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autoCompressPictures="0" defaultThemeVersion="124226"/>
  <mc:AlternateContent xmlns:mc="http://schemas.openxmlformats.org/markup-compatibility/2006">
    <mc:Choice Requires="x15">
      <x15ac:absPath xmlns:x15ac="http://schemas.microsoft.com/office/spreadsheetml/2010/11/ac" url="C:\Jacob_Backup_Desktop56037\Budget_letters-20210825\documents\"/>
    </mc:Choice>
  </mc:AlternateContent>
  <workbookProtection workbookPassword="EB99" lockStructure="1"/>
  <bookViews>
    <workbookView xWindow="0" yWindow="0" windowWidth="23040" windowHeight="6750" tabRatio="712"/>
  </bookViews>
  <sheets>
    <sheet name="9800 Checklist" sheetId="117" r:id="rId1"/>
    <sheet name="1" sheetId="90" r:id="rId2"/>
    <sheet name="2" sheetId="92" r:id="rId3"/>
    <sheet name="3" sheetId="116" r:id="rId4"/>
    <sheet name="3a" sheetId="115" r:id="rId5"/>
    <sheet name="3b" sheetId="111" r:id="rId6"/>
    <sheet name="4" sheetId="112" r:id="rId7"/>
    <sheet name="5" sheetId="113" r:id="rId8"/>
    <sheet name="6" sheetId="87" r:id="rId9"/>
    <sheet name="7" sheetId="99" r:id="rId10"/>
    <sheet name="UCM 7-6-18" sheetId="118" state="hidden" r:id="rId11"/>
    <sheet name="UCM 7-18-16" sheetId="106" state="hidden" r:id="rId12"/>
    <sheet name="Category List" sheetId="100"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X1" localSheetId="3">'[1]06-00'!#REF!</definedName>
    <definedName name="______X1" localSheetId="4">'[1]06-00'!#REF!</definedName>
    <definedName name="______X1" localSheetId="5">'[1]06-00'!#REF!</definedName>
    <definedName name="______X1" localSheetId="6">'[1]06-00'!#REF!</definedName>
    <definedName name="______X1" localSheetId="7">'[1]06-00'!#REF!</definedName>
    <definedName name="______X1" localSheetId="8">'[1]06-00'!#REF!</definedName>
    <definedName name="______X1" localSheetId="9">'[1]06-00'!#REF!</definedName>
    <definedName name="______X1" localSheetId="10">'[1]06-00'!#REF!</definedName>
    <definedName name="______X1">'[1]06-00'!#REF!</definedName>
    <definedName name="______X11" localSheetId="1">#REF!</definedName>
    <definedName name="______X11" localSheetId="2">#REF!</definedName>
    <definedName name="______X11" localSheetId="3">#REF!</definedName>
    <definedName name="______X11" localSheetId="4">#REF!</definedName>
    <definedName name="______X11" localSheetId="5">#REF!</definedName>
    <definedName name="______X11" localSheetId="6">#REF!</definedName>
    <definedName name="______X11" localSheetId="7">#REF!</definedName>
    <definedName name="______X11" localSheetId="8">#REF!</definedName>
    <definedName name="______X11" localSheetId="9">#REF!</definedName>
    <definedName name="______X11" localSheetId="10">#REF!</definedName>
    <definedName name="______X11">#REF!</definedName>
    <definedName name="_____Mo12" localSheetId="1">#REF!</definedName>
    <definedName name="_____Mo12" localSheetId="2">#REF!</definedName>
    <definedName name="_____Mo12" localSheetId="3">#REF!</definedName>
    <definedName name="_____Mo12" localSheetId="4">#REF!</definedName>
    <definedName name="_____Mo12" localSheetId="5">#REF!</definedName>
    <definedName name="_____Mo12" localSheetId="6">#REF!</definedName>
    <definedName name="_____Mo12" localSheetId="7">#REF!</definedName>
    <definedName name="_____Mo12" localSheetId="8">#REF!</definedName>
    <definedName name="_____Mo12" localSheetId="9">#REF!</definedName>
    <definedName name="_____Mo12">#REF!</definedName>
    <definedName name="_____Mo5" localSheetId="1">#REF!</definedName>
    <definedName name="_____Mo5" localSheetId="2">#REF!</definedName>
    <definedName name="_____Mo5" localSheetId="3">#REF!</definedName>
    <definedName name="_____Mo5" localSheetId="4">#REF!</definedName>
    <definedName name="_____Mo5" localSheetId="5">#REF!</definedName>
    <definedName name="_____Mo5" localSheetId="6">#REF!</definedName>
    <definedName name="_____Mo5" localSheetId="7">#REF!</definedName>
    <definedName name="_____Mo5" localSheetId="8">#REF!</definedName>
    <definedName name="_____Mo5" localSheetId="9">#REF!</definedName>
    <definedName name="_____Mo5">#REF!</definedName>
    <definedName name="_____mo7" localSheetId="3">#REF!</definedName>
    <definedName name="_____mo7" localSheetId="4">#REF!</definedName>
    <definedName name="_____mo7" localSheetId="5">#REF!</definedName>
    <definedName name="_____mo7" localSheetId="6">#REF!</definedName>
    <definedName name="_____mo7" localSheetId="7">#REF!</definedName>
    <definedName name="_____mo7" localSheetId="8">#REF!</definedName>
    <definedName name="_____mo7" localSheetId="9">#REF!</definedName>
    <definedName name="_____mo7">#REF!</definedName>
    <definedName name="_____X1" localSheetId="1">'[1]06-00'!#REF!</definedName>
    <definedName name="_____X1" localSheetId="2">'[1]06-00'!#REF!</definedName>
    <definedName name="_____X1" localSheetId="3">'[1]06-00'!#REF!</definedName>
    <definedName name="_____X1" localSheetId="4">'[1]06-00'!#REF!</definedName>
    <definedName name="_____X1" localSheetId="5">'[1]06-00'!#REF!</definedName>
    <definedName name="_____X1" localSheetId="6">'[1]06-00'!#REF!</definedName>
    <definedName name="_____X1" localSheetId="7">'[1]06-00'!#REF!</definedName>
    <definedName name="_____X1" localSheetId="8">'[1]06-00'!#REF!</definedName>
    <definedName name="_____X1" localSheetId="9">'[1]06-00'!#REF!</definedName>
    <definedName name="_____X1" localSheetId="0">'[1]06-00'!#REF!</definedName>
    <definedName name="_____X1" localSheetId="10">'[1]06-00'!#REF!</definedName>
    <definedName name="_____X1">'[1]06-00'!#REF!</definedName>
    <definedName name="_____X11" localSheetId="1">#REF!</definedName>
    <definedName name="_____X11" localSheetId="2">#REF!</definedName>
    <definedName name="_____X11" localSheetId="3">#REF!</definedName>
    <definedName name="_____X11" localSheetId="4">#REF!</definedName>
    <definedName name="_____X11" localSheetId="5">#REF!</definedName>
    <definedName name="_____X11" localSheetId="6">#REF!</definedName>
    <definedName name="_____X11" localSheetId="7">#REF!</definedName>
    <definedName name="_____X11" localSheetId="8">#REF!</definedName>
    <definedName name="_____X11" localSheetId="9">#REF!</definedName>
    <definedName name="_____X11" localSheetId="10">#REF!</definedName>
    <definedName name="_____X11">#REF!</definedName>
    <definedName name="____Mo12" localSheetId="3">#REF!</definedName>
    <definedName name="____Mo12" localSheetId="4">#REF!</definedName>
    <definedName name="____Mo12" localSheetId="5">#REF!</definedName>
    <definedName name="____Mo12" localSheetId="6">#REF!</definedName>
    <definedName name="____Mo12" localSheetId="7">#REF!</definedName>
    <definedName name="____Mo12" localSheetId="8">#REF!</definedName>
    <definedName name="____Mo12" localSheetId="9">#REF!</definedName>
    <definedName name="____Mo12">#REF!</definedName>
    <definedName name="____Mo5" localSheetId="3">#REF!</definedName>
    <definedName name="____Mo5" localSheetId="4">#REF!</definedName>
    <definedName name="____Mo5" localSheetId="5">#REF!</definedName>
    <definedName name="____Mo5" localSheetId="6">#REF!</definedName>
    <definedName name="____Mo5" localSheetId="7">#REF!</definedName>
    <definedName name="____Mo5" localSheetId="8">#REF!</definedName>
    <definedName name="____Mo5" localSheetId="9">#REF!</definedName>
    <definedName name="____Mo5">#REF!</definedName>
    <definedName name="____mo7" localSheetId="3">#REF!</definedName>
    <definedName name="____mo7" localSheetId="4">#REF!</definedName>
    <definedName name="____mo7" localSheetId="5">#REF!</definedName>
    <definedName name="____mo7" localSheetId="6">#REF!</definedName>
    <definedName name="____mo7" localSheetId="7">#REF!</definedName>
    <definedName name="____mo7" localSheetId="8">#REF!</definedName>
    <definedName name="____mo7" localSheetId="9">#REF!</definedName>
    <definedName name="____mo7">#REF!</definedName>
    <definedName name="____X1" localSheetId="1">'[2]06-00'!#REF!</definedName>
    <definedName name="____X1" localSheetId="2">'[2]06-00'!#REF!</definedName>
    <definedName name="____X1" localSheetId="3">'[2]06-00'!#REF!</definedName>
    <definedName name="____X1" localSheetId="4">'[2]06-00'!#REF!</definedName>
    <definedName name="____X1" localSheetId="5">'[2]06-00'!#REF!</definedName>
    <definedName name="____X1" localSheetId="6">'[2]06-00'!#REF!</definedName>
    <definedName name="____X1" localSheetId="7">'[2]06-00'!#REF!</definedName>
    <definedName name="____X1" localSheetId="8">'[3]06-00'!#REF!</definedName>
    <definedName name="____X1" localSheetId="9">'[2]06-00'!#REF!</definedName>
    <definedName name="____X1" localSheetId="0">'[3]06-00'!#REF!</definedName>
    <definedName name="____X1" localSheetId="10">'[3]06-00'!#REF!</definedName>
    <definedName name="____X1">'[3]06-00'!#REF!</definedName>
    <definedName name="____X11" localSheetId="2">#REF!</definedName>
    <definedName name="____X11" localSheetId="3">#REF!</definedName>
    <definedName name="____X11" localSheetId="4">#REF!</definedName>
    <definedName name="____X11" localSheetId="5">#REF!</definedName>
    <definedName name="____X11" localSheetId="6">#REF!</definedName>
    <definedName name="____X11" localSheetId="7">#REF!</definedName>
    <definedName name="____X11" localSheetId="8">#REF!</definedName>
    <definedName name="____X11" localSheetId="9">#REF!</definedName>
    <definedName name="____X11" localSheetId="10">#REF!</definedName>
    <definedName name="____X11">#REF!</definedName>
    <definedName name="___Mo12" localSheetId="2">#REF!</definedName>
    <definedName name="___Mo12" localSheetId="3">#REF!</definedName>
    <definedName name="___Mo12" localSheetId="4">#REF!</definedName>
    <definedName name="___Mo12" localSheetId="5">#REF!</definedName>
    <definedName name="___Mo12" localSheetId="6">#REF!</definedName>
    <definedName name="___Mo12" localSheetId="7">#REF!</definedName>
    <definedName name="___Mo12" localSheetId="8">#REF!</definedName>
    <definedName name="___Mo12" localSheetId="9">#REF!</definedName>
    <definedName name="___Mo12">#REF!</definedName>
    <definedName name="___Mo5" localSheetId="2">#REF!</definedName>
    <definedName name="___Mo5" localSheetId="3">#REF!</definedName>
    <definedName name="___Mo5" localSheetId="4">#REF!</definedName>
    <definedName name="___Mo5" localSheetId="5">#REF!</definedName>
    <definedName name="___Mo5" localSheetId="6">#REF!</definedName>
    <definedName name="___Mo5" localSheetId="7">#REF!</definedName>
    <definedName name="___Mo5" localSheetId="8">#REF!</definedName>
    <definedName name="___Mo5" localSheetId="9">#REF!</definedName>
    <definedName name="___Mo5">#REF!</definedName>
    <definedName name="___mo7" localSheetId="3">#REF!</definedName>
    <definedName name="___mo7" localSheetId="4">#REF!</definedName>
    <definedName name="___mo7" localSheetId="5">#REF!</definedName>
    <definedName name="___mo7" localSheetId="6">#REF!</definedName>
    <definedName name="___mo7" localSheetId="7">#REF!</definedName>
    <definedName name="___mo7" localSheetId="8">#REF!</definedName>
    <definedName name="___mo7" localSheetId="9">#REF!</definedName>
    <definedName name="___mo7">#REF!</definedName>
    <definedName name="___X1" localSheetId="1">'[2]06-00'!#REF!</definedName>
    <definedName name="___X1" localSheetId="2">'[2]06-00'!#REF!</definedName>
    <definedName name="___X1" localSheetId="3">'[2]06-00'!#REF!</definedName>
    <definedName name="___X1" localSheetId="4">'[2]06-00'!#REF!</definedName>
    <definedName name="___X1" localSheetId="5">'[2]06-00'!#REF!</definedName>
    <definedName name="___X1" localSheetId="6">'[2]06-00'!#REF!</definedName>
    <definedName name="___X1" localSheetId="7">'[2]06-00'!#REF!</definedName>
    <definedName name="___X1" localSheetId="8">'[3]06-00'!#REF!</definedName>
    <definedName name="___X1" localSheetId="9">'[2]06-00'!#REF!</definedName>
    <definedName name="___X1" localSheetId="0">'[3]06-00'!#REF!</definedName>
    <definedName name="___X1" localSheetId="10">'[4]06-00'!#REF!</definedName>
    <definedName name="___X1">'[3]06-00'!#REF!</definedName>
    <definedName name="___X11" localSheetId="2">#REF!</definedName>
    <definedName name="___X11" localSheetId="3">#REF!</definedName>
    <definedName name="___X11" localSheetId="4">#REF!</definedName>
    <definedName name="___X11" localSheetId="5">#REF!</definedName>
    <definedName name="___X11" localSheetId="6">#REF!</definedName>
    <definedName name="___X11" localSheetId="7">#REF!</definedName>
    <definedName name="___X11" localSheetId="8">#REF!</definedName>
    <definedName name="___X11" localSheetId="9">#REF!</definedName>
    <definedName name="___X11" localSheetId="10">#REF!</definedName>
    <definedName name="___X11">#REF!</definedName>
    <definedName name="__Mo12" localSheetId="2">#REF!</definedName>
    <definedName name="__Mo12" localSheetId="3">#REF!</definedName>
    <definedName name="__Mo12" localSheetId="4">#REF!</definedName>
    <definedName name="__Mo12" localSheetId="5">#REF!</definedName>
    <definedName name="__Mo12" localSheetId="6">#REF!</definedName>
    <definedName name="__Mo12" localSheetId="7">#REF!</definedName>
    <definedName name="__Mo12" localSheetId="8">#REF!</definedName>
    <definedName name="__Mo12" localSheetId="9">#REF!</definedName>
    <definedName name="__Mo12">#REF!</definedName>
    <definedName name="__Mo5" localSheetId="2">#REF!</definedName>
    <definedName name="__Mo5" localSheetId="3">#REF!</definedName>
    <definedName name="__Mo5" localSheetId="4">#REF!</definedName>
    <definedName name="__Mo5" localSheetId="5">#REF!</definedName>
    <definedName name="__Mo5" localSheetId="6">#REF!</definedName>
    <definedName name="__Mo5" localSheetId="7">#REF!</definedName>
    <definedName name="__Mo5" localSheetId="8">#REF!</definedName>
    <definedName name="__Mo5" localSheetId="9">#REF!</definedName>
    <definedName name="__Mo5">#REF!</definedName>
    <definedName name="__mo7" localSheetId="3">#REF!</definedName>
    <definedName name="__mo7" localSheetId="4">#REF!</definedName>
    <definedName name="__mo7" localSheetId="5">#REF!</definedName>
    <definedName name="__mo7" localSheetId="6">#REF!</definedName>
    <definedName name="__mo7" localSheetId="7">#REF!</definedName>
    <definedName name="__mo7" localSheetId="8">#REF!</definedName>
    <definedName name="__mo7" localSheetId="9">#REF!</definedName>
    <definedName name="__mo7">#REF!</definedName>
    <definedName name="__X1" localSheetId="1">'[2]06-00'!#REF!</definedName>
    <definedName name="__X1" localSheetId="2">'[2]06-00'!#REF!</definedName>
    <definedName name="__X1" localSheetId="3">'[2]06-00'!#REF!</definedName>
    <definedName name="__X1" localSheetId="4">'[2]06-00'!#REF!</definedName>
    <definedName name="__X1" localSheetId="5">'[2]06-00'!#REF!</definedName>
    <definedName name="__X1" localSheetId="6">'[2]06-00'!#REF!</definedName>
    <definedName name="__X1" localSheetId="7">'[2]06-00'!#REF!</definedName>
    <definedName name="__X1" localSheetId="8">'[1]06-00'!#REF!</definedName>
    <definedName name="__X1" localSheetId="9">'[2]06-00'!#REF!</definedName>
    <definedName name="__X1" localSheetId="0">'[1]06-00'!#REF!</definedName>
    <definedName name="__X1" localSheetId="10">'[4]06-00'!#REF!</definedName>
    <definedName name="__X1">'[1]06-00'!#REF!</definedName>
    <definedName name="__X11" localSheetId="2">#REF!</definedName>
    <definedName name="__X11" localSheetId="3">#REF!</definedName>
    <definedName name="__X11" localSheetId="4">#REF!</definedName>
    <definedName name="__X11" localSheetId="5">#REF!</definedName>
    <definedName name="__X11" localSheetId="6">#REF!</definedName>
    <definedName name="__X11" localSheetId="7">#REF!</definedName>
    <definedName name="__X11" localSheetId="8">#REF!</definedName>
    <definedName name="__X11" localSheetId="9">#REF!</definedName>
    <definedName name="__X11" localSheetId="10">#REF!</definedName>
    <definedName name="__X11">#REF!</definedName>
    <definedName name="_xlnm._FilterDatabase" localSheetId="4" hidden="1">'3a'!$A$5:$F$5</definedName>
    <definedName name="_xlnm._FilterDatabase" localSheetId="10" hidden="1">'UCM 7-6-18'!$A$1:$WWJ$1576</definedName>
    <definedName name="_Mo12" localSheetId="2">#REF!</definedName>
    <definedName name="_Mo12" localSheetId="3">#REF!</definedName>
    <definedName name="_Mo12" localSheetId="4">#REF!</definedName>
    <definedName name="_Mo12" localSheetId="5">#REF!</definedName>
    <definedName name="_Mo12" localSheetId="6">#REF!</definedName>
    <definedName name="_Mo12" localSheetId="7">#REF!</definedName>
    <definedName name="_mo12" localSheetId="8">#REF!</definedName>
    <definedName name="_Mo12" localSheetId="9">#REF!</definedName>
    <definedName name="_mo12" localSheetId="10">#REF!</definedName>
    <definedName name="_mo12">#REF!</definedName>
    <definedName name="_Mo5" localSheetId="3">#REF!</definedName>
    <definedName name="_Mo5" localSheetId="4">#REF!</definedName>
    <definedName name="_Mo5" localSheetId="5">#REF!</definedName>
    <definedName name="_Mo5" localSheetId="6">#REF!</definedName>
    <definedName name="_Mo5" localSheetId="7">#REF!</definedName>
    <definedName name="_MO5" localSheetId="8">#REF!</definedName>
    <definedName name="_Mo5" localSheetId="9">#REF!</definedName>
    <definedName name="_MO5">#REF!</definedName>
    <definedName name="_mo67" localSheetId="3">#REF!</definedName>
    <definedName name="_mo67" localSheetId="4">#REF!</definedName>
    <definedName name="_mo67">#REF!</definedName>
    <definedName name="_mo7" localSheetId="3">#REF!</definedName>
    <definedName name="_mo7" localSheetId="4">#REF!</definedName>
    <definedName name="_mo7" localSheetId="5">#REF!</definedName>
    <definedName name="_mo7" localSheetId="6">#REF!</definedName>
    <definedName name="_mo7" localSheetId="7">#REF!</definedName>
    <definedName name="_mo7" localSheetId="8">#REF!</definedName>
    <definedName name="_mo7" localSheetId="9">#REF!</definedName>
    <definedName name="_mo7">#REF!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X1" localSheetId="1">'[2]06-00'!#REF!</definedName>
    <definedName name="_X1" localSheetId="2">'[2]06-00'!#REF!</definedName>
    <definedName name="_X1" localSheetId="3">'[2]06-00'!#REF!</definedName>
    <definedName name="_X1" localSheetId="4">'[2]06-00'!#REF!</definedName>
    <definedName name="_X1" localSheetId="5">'[2]06-00'!#REF!</definedName>
    <definedName name="_X1" localSheetId="6">'[2]06-00'!#REF!</definedName>
    <definedName name="_X1" localSheetId="7">'[2]06-00'!#REF!</definedName>
    <definedName name="_X1" localSheetId="8">'[1]06-00'!#REF!</definedName>
    <definedName name="_X1" localSheetId="9">'[2]06-00'!#REF!</definedName>
    <definedName name="_X1" localSheetId="0">'[1]06-00'!#REF!</definedName>
    <definedName name="_X1" localSheetId="10">'[4]06-00'!#REF!</definedName>
    <definedName name="_X1">'[1]06-00'!#REF!</definedName>
    <definedName name="_X11" localSheetId="1">#REF!</definedName>
    <definedName name="_X11" localSheetId="2">#REF!</definedName>
    <definedName name="_X11" localSheetId="3">#REF!</definedName>
    <definedName name="_X11" localSheetId="4">#REF!</definedName>
    <definedName name="_X11" localSheetId="5">#REF!</definedName>
    <definedName name="_X11" localSheetId="6">#REF!</definedName>
    <definedName name="_X11" localSheetId="7">#REF!</definedName>
    <definedName name="_X11" localSheetId="8">#REF!</definedName>
    <definedName name="_X11" localSheetId="9">#REF!</definedName>
    <definedName name="_X11" localSheetId="10">#REF!</definedName>
    <definedName name="_X11">#REF!</definedName>
    <definedName name="_X3" localSheetId="3">#REF!</definedName>
    <definedName name="_X3" localSheetId="4">#REF!</definedName>
    <definedName name="_X3">#REF!</definedName>
    <definedName name="ALJI" localSheetId="1">'[5] CPI GSI 7-08 '!$I$2</definedName>
    <definedName name="ALJI" localSheetId="2">'[5] CPI GSI 7-08 '!$I$2</definedName>
    <definedName name="ALJI" localSheetId="3">'[5] CPI GSI 7-08 '!$I$2</definedName>
    <definedName name="ALJI" localSheetId="4">'[5] CPI GSI 7-08 '!$I$2</definedName>
    <definedName name="ALJI" localSheetId="5">'[5] CPI GSI 7-08 '!$I$2</definedName>
    <definedName name="ALJI" localSheetId="6">'[5] CPI GSI 7-08 '!$I$2</definedName>
    <definedName name="ALJI" localSheetId="7">'[5] CPI GSI 7-08 '!$I$2</definedName>
    <definedName name="ALJI" localSheetId="9">'[5] CPI GSI 7-08 '!$I$2</definedName>
    <definedName name="ALJI" localSheetId="10">'[6] CPI GSI 7-08 '!$I$2</definedName>
    <definedName name="ALJI">'[7] CPI GSI 7-08 '!$I$2</definedName>
    <definedName name="dental" localSheetId="2">#REF!</definedName>
    <definedName name="dental" localSheetId="3">#REF!</definedName>
    <definedName name="dental" localSheetId="4">#REF!</definedName>
    <definedName name="dental" localSheetId="5">#REF!</definedName>
    <definedName name="dental" localSheetId="6">#REF!</definedName>
    <definedName name="dental" localSheetId="7">#REF!</definedName>
    <definedName name="dental" localSheetId="8">#REF!</definedName>
    <definedName name="dental" localSheetId="9">#REF!</definedName>
    <definedName name="dental" localSheetId="10">#REF!</definedName>
    <definedName name="dental">#REF!</definedName>
    <definedName name="dummy" hidden="1">#REF!</definedName>
    <definedName name="EstdPos501BU12_13UniformParks" localSheetId="3">#REF!</definedName>
    <definedName name="EstdPos501BU12_13UniformParks" localSheetId="4">#REF!</definedName>
    <definedName name="EstdPos501BU12_13UniformParks" localSheetId="5">#REF!</definedName>
    <definedName name="EstdPos501BU12_13UniformParks" localSheetId="6">#REF!</definedName>
    <definedName name="EstdPos501BU12_13UniformParks" localSheetId="7">#REF!</definedName>
    <definedName name="EstdPos501BU12_13UniformParks" localSheetId="8">#REF!</definedName>
    <definedName name="EstdPos501BU12_13UniformParks" localSheetId="9">#REF!</definedName>
    <definedName name="EstdPos501BU12_13UniformParks">#REF!</definedName>
    <definedName name="Fund" localSheetId="1">#REF!</definedName>
    <definedName name="Fund" localSheetId="2">#REF!</definedName>
    <definedName name="Fund" localSheetId="3">#REF!</definedName>
    <definedName name="Fund" localSheetId="4">#REF!</definedName>
    <definedName name="Fund" localSheetId="5">#REF!</definedName>
    <definedName name="Fund" localSheetId="6">#REF!</definedName>
    <definedName name="Fund" localSheetId="7">#REF!</definedName>
    <definedName name="Fund" localSheetId="9">#REF!</definedName>
    <definedName name="Fund">[8]UCM!$A$2:$A$1344</definedName>
    <definedName name="FUND_CODE" localSheetId="3">#REF!</definedName>
    <definedName name="FUND_CODE" localSheetId="4">#REF!</definedName>
    <definedName name="FUND_CODE" localSheetId="5">#REF!</definedName>
    <definedName name="FUND_CODE" localSheetId="6">#REF!</definedName>
    <definedName name="FUND_CODE" localSheetId="7">#REF!</definedName>
    <definedName name="FUND_CODE" localSheetId="0">#REF!</definedName>
    <definedName name="FUND_CODE" localSheetId="10">#REF!</definedName>
    <definedName name="FUND_CODE">#REF!</definedName>
    <definedName name="Funds" localSheetId="1">#REF!</definedName>
    <definedName name="Funds" localSheetId="2">#REF!</definedName>
    <definedName name="Funds" localSheetId="3">#REF!</definedName>
    <definedName name="Funds" localSheetId="4">#REF!</definedName>
    <definedName name="Funds" localSheetId="5">#REF!</definedName>
    <definedName name="Funds" localSheetId="6">#REF!</definedName>
    <definedName name="Funds" localSheetId="7">#REF!</definedName>
    <definedName name="Funds" localSheetId="8">#REF!</definedName>
    <definedName name="Funds" localSheetId="9">#REF!</definedName>
    <definedName name="Funds" localSheetId="10">#REF!</definedName>
    <definedName name="Funds">#REF!</definedName>
    <definedName name="GSI" localSheetId="1">'[9] CPI GSI 7-08 '!$I$2</definedName>
    <definedName name="GSI" localSheetId="2">'[9] CPI GSI 7-08 '!$I$2</definedName>
    <definedName name="GSI" localSheetId="3">'[9] CPI GSI 7-08 '!$I$2</definedName>
    <definedName name="GSI" localSheetId="4">'[9] CPI GSI 7-08 '!$I$2</definedName>
    <definedName name="GSI" localSheetId="5">'[9] CPI GSI 7-08 '!$I$2</definedName>
    <definedName name="GSI" localSheetId="6">'[9] CPI GSI 7-08 '!$I$2</definedName>
    <definedName name="GSI" localSheetId="7">'[9] CPI GSI 7-08 '!$I$2</definedName>
    <definedName name="GSI" localSheetId="9">'[9] CPI GSI 7-08 '!$I$2</definedName>
    <definedName name="GSI" localSheetId="10">'[10] CPI GSI 7-08 '!$I$2</definedName>
    <definedName name="GSI">'[11] CPI GSI 7-08 '!$I$2</definedName>
    <definedName name="III" localSheetId="1">'[2]06-00'!#REF!</definedName>
    <definedName name="III" localSheetId="2">'[2]06-00'!#REF!</definedName>
    <definedName name="III" localSheetId="3">'[2]06-00'!#REF!</definedName>
    <definedName name="III" localSheetId="4">'[2]06-00'!#REF!</definedName>
    <definedName name="III" localSheetId="5">'[2]06-00'!#REF!</definedName>
    <definedName name="III" localSheetId="6">'[2]06-00'!#REF!</definedName>
    <definedName name="III" localSheetId="7">'[2]06-00'!#REF!</definedName>
    <definedName name="III" localSheetId="9">'[2]06-00'!#REF!</definedName>
    <definedName name="III" localSheetId="0">'[1]06-00'!#REF!</definedName>
    <definedName name="III" localSheetId="10">'[4]06-00'!#REF!</definedName>
    <definedName name="III">'[1]06-00'!#REF!</definedName>
    <definedName name="IV" localSheetId="1">'[2]06-00'!#REF!</definedName>
    <definedName name="IV" localSheetId="2">'[2]06-00'!#REF!</definedName>
    <definedName name="IV" localSheetId="3">'[2]06-00'!#REF!</definedName>
    <definedName name="IV" localSheetId="4">'[2]06-00'!#REF!</definedName>
    <definedName name="IV" localSheetId="5">'[2]06-00'!#REF!</definedName>
    <definedName name="IV" localSheetId="6">'[2]06-00'!#REF!</definedName>
    <definedName name="IV" localSheetId="7">'[2]06-00'!#REF!</definedName>
    <definedName name="IV" localSheetId="9">'[2]06-00'!#REF!</definedName>
    <definedName name="IV" localSheetId="10">'[4]06-00'!#REF!</definedName>
    <definedName name="IV">'[1]06-00'!#REF!</definedName>
    <definedName name="jj" localSheetId="3">#REF!</definedName>
    <definedName name="jj" localSheetId="4">#REF!</definedName>
    <definedName name="jj" localSheetId="5">#REF!</definedName>
    <definedName name="jj" localSheetId="6">#REF!</definedName>
    <definedName name="jj" localSheetId="7">#REF!</definedName>
    <definedName name="jj" localSheetId="8">#REF!</definedName>
    <definedName name="jj" localSheetId="9">#REF!</definedName>
    <definedName name="jj" localSheetId="10">#REF!</definedName>
    <definedName name="jj">#REF!</definedName>
    <definedName name="jjj" localSheetId="3">#REF!</definedName>
    <definedName name="jjj" localSheetId="4">#REF!</definedName>
    <definedName name="jjj" localSheetId="5">#REF!</definedName>
    <definedName name="jjj" localSheetId="6">#REF!</definedName>
    <definedName name="jjj" localSheetId="7">#REF!</definedName>
    <definedName name="jjj" localSheetId="8">#REF!</definedName>
    <definedName name="jjj" localSheetId="9">#REF!</definedName>
    <definedName name="jjj">#REF!</definedName>
    <definedName name="Job_Class" localSheetId="3">#REF!</definedName>
    <definedName name="Job_Class" localSheetId="4">#REF!</definedName>
    <definedName name="Job_Class" localSheetId="0">'[12]Smartlist Lookup'!$G$2:$G$4314</definedName>
    <definedName name="Job_Class" localSheetId="10">'[13]Smartlist Lookup'!$G$2:$G$4314</definedName>
    <definedName name="Job_Class">#REF!</definedName>
    <definedName name="Lookup_Entity" localSheetId="3">#REF!</definedName>
    <definedName name="Lookup_Entity" localSheetId="4">#REF!</definedName>
    <definedName name="Lookup_Entity">#REF!</definedName>
    <definedName name="Lookup_ENY" localSheetId="3">#REF!</definedName>
    <definedName name="Lookup_ENY" localSheetId="4">#REF!</definedName>
    <definedName name="Lookup_ENY" localSheetId="0">'[12]Dimension Lookup'!$F$2:$F$73</definedName>
    <definedName name="Lookup_ENY" localSheetId="10">'[13]Dimension Lookup'!$F$2:$F$73</definedName>
    <definedName name="Lookup_ENY">#REF!</definedName>
    <definedName name="Lookup_Fund" localSheetId="3">#REF!</definedName>
    <definedName name="Lookup_Fund" localSheetId="4">#REF!</definedName>
    <definedName name="Lookup_Fund" localSheetId="0">'[12]Dimension Lookup'!$B$2:$B$3781</definedName>
    <definedName name="Lookup_Fund" localSheetId="10">'[13]Dimension Lookup'!$B$2:$B$3781</definedName>
    <definedName name="Lookup_Fund">#REF!</definedName>
    <definedName name="Lookup_NonAddbyCat" localSheetId="3">#REF!</definedName>
    <definedName name="Lookup_NonAddbyCat" localSheetId="4">#REF!</definedName>
    <definedName name="Lookup_NonAddbyCat" localSheetId="0">'[12]Dimension Lookup'!$H$2:$H$364</definedName>
    <definedName name="Lookup_NonAddbyCat" localSheetId="10">'[13]Dimension Lookup'!$H$2:$H$364</definedName>
    <definedName name="Lookup_NonAddbyCat">#REF!</definedName>
    <definedName name="Lookup_Program" localSheetId="3">#REF!</definedName>
    <definedName name="Lookup_Program" localSheetId="4">#REF!</definedName>
    <definedName name="Lookup_Program" localSheetId="0">'[12]Dimension Lookup'!$D$2:$D$1537</definedName>
    <definedName name="Lookup_Program" localSheetId="10">'[13]Dimension Lookup'!$D$2:$D$1537</definedName>
    <definedName name="Lookup_Program">#REF!</definedName>
    <definedName name="Lookup_Reference" localSheetId="3">#REF!</definedName>
    <definedName name="Lookup_Reference" localSheetId="4">#REF!</definedName>
    <definedName name="Lookup_Reference" localSheetId="0">'[12]Dimension Lookup'!$C$2:$C$1001</definedName>
    <definedName name="Lookup_Reference" localSheetId="10">'[13]Dimension Lookup'!$C$2:$C$1001</definedName>
    <definedName name="Lookup_Reference">#REF!</definedName>
    <definedName name="Lookup_Reimbursements" localSheetId="3">#REF!</definedName>
    <definedName name="Lookup_Reimbursements" localSheetId="4">#REF!</definedName>
    <definedName name="Lookup_Reimbursements" localSheetId="0">'[12]Dimension Lookup'!$J$2:$J$7</definedName>
    <definedName name="Lookup_Reimbursements" localSheetId="10">'[13]Dimension Lookup'!$J$2:$J$7</definedName>
    <definedName name="Lookup_Reimbursements">#REF!</definedName>
    <definedName name="Lookup_RequestbyCategory" localSheetId="3">#REF!</definedName>
    <definedName name="Lookup_RequestbyCategory" localSheetId="4">#REF!</definedName>
    <definedName name="Lookup_RequestbyCategory" localSheetId="0">'[12]Dimension Lookup'!$H$2:$H$362</definedName>
    <definedName name="Lookup_RequestbyCategory" localSheetId="10">'[13]Dimension Lookup'!$H$2:$H$362</definedName>
    <definedName name="Lookup_RequestbyCategory">#REF!</definedName>
    <definedName name="Lookup_Revenue" localSheetId="3">#REF!</definedName>
    <definedName name="Lookup_Revenue" localSheetId="4">#REF!</definedName>
    <definedName name="Lookup_Revenue">#REF!</definedName>
    <definedName name="Med" localSheetId="3">#REF!</definedName>
    <definedName name="Med" localSheetId="4">#REF!</definedName>
    <definedName name="Med" localSheetId="5">#REF!</definedName>
    <definedName name="Med" localSheetId="6">#REF!</definedName>
    <definedName name="Med" localSheetId="7">#REF!</definedName>
    <definedName name="Med" localSheetId="8">#REF!</definedName>
    <definedName name="Med" localSheetId="9">#REF!</definedName>
    <definedName name="Med" localSheetId="10">#REF!</definedName>
    <definedName name="Med">#REF!</definedName>
    <definedName name="MedaSS" localSheetId="3">#REF!</definedName>
    <definedName name="MedaSS" localSheetId="4">#REF!</definedName>
    <definedName name="MedaSS" localSheetId="5">#REF!</definedName>
    <definedName name="MedaSS" localSheetId="6">#REF!</definedName>
    <definedName name="MedaSS" localSheetId="7">#REF!</definedName>
    <definedName name="MedaSS" localSheetId="8">#REF!</definedName>
    <definedName name="MedaSS" localSheetId="9">#REF!</definedName>
    <definedName name="MedaSS">#REF!</definedName>
    <definedName name="MedOnly" localSheetId="3">#REF!</definedName>
    <definedName name="MedOnly" localSheetId="4">#REF!</definedName>
    <definedName name="MedOnly" localSheetId="5">#REF!</definedName>
    <definedName name="MedOnly" localSheetId="6">#REF!</definedName>
    <definedName name="MedOnly" localSheetId="7">#REF!</definedName>
    <definedName name="MedOnly" localSheetId="8">#REF!</definedName>
    <definedName name="MedOnly" localSheetId="9">#REF!</definedName>
    <definedName name="MedOnly">#REF!</definedName>
    <definedName name="MedwSS" localSheetId="3">#REF!</definedName>
    <definedName name="MedwSS" localSheetId="4">#REF!</definedName>
    <definedName name="MedwSS" localSheetId="5">#REF!</definedName>
    <definedName name="MedwSS" localSheetId="6">#REF!</definedName>
    <definedName name="MedwSS" localSheetId="7">#REF!</definedName>
    <definedName name="MedwSS" localSheetId="8">#REF!</definedName>
    <definedName name="MedwSS" localSheetId="9">#REF!</definedName>
    <definedName name="MedwSS">#REF!</definedName>
    <definedName name="Misc" localSheetId="3">#REF!</definedName>
    <definedName name="Misc" localSheetId="4">#REF!</definedName>
    <definedName name="Misc" localSheetId="5">#REF!</definedName>
    <definedName name="Misc" localSheetId="6">#REF!</definedName>
    <definedName name="Misc" localSheetId="7">#REF!</definedName>
    <definedName name="Misc" localSheetId="8">#REF!</definedName>
    <definedName name="Misc" localSheetId="9">#REF!</definedName>
    <definedName name="Misc">#REF!</definedName>
    <definedName name="MO" localSheetId="3">#REF!</definedName>
    <definedName name="MO" localSheetId="4">#REF!</definedName>
    <definedName name="MO" localSheetId="5">#REF!</definedName>
    <definedName name="MO" localSheetId="6">#REF!</definedName>
    <definedName name="MO" localSheetId="7">#REF!</definedName>
    <definedName name="MO" localSheetId="8">#REF!</definedName>
    <definedName name="MO" localSheetId="9">#REF!</definedName>
    <definedName name="MO">#REF!</definedName>
    <definedName name="Position_Summary" localSheetId="3">#REF!</definedName>
    <definedName name="Position_Summary" localSheetId="4">#REF!</definedName>
    <definedName name="Position_Summary" localSheetId="0">'[12]Dimension Lookup'!$K$2:$K$5</definedName>
    <definedName name="Position_Summary" localSheetId="10">'[13]Dimension Lookup'!$K$2:$K$5</definedName>
    <definedName name="Position_Summary">#REF!</definedName>
    <definedName name="_xlnm.Print_Area" localSheetId="1">'1'!$A$1:$K$70</definedName>
    <definedName name="_xlnm.Print_Area" localSheetId="5">'3b'!$A$1:$H$10</definedName>
    <definedName name="_xlnm.Print_Area" localSheetId="6">'4'!$A$1:$V$86</definedName>
    <definedName name="_xlnm.Print_Area" localSheetId="7">'5'!$A$1:$K$50</definedName>
    <definedName name="_xlnm.Print_Area" localSheetId="8">'6'!$A$1:$L$1034</definedName>
    <definedName name="_xlnm.Print_Area" localSheetId="0">'9800 Checklist'!$A$1:$K$59</definedName>
    <definedName name="_xlnm.Print_Titles" localSheetId="3">'3'!$1:$5</definedName>
    <definedName name="Qry183_501BU12_13_Parks_CDF_Uniform" localSheetId="2">#REF!</definedName>
    <definedName name="Qry183_501BU12_13_Parks_CDF_Uniform" localSheetId="3">#REF!</definedName>
    <definedName name="Qry183_501BU12_13_Parks_CDF_Uniform" localSheetId="4">#REF!</definedName>
    <definedName name="Qry183_501BU12_13_Parks_CDF_Uniform" localSheetId="5">#REF!</definedName>
    <definedName name="Qry183_501BU12_13_Parks_CDF_Uniform" localSheetId="6">#REF!</definedName>
    <definedName name="Qry183_501BU12_13_Parks_CDF_Uniform" localSheetId="7">#REF!</definedName>
    <definedName name="Qry183_501BU12_13_Parks_CDF_Uniform" localSheetId="8">#REF!</definedName>
    <definedName name="Qry183_501BU12_13_Parks_CDF_Uniform" localSheetId="9">#REF!</definedName>
    <definedName name="Qry183_501BU12_13_Parks_CDF_Uniform" localSheetId="10">#REF!</definedName>
    <definedName name="Qry183_501BU12_13_Parks_CDF_Uniform">#REF!</definedName>
    <definedName name="Qry183_501BU12_13_ParksUniform" localSheetId="3">#REF!</definedName>
    <definedName name="Qry183_501BU12_13_ParksUniform" localSheetId="4">#REF!</definedName>
    <definedName name="Qry183_501BU12_13_ParksUniform" localSheetId="5">#REF!</definedName>
    <definedName name="Qry183_501BU12_13_ParksUniform" localSheetId="6">#REF!</definedName>
    <definedName name="Qry183_501BU12_13_ParksUniform" localSheetId="7">#REF!</definedName>
    <definedName name="Qry183_501BU12_13_ParksUniform" localSheetId="8">#REF!</definedName>
    <definedName name="Qry183_501BU12_13_ParksUniform" localSheetId="9">#REF!</definedName>
    <definedName name="Qry183_501BU12_13_ParksUniform">#REF!</definedName>
    <definedName name="QryPosBen701BU12_13Uniform" localSheetId="3">#REF!</definedName>
    <definedName name="QryPosBen701BU12_13Uniform" localSheetId="4">#REF!</definedName>
    <definedName name="QryPosBen701BU12_13Uniform" localSheetId="5">#REF!</definedName>
    <definedName name="QryPosBen701BU12_13Uniform" localSheetId="6">#REF!</definedName>
    <definedName name="QryPosBen701BU12_13Uniform" localSheetId="7">#REF!</definedName>
    <definedName name="QryPosBen701BU12_13Uniform" localSheetId="8">#REF!</definedName>
    <definedName name="QryPosBen701BU12_13Uniform" localSheetId="9">#REF!</definedName>
    <definedName name="QryPosBen701BU12_13Uniform">#REF!</definedName>
    <definedName name="QryTbl183DepAtGIII_IV" localSheetId="1">'[2]06-00'!#REF!</definedName>
    <definedName name="QryTbl183DepAtGIII_IV" localSheetId="2">'[2]06-00'!#REF!</definedName>
    <definedName name="QryTbl183DepAtGIII_IV" localSheetId="3">'[2]06-00'!#REF!</definedName>
    <definedName name="QryTbl183DepAtGIII_IV" localSheetId="4">'[2]06-00'!#REF!</definedName>
    <definedName name="QryTbl183DepAtGIII_IV" localSheetId="5">'[2]06-00'!#REF!</definedName>
    <definedName name="QryTbl183DepAtGIII_IV" localSheetId="6">'[2]06-00'!#REF!</definedName>
    <definedName name="QryTbl183DepAtGIII_IV" localSheetId="7">'[2]06-00'!#REF!</definedName>
    <definedName name="QryTbl183DepAtGIII_IV" localSheetId="8">'[1]06-00'!#REF!</definedName>
    <definedName name="QryTbl183DepAtGIII_IV" localSheetId="9">'[2]06-00'!#REF!</definedName>
    <definedName name="QryTbl183DepAtGIII_IV" localSheetId="0">'[1]06-00'!#REF!</definedName>
    <definedName name="QryTbl183DepAtGIII_IV" localSheetId="10">'[4]06-00'!#REF!</definedName>
    <definedName name="QryTbl183DepAtGIII_IV">'[1]06-00'!#REF!</definedName>
    <definedName name="QyEstPos501BU4CallCtrPay" localSheetId="3">#REF!</definedName>
    <definedName name="QyEstPos501BU4CallCtrPay" localSheetId="4">#REF!</definedName>
    <definedName name="QyEstPos501BU4CallCtrPay" localSheetId="5">#REF!</definedName>
    <definedName name="QyEstPos501BU4CallCtrPay" localSheetId="6">#REF!</definedName>
    <definedName name="QyEstPos501BU4CallCtrPay" localSheetId="7">#REF!</definedName>
    <definedName name="QyEstPos501BU4CallCtrPay" localSheetId="8">#REF!</definedName>
    <definedName name="QyEstPos501BU4CallCtrPay" localSheetId="9">#REF!</definedName>
    <definedName name="QyEstPos501BU4CallCtrPay" localSheetId="10">#REF!</definedName>
    <definedName name="QyEstPos501BU4CallCtrPay">#REF!</definedName>
    <definedName name="Safety" localSheetId="3">#REF!</definedName>
    <definedName name="Safety" localSheetId="4">#REF!</definedName>
    <definedName name="Safety" localSheetId="5">#REF!</definedName>
    <definedName name="Safety" localSheetId="6">#REF!</definedName>
    <definedName name="Safety" localSheetId="7">#REF!</definedName>
    <definedName name="Safety" localSheetId="8">#REF!</definedName>
    <definedName name="Safety" localSheetId="9">#REF!</definedName>
    <definedName name="Safety">#REF!</definedName>
    <definedName name="SelectPostion" localSheetId="3">#REF!</definedName>
    <definedName name="SelectPostion" localSheetId="4">#REF!</definedName>
    <definedName name="SelectPostion" localSheetId="0">'[12]Dimension Lookup'!$L$2:$L$101</definedName>
    <definedName name="SelectPostion" localSheetId="10">'[13]Dimension Lookup'!$L$2:$L$101</definedName>
    <definedName name="SelectPostion">#REF!</definedName>
    <definedName name="SSA" localSheetId="3">#REF!</definedName>
    <definedName name="SSA" localSheetId="4">#REF!</definedName>
    <definedName name="SSA" localSheetId="5">#REF!</definedName>
    <definedName name="SSA" localSheetId="6">#REF!</definedName>
    <definedName name="SSA" localSheetId="7">#REF!</definedName>
    <definedName name="SSA" localSheetId="8">#REF!</definedName>
    <definedName name="SSA" localSheetId="9">#REF!</definedName>
    <definedName name="SSA" localSheetId="10">#REF!</definedName>
    <definedName name="SSA">#REF!</definedName>
    <definedName name="TABLE" localSheetId="1">[14]FIADU.ADM301!$A$2:$G$218</definedName>
    <definedName name="TABLE" localSheetId="2">[14]FIADU.ADM301!$A$2:$G$218</definedName>
    <definedName name="TABLE" localSheetId="3">[14]FIADU.ADM301!$A$2:$G$218</definedName>
    <definedName name="TABLE" localSheetId="4">[14]FIADU.ADM301!$A$2:$G$218</definedName>
    <definedName name="TABLE" localSheetId="5">[14]FIADU.ADM301!$A$2:$G$218</definedName>
    <definedName name="TABLE" localSheetId="6">[14]FIADU.ADM301!$A$2:$G$218</definedName>
    <definedName name="TABLE" localSheetId="7">[14]FIADU.ADM301!$A$2:$G$218</definedName>
    <definedName name="TABLE" localSheetId="9">[14]FIADU.ADM301!$A$2:$G$218</definedName>
    <definedName name="TABLE" localSheetId="10">[15]FIADU.ADM301!$A$2:$G$218</definedName>
    <definedName name="TABLE">[16]FIADU.ADM301!$A$2:$G$218</definedName>
    <definedName name="ttwo" localSheetId="1">'[2]06-00'!#REF!</definedName>
    <definedName name="ttwo" localSheetId="2">'[2]06-00'!#REF!</definedName>
    <definedName name="ttwo" localSheetId="3">'[2]06-00'!#REF!</definedName>
    <definedName name="ttwo" localSheetId="4">'[2]06-00'!#REF!</definedName>
    <definedName name="ttwo" localSheetId="5">'[2]06-00'!#REF!</definedName>
    <definedName name="ttwo" localSheetId="6">'[2]06-00'!#REF!</definedName>
    <definedName name="ttwo" localSheetId="7">'[2]06-00'!#REF!</definedName>
    <definedName name="ttwo" localSheetId="9">'[2]06-00'!#REF!</definedName>
    <definedName name="ttwo" localSheetId="10">'[4]06-00'!#REF!</definedName>
    <definedName name="ttwo">'[1]06-00'!#REF!</definedName>
    <definedName name="X" localSheetId="1">'[2]06-00'!#REF!</definedName>
    <definedName name="X" localSheetId="2">'[2]06-00'!#REF!</definedName>
    <definedName name="X" localSheetId="3">'[2]06-00'!#REF!</definedName>
    <definedName name="X" localSheetId="4">'[2]06-00'!#REF!</definedName>
    <definedName name="X" localSheetId="5">'[2]06-00'!#REF!</definedName>
    <definedName name="X" localSheetId="6">'[2]06-00'!#REF!</definedName>
    <definedName name="X" localSheetId="7">'[2]06-00'!#REF!</definedName>
    <definedName name="X" localSheetId="9">'[2]06-00'!#REF!</definedName>
    <definedName name="X" localSheetId="10">'[4]06-00'!#REF!</definedName>
    <definedName name="X">'[1]06-00'!#REF!</definedName>
    <definedName name="YearDim" localSheetId="3">#REF!</definedName>
    <definedName name="YearDim" localSheetId="4">#REF!</definedName>
    <definedName name="YearDim" localSheetId="5">#REF!</definedName>
    <definedName name="YearDim" localSheetId="6">#REF!</definedName>
    <definedName name="YearDim" localSheetId="7">#REF!</definedName>
    <definedName name="YearDim">#REF!</definedName>
    <definedName name="Z_E958146D_DB01_4245_9C2F_F3B6328757F2_.wvu.Rows" localSheetId="8" hidden="1">'6'!$21:$1012</definedName>
  </definedNames>
  <calcPr calcId="162913"/>
</workbook>
</file>

<file path=xl/calcChain.xml><?xml version="1.0" encoding="utf-8"?>
<calcChain xmlns="http://schemas.openxmlformats.org/spreadsheetml/2006/main">
  <c r="L1017" i="87" l="1"/>
  <c r="K1017" i="87"/>
  <c r="J1017" i="87"/>
  <c r="I1017" i="87"/>
  <c r="K1013" i="87"/>
  <c r="I1013" i="87"/>
  <c r="E395" i="87" l="1"/>
  <c r="H395" i="87"/>
  <c r="E396" i="87"/>
  <c r="H396" i="87"/>
  <c r="E397" i="87"/>
  <c r="H397" i="87"/>
  <c r="E398" i="87"/>
  <c r="H398" i="87"/>
  <c r="E399" i="87"/>
  <c r="H399" i="87"/>
  <c r="E400" i="87"/>
  <c r="H400" i="87"/>
  <c r="E401" i="87"/>
  <c r="H401" i="87"/>
  <c r="E402" i="87"/>
  <c r="H402" i="87"/>
  <c r="E403" i="87"/>
  <c r="H403" i="87"/>
  <c r="E404" i="87"/>
  <c r="H404" i="87"/>
  <c r="E405" i="87"/>
  <c r="H405" i="87"/>
  <c r="E406" i="87"/>
  <c r="H406" i="87"/>
  <c r="E407" i="87"/>
  <c r="H407" i="87"/>
  <c r="E408" i="87"/>
  <c r="H408" i="87"/>
  <c r="E409" i="87"/>
  <c r="H409" i="87"/>
  <c r="E410" i="87"/>
  <c r="H410" i="87"/>
  <c r="E411" i="87"/>
  <c r="H411" i="87"/>
  <c r="E412" i="87"/>
  <c r="H412" i="87"/>
  <c r="E413" i="87"/>
  <c r="H413" i="87"/>
  <c r="E414" i="87"/>
  <c r="H414" i="87"/>
  <c r="E415" i="87"/>
  <c r="H415" i="87"/>
  <c r="E416" i="87"/>
  <c r="H416" i="87"/>
  <c r="E417" i="87"/>
  <c r="H417" i="87"/>
  <c r="E418" i="87"/>
  <c r="H418" i="87"/>
  <c r="E419" i="87"/>
  <c r="H419" i="87"/>
  <c r="E420" i="87"/>
  <c r="H420" i="87"/>
  <c r="E421" i="87"/>
  <c r="H421" i="87"/>
  <c r="E422" i="87"/>
  <c r="H422" i="87"/>
  <c r="E423" i="87"/>
  <c r="H423" i="87"/>
  <c r="E424" i="87"/>
  <c r="H424" i="87"/>
  <c r="E425" i="87"/>
  <c r="H425" i="87"/>
  <c r="E426" i="87"/>
  <c r="H426" i="87"/>
  <c r="E427" i="87"/>
  <c r="H427" i="87"/>
  <c r="E428" i="87"/>
  <c r="H428" i="87"/>
  <c r="E429" i="87"/>
  <c r="H429" i="87"/>
  <c r="E430" i="87"/>
  <c r="H430" i="87"/>
  <c r="E431" i="87"/>
  <c r="H431" i="87"/>
  <c r="E432" i="87"/>
  <c r="H432" i="87"/>
  <c r="E433" i="87"/>
  <c r="H433" i="87"/>
  <c r="E434" i="87"/>
  <c r="H434" i="87"/>
  <c r="E435" i="87"/>
  <c r="H435" i="87"/>
  <c r="E436" i="87"/>
  <c r="H436" i="87"/>
  <c r="E437" i="87"/>
  <c r="H437" i="87"/>
  <c r="E438" i="87"/>
  <c r="H438" i="87"/>
  <c r="E439" i="87"/>
  <c r="H439" i="87"/>
  <c r="E440" i="87"/>
  <c r="H440" i="87"/>
  <c r="E441" i="87"/>
  <c r="H441" i="87"/>
  <c r="E442" i="87"/>
  <c r="H442" i="87"/>
  <c r="E443" i="87"/>
  <c r="H443" i="87"/>
  <c r="E444" i="87"/>
  <c r="H444" i="87"/>
  <c r="E445" i="87"/>
  <c r="H445" i="87"/>
  <c r="E446" i="87"/>
  <c r="H446" i="87"/>
  <c r="E447" i="87"/>
  <c r="H447" i="87"/>
  <c r="E448" i="87"/>
  <c r="H448" i="87"/>
  <c r="E449" i="87"/>
  <c r="H449" i="87"/>
  <c r="E450" i="87"/>
  <c r="H450" i="87"/>
  <c r="E451" i="87"/>
  <c r="H451" i="87"/>
  <c r="E452" i="87"/>
  <c r="H452" i="87"/>
  <c r="E453" i="87"/>
  <c r="H453" i="87"/>
  <c r="E454" i="87"/>
  <c r="H454" i="87"/>
  <c r="E455" i="87"/>
  <c r="H455" i="87"/>
  <c r="E456" i="87"/>
  <c r="H456" i="87"/>
  <c r="E457" i="87"/>
  <c r="H457" i="87"/>
  <c r="E458" i="87"/>
  <c r="H458" i="87"/>
  <c r="E459" i="87"/>
  <c r="H459" i="87"/>
  <c r="E460" i="87"/>
  <c r="H460" i="87"/>
  <c r="E461" i="87"/>
  <c r="H461" i="87"/>
  <c r="E462" i="87"/>
  <c r="H462" i="87"/>
  <c r="E463" i="87"/>
  <c r="H463" i="87"/>
  <c r="E464" i="87"/>
  <c r="H464" i="87"/>
  <c r="E465" i="87"/>
  <c r="H465" i="87"/>
  <c r="E466" i="87"/>
  <c r="H466" i="87"/>
  <c r="E467" i="87"/>
  <c r="H467" i="87"/>
  <c r="E468" i="87"/>
  <c r="H468" i="87"/>
  <c r="E469" i="87"/>
  <c r="H469" i="87"/>
  <c r="E470" i="87"/>
  <c r="H470" i="87"/>
  <c r="E471" i="87"/>
  <c r="H471" i="87"/>
  <c r="E472" i="87"/>
  <c r="H472" i="87"/>
  <c r="E473" i="87"/>
  <c r="H473" i="87"/>
  <c r="E474" i="87"/>
  <c r="H474" i="87"/>
  <c r="E475" i="87"/>
  <c r="H475" i="87"/>
  <c r="E476" i="87"/>
  <c r="H476" i="87"/>
  <c r="E477" i="87"/>
  <c r="H477" i="87"/>
  <c r="E478" i="87"/>
  <c r="H478" i="87"/>
  <c r="E479" i="87"/>
  <c r="H479" i="87"/>
  <c r="E480" i="87"/>
  <c r="H480" i="87"/>
  <c r="E481" i="87"/>
  <c r="H481" i="87"/>
  <c r="E482" i="87"/>
  <c r="H482" i="87"/>
  <c r="E483" i="87"/>
  <c r="H483" i="87"/>
  <c r="E484" i="87"/>
  <c r="H484" i="87"/>
  <c r="E485" i="87"/>
  <c r="H485" i="87"/>
  <c r="E486" i="87"/>
  <c r="H486" i="87"/>
  <c r="E487" i="87"/>
  <c r="H487" i="87"/>
  <c r="E488" i="87"/>
  <c r="H488" i="87"/>
  <c r="E489" i="87"/>
  <c r="H489" i="87"/>
  <c r="E490" i="87"/>
  <c r="H490" i="87"/>
  <c r="E491" i="87"/>
  <c r="H491" i="87"/>
  <c r="E492" i="87"/>
  <c r="H492" i="87"/>
  <c r="E493" i="87"/>
  <c r="H493" i="87"/>
  <c r="E494" i="87"/>
  <c r="H494" i="87"/>
  <c r="E495" i="87"/>
  <c r="H495" i="87"/>
  <c r="E496" i="87"/>
  <c r="H496" i="87"/>
  <c r="E497" i="87"/>
  <c r="H497" i="87"/>
  <c r="E498" i="87"/>
  <c r="H498" i="87"/>
  <c r="E499" i="87"/>
  <c r="H499" i="87"/>
  <c r="E500" i="87"/>
  <c r="H500" i="87"/>
  <c r="E501" i="87"/>
  <c r="H501" i="87"/>
  <c r="E502" i="87"/>
  <c r="H502" i="87"/>
  <c r="E503" i="87"/>
  <c r="H503" i="87"/>
  <c r="E504" i="87"/>
  <c r="H504" i="87"/>
  <c r="E505" i="87"/>
  <c r="H505" i="87"/>
  <c r="E506" i="87"/>
  <c r="H506" i="87"/>
  <c r="E507" i="87"/>
  <c r="H507" i="87"/>
  <c r="E508" i="87"/>
  <c r="H508" i="87"/>
  <c r="E509" i="87"/>
  <c r="H509" i="87"/>
  <c r="E510" i="87"/>
  <c r="H510" i="87"/>
  <c r="E511" i="87"/>
  <c r="H511" i="87"/>
  <c r="E512" i="87"/>
  <c r="H512" i="87"/>
  <c r="E513" i="87"/>
  <c r="H513" i="87"/>
  <c r="E514" i="87"/>
  <c r="H514" i="87"/>
  <c r="E515" i="87"/>
  <c r="H515" i="87"/>
  <c r="E516" i="87"/>
  <c r="H516" i="87"/>
  <c r="E517" i="87"/>
  <c r="H517" i="87"/>
  <c r="E518" i="87"/>
  <c r="H518" i="87"/>
  <c r="E519" i="87"/>
  <c r="H519" i="87"/>
  <c r="E520" i="87"/>
  <c r="H520" i="87"/>
  <c r="E521" i="87"/>
  <c r="H521" i="87"/>
  <c r="E522" i="87"/>
  <c r="H522" i="87"/>
  <c r="E523" i="87"/>
  <c r="H523" i="87"/>
  <c r="E524" i="87"/>
  <c r="H524" i="87"/>
  <c r="E525" i="87"/>
  <c r="H525" i="87"/>
  <c r="E526" i="87"/>
  <c r="H526" i="87"/>
  <c r="E527" i="87"/>
  <c r="H527" i="87"/>
  <c r="E528" i="87"/>
  <c r="H528" i="87"/>
  <c r="E529" i="87"/>
  <c r="H529" i="87"/>
  <c r="E530" i="87"/>
  <c r="H530" i="87"/>
  <c r="E531" i="87"/>
  <c r="H531" i="87"/>
  <c r="E532" i="87"/>
  <c r="H532" i="87"/>
  <c r="E533" i="87"/>
  <c r="H533" i="87"/>
  <c r="E534" i="87"/>
  <c r="H534" i="87"/>
  <c r="E535" i="87"/>
  <c r="H535" i="87"/>
  <c r="E536" i="87"/>
  <c r="H536" i="87"/>
  <c r="E537" i="87"/>
  <c r="H537" i="87"/>
  <c r="E538" i="87"/>
  <c r="H538" i="87"/>
  <c r="E539" i="87"/>
  <c r="H539" i="87"/>
  <c r="E540" i="87"/>
  <c r="H540" i="87"/>
  <c r="E541" i="87"/>
  <c r="H541" i="87"/>
  <c r="E542" i="87"/>
  <c r="H542" i="87"/>
  <c r="E543" i="87"/>
  <c r="H543" i="87"/>
  <c r="E544" i="87"/>
  <c r="H544" i="87"/>
  <c r="E545" i="87"/>
  <c r="H545" i="87"/>
  <c r="E546" i="87"/>
  <c r="H546" i="87"/>
  <c r="E547" i="87"/>
  <c r="H547" i="87"/>
  <c r="E548" i="87"/>
  <c r="H548" i="87"/>
  <c r="E549" i="87"/>
  <c r="H549" i="87"/>
  <c r="E550" i="87"/>
  <c r="H550" i="87"/>
  <c r="E551" i="87"/>
  <c r="H551" i="87"/>
  <c r="E552" i="87"/>
  <c r="H552" i="87"/>
  <c r="E553" i="87"/>
  <c r="H553" i="87"/>
  <c r="E554" i="87"/>
  <c r="H554" i="87"/>
  <c r="E555" i="87"/>
  <c r="H555" i="87"/>
  <c r="E556" i="87"/>
  <c r="H556" i="87"/>
  <c r="E557" i="87"/>
  <c r="H557" i="87"/>
  <c r="E558" i="87"/>
  <c r="H558" i="87"/>
  <c r="E559" i="87"/>
  <c r="H559" i="87"/>
  <c r="E560" i="87"/>
  <c r="H560" i="87"/>
  <c r="E561" i="87"/>
  <c r="H561" i="87"/>
  <c r="E562" i="87"/>
  <c r="H562" i="87"/>
  <c r="E563" i="87"/>
  <c r="H563" i="87"/>
  <c r="E564" i="87"/>
  <c r="H564" i="87"/>
  <c r="E565" i="87"/>
  <c r="H565" i="87"/>
  <c r="E566" i="87"/>
  <c r="H566" i="87"/>
  <c r="E567" i="87"/>
  <c r="H567" i="87"/>
  <c r="E568" i="87"/>
  <c r="H568" i="87"/>
  <c r="E569" i="87"/>
  <c r="H569" i="87"/>
  <c r="E570" i="87"/>
  <c r="H570" i="87"/>
  <c r="E571" i="87"/>
  <c r="H571" i="87"/>
  <c r="E572" i="87"/>
  <c r="H572" i="87"/>
  <c r="E573" i="87"/>
  <c r="H573" i="87"/>
  <c r="E574" i="87"/>
  <c r="H574" i="87"/>
  <c r="E575" i="87"/>
  <c r="H575" i="87"/>
  <c r="E576" i="87"/>
  <c r="H576" i="87"/>
  <c r="E577" i="87"/>
  <c r="H577" i="87"/>
  <c r="E578" i="87"/>
  <c r="H578" i="87"/>
  <c r="E579" i="87"/>
  <c r="H579" i="87"/>
  <c r="E580" i="87"/>
  <c r="H580" i="87"/>
  <c r="E581" i="87"/>
  <c r="H581" i="87"/>
  <c r="E582" i="87"/>
  <c r="H582" i="87"/>
  <c r="E583" i="87"/>
  <c r="H583" i="87"/>
  <c r="E584" i="87"/>
  <c r="H584" i="87"/>
  <c r="E585" i="87"/>
  <c r="H585" i="87"/>
  <c r="E586" i="87"/>
  <c r="H586" i="87"/>
  <c r="E587" i="87"/>
  <c r="H587" i="87"/>
  <c r="E588" i="87"/>
  <c r="H588" i="87"/>
  <c r="E589" i="87"/>
  <c r="H589" i="87"/>
  <c r="E590" i="87"/>
  <c r="H590" i="87"/>
  <c r="E591" i="87"/>
  <c r="H591" i="87"/>
  <c r="E592" i="87"/>
  <c r="H592" i="87"/>
  <c r="E593" i="87"/>
  <c r="H593" i="87"/>
  <c r="E594" i="87"/>
  <c r="H594" i="87"/>
  <c r="E595" i="87"/>
  <c r="H595" i="87"/>
  <c r="E596" i="87"/>
  <c r="H596" i="87"/>
  <c r="E597" i="87"/>
  <c r="H597" i="87"/>
  <c r="E598" i="87"/>
  <c r="H598" i="87"/>
  <c r="E599" i="87"/>
  <c r="H599" i="87"/>
  <c r="E600" i="87"/>
  <c r="H600" i="87"/>
  <c r="E601" i="87"/>
  <c r="H601" i="87"/>
  <c r="E602" i="87"/>
  <c r="H602" i="87"/>
  <c r="E603" i="87"/>
  <c r="H603" i="87"/>
  <c r="E604" i="87"/>
  <c r="H604" i="87"/>
  <c r="E605" i="87"/>
  <c r="H605" i="87"/>
  <c r="E606" i="87"/>
  <c r="H606" i="87"/>
  <c r="E607" i="87"/>
  <c r="H607" i="87"/>
  <c r="E608" i="87"/>
  <c r="H608" i="87"/>
  <c r="E609" i="87"/>
  <c r="H609" i="87"/>
  <c r="E610" i="87"/>
  <c r="H610" i="87"/>
  <c r="E611" i="87"/>
  <c r="H611" i="87"/>
  <c r="E612" i="87"/>
  <c r="H612" i="87"/>
  <c r="E613" i="87"/>
  <c r="H613" i="87"/>
  <c r="E614" i="87"/>
  <c r="H614" i="87"/>
  <c r="E615" i="87"/>
  <c r="H615" i="87"/>
  <c r="E616" i="87"/>
  <c r="H616" i="87"/>
  <c r="E617" i="87"/>
  <c r="H617" i="87"/>
  <c r="E618" i="87"/>
  <c r="H618" i="87"/>
  <c r="E619" i="87"/>
  <c r="H619" i="87"/>
  <c r="E620" i="87"/>
  <c r="H620" i="87"/>
  <c r="E621" i="87"/>
  <c r="H621" i="87"/>
  <c r="E622" i="87"/>
  <c r="H622" i="87"/>
  <c r="E623" i="87"/>
  <c r="H623" i="87"/>
  <c r="E624" i="87"/>
  <c r="H624" i="87"/>
  <c r="E625" i="87"/>
  <c r="H625" i="87"/>
  <c r="E626" i="87"/>
  <c r="H626" i="87"/>
  <c r="E627" i="87"/>
  <c r="H627" i="87"/>
  <c r="E628" i="87"/>
  <c r="H628" i="87"/>
  <c r="E629" i="87"/>
  <c r="H629" i="87"/>
  <c r="E630" i="87"/>
  <c r="H630" i="87"/>
  <c r="E631" i="87"/>
  <c r="H631" i="87"/>
  <c r="E632" i="87"/>
  <c r="H632" i="87"/>
  <c r="E633" i="87"/>
  <c r="H633" i="87"/>
  <c r="E634" i="87"/>
  <c r="H634" i="87"/>
  <c r="E635" i="87"/>
  <c r="H635" i="87"/>
  <c r="E636" i="87"/>
  <c r="H636" i="87"/>
  <c r="E637" i="87"/>
  <c r="H637" i="87"/>
  <c r="E638" i="87"/>
  <c r="H638" i="87"/>
  <c r="E639" i="87"/>
  <c r="H639" i="87"/>
  <c r="E640" i="87"/>
  <c r="H640" i="87"/>
  <c r="E641" i="87"/>
  <c r="H641" i="87"/>
  <c r="E642" i="87"/>
  <c r="H642" i="87"/>
  <c r="E643" i="87"/>
  <c r="H643" i="87"/>
  <c r="E644" i="87"/>
  <c r="H644" i="87"/>
  <c r="E645" i="87"/>
  <c r="H645" i="87"/>
  <c r="E646" i="87"/>
  <c r="H646" i="87"/>
  <c r="E647" i="87"/>
  <c r="H647" i="87"/>
  <c r="E648" i="87"/>
  <c r="H648" i="87"/>
  <c r="E649" i="87"/>
  <c r="H649" i="87"/>
  <c r="E650" i="87"/>
  <c r="H650" i="87"/>
  <c r="E651" i="87"/>
  <c r="H651" i="87"/>
  <c r="E652" i="87"/>
  <c r="H652" i="87"/>
  <c r="E653" i="87"/>
  <c r="H653" i="87"/>
  <c r="E654" i="87"/>
  <c r="H654" i="87"/>
  <c r="E655" i="87"/>
  <c r="H655" i="87"/>
  <c r="E656" i="87"/>
  <c r="H656" i="87"/>
  <c r="E657" i="87"/>
  <c r="H657" i="87"/>
  <c r="E658" i="87"/>
  <c r="H658" i="87"/>
  <c r="E659" i="87"/>
  <c r="H659" i="87"/>
  <c r="E660" i="87"/>
  <c r="H660" i="87"/>
  <c r="E661" i="87"/>
  <c r="H661" i="87"/>
  <c r="E662" i="87"/>
  <c r="H662" i="87"/>
  <c r="E663" i="87"/>
  <c r="H663" i="87"/>
  <c r="E664" i="87"/>
  <c r="H664" i="87"/>
  <c r="E665" i="87"/>
  <c r="H665" i="87"/>
  <c r="E666" i="87"/>
  <c r="H666" i="87"/>
  <c r="E667" i="87"/>
  <c r="H667" i="87"/>
  <c r="E668" i="87"/>
  <c r="H668" i="87"/>
  <c r="E669" i="87"/>
  <c r="H669" i="87"/>
  <c r="E670" i="87"/>
  <c r="H670" i="87"/>
  <c r="E671" i="87"/>
  <c r="H671" i="87"/>
  <c r="E672" i="87"/>
  <c r="H672" i="87"/>
  <c r="E673" i="87"/>
  <c r="H673" i="87"/>
  <c r="E674" i="87"/>
  <c r="H674" i="87"/>
  <c r="E675" i="87"/>
  <c r="H675" i="87"/>
  <c r="E676" i="87"/>
  <c r="H676" i="87"/>
  <c r="E677" i="87"/>
  <c r="H677" i="87"/>
  <c r="E678" i="87"/>
  <c r="H678" i="87"/>
  <c r="E679" i="87"/>
  <c r="H679" i="87"/>
  <c r="E680" i="87"/>
  <c r="H680" i="87"/>
  <c r="E681" i="87"/>
  <c r="H681" i="87"/>
  <c r="E682" i="87"/>
  <c r="H682" i="87"/>
  <c r="E683" i="87"/>
  <c r="H683" i="87"/>
  <c r="E684" i="87"/>
  <c r="H684" i="87"/>
  <c r="E685" i="87"/>
  <c r="H685" i="87"/>
  <c r="E686" i="87"/>
  <c r="H686" i="87"/>
  <c r="E687" i="87"/>
  <c r="H687" i="87"/>
  <c r="E688" i="87"/>
  <c r="H688" i="87"/>
  <c r="E689" i="87"/>
  <c r="H689" i="87"/>
  <c r="E690" i="87"/>
  <c r="H690" i="87"/>
  <c r="E691" i="87"/>
  <c r="H691" i="87"/>
  <c r="E692" i="87"/>
  <c r="H692" i="87"/>
  <c r="E693" i="87"/>
  <c r="H693" i="87"/>
  <c r="E694" i="87"/>
  <c r="H694" i="87"/>
  <c r="E695" i="87"/>
  <c r="H695" i="87"/>
  <c r="E696" i="87"/>
  <c r="H696" i="87"/>
  <c r="E697" i="87"/>
  <c r="H697" i="87"/>
  <c r="E698" i="87"/>
  <c r="H698" i="87"/>
  <c r="E699" i="87"/>
  <c r="H699" i="87"/>
  <c r="E700" i="87"/>
  <c r="H700" i="87"/>
  <c r="E701" i="87"/>
  <c r="H701" i="87"/>
  <c r="E702" i="87"/>
  <c r="H702" i="87"/>
  <c r="E703" i="87"/>
  <c r="H703" i="87"/>
  <c r="E704" i="87"/>
  <c r="H704" i="87"/>
  <c r="E705" i="87"/>
  <c r="H705" i="87"/>
  <c r="E706" i="87"/>
  <c r="H706" i="87"/>
  <c r="E707" i="87"/>
  <c r="H707" i="87"/>
  <c r="E708" i="87"/>
  <c r="H708" i="87"/>
  <c r="E709" i="87"/>
  <c r="H709" i="87"/>
  <c r="E710" i="87"/>
  <c r="H710" i="87"/>
  <c r="E711" i="87"/>
  <c r="H711" i="87"/>
  <c r="E712" i="87"/>
  <c r="H712" i="87"/>
  <c r="E713" i="87"/>
  <c r="H713" i="87"/>
  <c r="E714" i="87"/>
  <c r="H714" i="87"/>
  <c r="E715" i="87"/>
  <c r="H715" i="87"/>
  <c r="E716" i="87"/>
  <c r="H716" i="87"/>
  <c r="E717" i="87"/>
  <c r="H717" i="87"/>
  <c r="E718" i="87"/>
  <c r="H718" i="87"/>
  <c r="E719" i="87"/>
  <c r="H719" i="87"/>
  <c r="E720" i="87"/>
  <c r="H720" i="87"/>
  <c r="E721" i="87"/>
  <c r="H721" i="87"/>
  <c r="E722" i="87"/>
  <c r="H722" i="87"/>
  <c r="E723" i="87"/>
  <c r="H723" i="87"/>
  <c r="E724" i="87"/>
  <c r="H724" i="87"/>
  <c r="E725" i="87"/>
  <c r="H725" i="87"/>
  <c r="E726" i="87"/>
  <c r="H726" i="87"/>
  <c r="E727" i="87"/>
  <c r="H727" i="87"/>
  <c r="E728" i="87"/>
  <c r="H728" i="87"/>
  <c r="E729" i="87"/>
  <c r="H729" i="87"/>
  <c r="E730" i="87"/>
  <c r="H730" i="87"/>
  <c r="E731" i="87"/>
  <c r="H731" i="87"/>
  <c r="E732" i="87"/>
  <c r="H732" i="87"/>
  <c r="E733" i="87"/>
  <c r="H733" i="87"/>
  <c r="E734" i="87"/>
  <c r="H734" i="87"/>
  <c r="E735" i="87"/>
  <c r="H735" i="87"/>
  <c r="E736" i="87"/>
  <c r="H736" i="87"/>
  <c r="E737" i="87"/>
  <c r="H737" i="87"/>
  <c r="E738" i="87"/>
  <c r="H738" i="87"/>
  <c r="E739" i="87"/>
  <c r="H739" i="87"/>
  <c r="E740" i="87"/>
  <c r="H740" i="87"/>
  <c r="E741" i="87"/>
  <c r="H741" i="87"/>
  <c r="E742" i="87"/>
  <c r="H742" i="87"/>
  <c r="E743" i="87"/>
  <c r="H743" i="87"/>
  <c r="E744" i="87"/>
  <c r="H744" i="87"/>
  <c r="E745" i="87"/>
  <c r="H745" i="87"/>
  <c r="E746" i="87"/>
  <c r="H746" i="87"/>
  <c r="E747" i="87"/>
  <c r="H747" i="87"/>
  <c r="E748" i="87"/>
  <c r="H748" i="87"/>
  <c r="E749" i="87"/>
  <c r="H749" i="87"/>
  <c r="E750" i="87"/>
  <c r="H750" i="87"/>
  <c r="E751" i="87"/>
  <c r="H751" i="87"/>
  <c r="E752" i="87"/>
  <c r="H752" i="87"/>
  <c r="E753" i="87"/>
  <c r="H753" i="87"/>
  <c r="E754" i="87"/>
  <c r="H754" i="87"/>
  <c r="E755" i="87"/>
  <c r="H755" i="87"/>
  <c r="E756" i="87"/>
  <c r="H756" i="87"/>
  <c r="E757" i="87"/>
  <c r="H757" i="87"/>
  <c r="E758" i="87"/>
  <c r="H758" i="87"/>
  <c r="E759" i="87"/>
  <c r="H759" i="87"/>
  <c r="E760" i="87"/>
  <c r="H760" i="87"/>
  <c r="E761" i="87"/>
  <c r="H761" i="87"/>
  <c r="E762" i="87"/>
  <c r="H762" i="87"/>
  <c r="E763" i="87"/>
  <c r="H763" i="87"/>
  <c r="E764" i="87"/>
  <c r="H764" i="87"/>
  <c r="E765" i="87"/>
  <c r="H765" i="87"/>
  <c r="E766" i="87"/>
  <c r="H766" i="87"/>
  <c r="E767" i="87"/>
  <c r="H767" i="87"/>
  <c r="E768" i="87"/>
  <c r="H768" i="87"/>
  <c r="E769" i="87"/>
  <c r="H769" i="87"/>
  <c r="E770" i="87"/>
  <c r="H770" i="87"/>
  <c r="E771" i="87"/>
  <c r="H771" i="87"/>
  <c r="E772" i="87"/>
  <c r="H772" i="87"/>
  <c r="E773" i="87"/>
  <c r="H773" i="87"/>
  <c r="E774" i="87"/>
  <c r="H774" i="87"/>
  <c r="E775" i="87"/>
  <c r="H775" i="87"/>
  <c r="E776" i="87"/>
  <c r="H776" i="87"/>
  <c r="E777" i="87"/>
  <c r="H777" i="87"/>
  <c r="E778" i="87"/>
  <c r="H778" i="87"/>
  <c r="E779" i="87"/>
  <c r="H779" i="87"/>
  <c r="E780" i="87"/>
  <c r="H780" i="87"/>
  <c r="E781" i="87"/>
  <c r="H781" i="87"/>
  <c r="E782" i="87"/>
  <c r="H782" i="87"/>
  <c r="E783" i="87"/>
  <c r="H783" i="87"/>
  <c r="E784" i="87"/>
  <c r="H784" i="87"/>
  <c r="E785" i="87"/>
  <c r="H785" i="87"/>
  <c r="E786" i="87"/>
  <c r="H786" i="87"/>
  <c r="E787" i="87"/>
  <c r="H787" i="87"/>
  <c r="E788" i="87"/>
  <c r="H788" i="87"/>
  <c r="E789" i="87"/>
  <c r="H789" i="87"/>
  <c r="E790" i="87"/>
  <c r="H790" i="87"/>
  <c r="E791" i="87"/>
  <c r="H791" i="87"/>
  <c r="E792" i="87"/>
  <c r="H792" i="87"/>
  <c r="E793" i="87"/>
  <c r="H793" i="87"/>
  <c r="E794" i="87"/>
  <c r="H794" i="87"/>
  <c r="E795" i="87"/>
  <c r="H795" i="87"/>
  <c r="E796" i="87"/>
  <c r="H796" i="87"/>
  <c r="E797" i="87"/>
  <c r="H797" i="87"/>
  <c r="E798" i="87"/>
  <c r="H798" i="87"/>
  <c r="E799" i="87"/>
  <c r="H799" i="87"/>
  <c r="E800" i="87"/>
  <c r="H800" i="87"/>
  <c r="E801" i="87"/>
  <c r="H801" i="87"/>
  <c r="E802" i="87"/>
  <c r="H802" i="87"/>
  <c r="E803" i="87"/>
  <c r="H803" i="87"/>
  <c r="E804" i="87"/>
  <c r="H804" i="87"/>
  <c r="E805" i="87"/>
  <c r="H805" i="87"/>
  <c r="E806" i="87"/>
  <c r="H806" i="87"/>
  <c r="E807" i="87"/>
  <c r="H807" i="87"/>
  <c r="E808" i="87"/>
  <c r="H808" i="87"/>
  <c r="E809" i="87"/>
  <c r="H809" i="87"/>
  <c r="E810" i="87"/>
  <c r="H810" i="87"/>
  <c r="E811" i="87"/>
  <c r="H811" i="87"/>
  <c r="E812" i="87"/>
  <c r="H812" i="87"/>
  <c r="E813" i="87"/>
  <c r="H813" i="87"/>
  <c r="E814" i="87"/>
  <c r="H814" i="87"/>
  <c r="E815" i="87"/>
  <c r="H815" i="87"/>
  <c r="E816" i="87"/>
  <c r="H816" i="87"/>
  <c r="E817" i="87"/>
  <c r="H817" i="87"/>
  <c r="E818" i="87"/>
  <c r="H818" i="87"/>
  <c r="E819" i="87"/>
  <c r="H819" i="87"/>
  <c r="E820" i="87"/>
  <c r="H820" i="87"/>
  <c r="E821" i="87"/>
  <c r="H821" i="87"/>
  <c r="E822" i="87"/>
  <c r="H822" i="87"/>
  <c r="E823" i="87"/>
  <c r="H823" i="87"/>
  <c r="E824" i="87"/>
  <c r="H824" i="87"/>
  <c r="E825" i="87"/>
  <c r="H825" i="87"/>
  <c r="E826" i="87"/>
  <c r="H826" i="87"/>
  <c r="E827" i="87"/>
  <c r="H827" i="87"/>
  <c r="E828" i="87"/>
  <c r="H828" i="87"/>
  <c r="E829" i="87"/>
  <c r="H829" i="87"/>
  <c r="E830" i="87"/>
  <c r="H830" i="87"/>
  <c r="E831" i="87"/>
  <c r="H831" i="87"/>
  <c r="E832" i="87"/>
  <c r="H832" i="87"/>
  <c r="E833" i="87"/>
  <c r="H833" i="87"/>
  <c r="E834" i="87"/>
  <c r="H834" i="87"/>
  <c r="E835" i="87"/>
  <c r="H835" i="87"/>
  <c r="E836" i="87"/>
  <c r="H836" i="87"/>
  <c r="E837" i="87"/>
  <c r="H837" i="87"/>
  <c r="E838" i="87"/>
  <c r="H838" i="87"/>
  <c r="E839" i="87"/>
  <c r="H839" i="87"/>
  <c r="E840" i="87"/>
  <c r="H840" i="87"/>
  <c r="E841" i="87"/>
  <c r="H841" i="87"/>
  <c r="E842" i="87"/>
  <c r="H842" i="87"/>
  <c r="E843" i="87"/>
  <c r="H843" i="87"/>
  <c r="E844" i="87"/>
  <c r="H844" i="87"/>
  <c r="E845" i="87"/>
  <c r="H845" i="87"/>
  <c r="E846" i="87"/>
  <c r="H846" i="87"/>
  <c r="E847" i="87"/>
  <c r="H847" i="87"/>
  <c r="E848" i="87"/>
  <c r="H848" i="87"/>
  <c r="E849" i="87"/>
  <c r="H849" i="87"/>
  <c r="E850" i="87"/>
  <c r="H850" i="87"/>
  <c r="E851" i="87"/>
  <c r="H851" i="87"/>
  <c r="E852" i="87"/>
  <c r="H852" i="87"/>
  <c r="E853" i="87"/>
  <c r="H853" i="87"/>
  <c r="E854" i="87"/>
  <c r="H854" i="87"/>
  <c r="E855" i="87"/>
  <c r="H855" i="87"/>
  <c r="E856" i="87"/>
  <c r="H856" i="87"/>
  <c r="E857" i="87"/>
  <c r="H857" i="87"/>
  <c r="E858" i="87"/>
  <c r="H858" i="87"/>
  <c r="E859" i="87"/>
  <c r="H859" i="87"/>
  <c r="E860" i="87"/>
  <c r="H860" i="87"/>
  <c r="E861" i="87"/>
  <c r="H861" i="87"/>
  <c r="E862" i="87"/>
  <c r="H862" i="87"/>
  <c r="E863" i="87"/>
  <c r="H863" i="87"/>
  <c r="E864" i="87"/>
  <c r="H864" i="87"/>
  <c r="E865" i="87"/>
  <c r="H865" i="87"/>
  <c r="E866" i="87"/>
  <c r="H866" i="87"/>
  <c r="E867" i="87"/>
  <c r="H867" i="87"/>
  <c r="E868" i="87"/>
  <c r="H868" i="87"/>
  <c r="E869" i="87"/>
  <c r="H869" i="87"/>
  <c r="E870" i="87"/>
  <c r="H870" i="87"/>
  <c r="E871" i="87"/>
  <c r="H871" i="87"/>
  <c r="E872" i="87"/>
  <c r="H872" i="87"/>
  <c r="E873" i="87"/>
  <c r="H873" i="87"/>
  <c r="E874" i="87"/>
  <c r="H874" i="87"/>
  <c r="E875" i="87"/>
  <c r="H875" i="87"/>
  <c r="E876" i="87"/>
  <c r="H876" i="87"/>
  <c r="E877" i="87"/>
  <c r="H877" i="87"/>
  <c r="E878" i="87"/>
  <c r="H878" i="87"/>
  <c r="E879" i="87"/>
  <c r="H879" i="87"/>
  <c r="E880" i="87"/>
  <c r="H880" i="87"/>
  <c r="E881" i="87"/>
  <c r="H881" i="87"/>
  <c r="E882" i="87"/>
  <c r="H882" i="87"/>
  <c r="E883" i="87"/>
  <c r="H883" i="87"/>
  <c r="E884" i="87"/>
  <c r="H884" i="87"/>
  <c r="E885" i="87"/>
  <c r="H885" i="87"/>
  <c r="E886" i="87"/>
  <c r="H886" i="87"/>
  <c r="E887" i="87"/>
  <c r="H887" i="87"/>
  <c r="E888" i="87"/>
  <c r="H888" i="87"/>
  <c r="E889" i="87"/>
  <c r="H889" i="87"/>
  <c r="E890" i="87"/>
  <c r="H890" i="87"/>
  <c r="E891" i="87"/>
  <c r="H891" i="87"/>
  <c r="E892" i="87"/>
  <c r="H892" i="87"/>
  <c r="E893" i="87"/>
  <c r="H893" i="87"/>
  <c r="E894" i="87"/>
  <c r="H894" i="87"/>
  <c r="E895" i="87"/>
  <c r="H895" i="87"/>
  <c r="E896" i="87"/>
  <c r="H896" i="87"/>
  <c r="E897" i="87"/>
  <c r="H897" i="87"/>
  <c r="E898" i="87"/>
  <c r="H898" i="87"/>
  <c r="E899" i="87"/>
  <c r="H899" i="87"/>
  <c r="E900" i="87"/>
  <c r="H900" i="87"/>
  <c r="E901" i="87"/>
  <c r="H901" i="87"/>
  <c r="E902" i="87"/>
  <c r="H902" i="87"/>
  <c r="E903" i="87"/>
  <c r="H903" i="87"/>
  <c r="E904" i="87"/>
  <c r="H904" i="87"/>
  <c r="E905" i="87"/>
  <c r="H905" i="87"/>
  <c r="E906" i="87"/>
  <c r="H906" i="87"/>
  <c r="E907" i="87"/>
  <c r="H907" i="87"/>
  <c r="E908" i="87"/>
  <c r="H908" i="87"/>
  <c r="E909" i="87"/>
  <c r="H909" i="87"/>
  <c r="E910" i="87"/>
  <c r="H910" i="87"/>
  <c r="E911" i="87"/>
  <c r="H911" i="87"/>
  <c r="E912" i="87"/>
  <c r="H912" i="87"/>
  <c r="E913" i="87"/>
  <c r="H913" i="87"/>
  <c r="E914" i="87"/>
  <c r="H914" i="87"/>
  <c r="E915" i="87"/>
  <c r="H915" i="87"/>
  <c r="E916" i="87"/>
  <c r="H916" i="87"/>
  <c r="E917" i="87"/>
  <c r="H917" i="87"/>
  <c r="E918" i="87"/>
  <c r="H918" i="87"/>
  <c r="E919" i="87"/>
  <c r="H919" i="87"/>
  <c r="E920" i="87"/>
  <c r="H920" i="87"/>
  <c r="E921" i="87"/>
  <c r="H921" i="87"/>
  <c r="E922" i="87"/>
  <c r="H922" i="87"/>
  <c r="E923" i="87"/>
  <c r="H923" i="87"/>
  <c r="E924" i="87"/>
  <c r="H924" i="87"/>
  <c r="E925" i="87"/>
  <c r="H925" i="87"/>
  <c r="E926" i="87"/>
  <c r="H926" i="87"/>
  <c r="E927" i="87"/>
  <c r="H927" i="87"/>
  <c r="E928" i="87"/>
  <c r="H928" i="87"/>
  <c r="E929" i="87"/>
  <c r="H929" i="87"/>
  <c r="E930" i="87"/>
  <c r="H930" i="87"/>
  <c r="E931" i="87"/>
  <c r="H931" i="87"/>
  <c r="E932" i="87"/>
  <c r="H932" i="87"/>
  <c r="E933" i="87"/>
  <c r="H933" i="87"/>
  <c r="E934" i="87"/>
  <c r="H934" i="87"/>
  <c r="E935" i="87"/>
  <c r="H935" i="87"/>
  <c r="E936" i="87"/>
  <c r="H936" i="87"/>
  <c r="E937" i="87"/>
  <c r="H937" i="87"/>
  <c r="E938" i="87"/>
  <c r="H938" i="87"/>
  <c r="E939" i="87"/>
  <c r="H939" i="87"/>
  <c r="E940" i="87"/>
  <c r="H940" i="87"/>
  <c r="E941" i="87"/>
  <c r="H941" i="87"/>
  <c r="E942" i="87"/>
  <c r="H942" i="87"/>
  <c r="E943" i="87"/>
  <c r="H943" i="87"/>
  <c r="E944" i="87"/>
  <c r="H944" i="87"/>
  <c r="E945" i="87"/>
  <c r="H945" i="87"/>
  <c r="E946" i="87"/>
  <c r="H946" i="87"/>
  <c r="E947" i="87"/>
  <c r="H947" i="87"/>
  <c r="E948" i="87"/>
  <c r="H948" i="87"/>
  <c r="E949" i="87"/>
  <c r="H949" i="87"/>
  <c r="E950" i="87"/>
  <c r="H950" i="87"/>
  <c r="E951" i="87"/>
  <c r="H951" i="87"/>
  <c r="E952" i="87"/>
  <c r="H952" i="87"/>
  <c r="E953" i="87"/>
  <c r="H953" i="87"/>
  <c r="E954" i="87"/>
  <c r="H954" i="87"/>
  <c r="E955" i="87"/>
  <c r="H955" i="87"/>
  <c r="E956" i="87"/>
  <c r="H956" i="87"/>
  <c r="E957" i="87"/>
  <c r="H957" i="87"/>
  <c r="E958" i="87"/>
  <c r="H958" i="87"/>
  <c r="E959" i="87"/>
  <c r="H959" i="87"/>
  <c r="E960" i="87"/>
  <c r="H960" i="87"/>
  <c r="E961" i="87"/>
  <c r="H961" i="87"/>
  <c r="E962" i="87"/>
  <c r="H962" i="87"/>
  <c r="E963" i="87"/>
  <c r="H963" i="87"/>
  <c r="E964" i="87"/>
  <c r="H964" i="87"/>
  <c r="E965" i="87"/>
  <c r="H965" i="87"/>
  <c r="E966" i="87"/>
  <c r="H966" i="87"/>
  <c r="E967" i="87"/>
  <c r="H967" i="87"/>
  <c r="E968" i="87"/>
  <c r="H968" i="87"/>
  <c r="E969" i="87"/>
  <c r="H969" i="87"/>
  <c r="E970" i="87"/>
  <c r="H970" i="87"/>
  <c r="E971" i="87"/>
  <c r="H971" i="87"/>
  <c r="E972" i="87"/>
  <c r="H972" i="87"/>
  <c r="E973" i="87"/>
  <c r="H973" i="87"/>
  <c r="E974" i="87"/>
  <c r="H974" i="87"/>
  <c r="E975" i="87"/>
  <c r="H975" i="87"/>
  <c r="E976" i="87"/>
  <c r="H976" i="87"/>
  <c r="E977" i="87"/>
  <c r="H977" i="87"/>
  <c r="E978" i="87"/>
  <c r="H978" i="87"/>
  <c r="E979" i="87"/>
  <c r="H979" i="87"/>
  <c r="E980" i="87"/>
  <c r="H980" i="87"/>
  <c r="E981" i="87"/>
  <c r="H981" i="87"/>
  <c r="E982" i="87"/>
  <c r="H982" i="87"/>
  <c r="E983" i="87"/>
  <c r="H983" i="87"/>
  <c r="E984" i="87"/>
  <c r="H984" i="87"/>
  <c r="E985" i="87"/>
  <c r="H985" i="87"/>
  <c r="E986" i="87"/>
  <c r="H986" i="87"/>
  <c r="E987" i="87"/>
  <c r="H987" i="87"/>
  <c r="E988" i="87"/>
  <c r="H988" i="87"/>
  <c r="E989" i="87"/>
  <c r="H989" i="87"/>
  <c r="E990" i="87"/>
  <c r="H990" i="87"/>
  <c r="E991" i="87"/>
  <c r="H991" i="87"/>
  <c r="E992" i="87"/>
  <c r="H992" i="87"/>
  <c r="E993" i="87"/>
  <c r="H993" i="87"/>
  <c r="E994" i="87"/>
  <c r="H994" i="87"/>
  <c r="E995" i="87"/>
  <c r="H995" i="87"/>
  <c r="E996" i="87"/>
  <c r="H996" i="87"/>
  <c r="E997" i="87"/>
  <c r="H997" i="87"/>
  <c r="E998" i="87"/>
  <c r="H998" i="87"/>
  <c r="E999" i="87"/>
  <c r="H999" i="87"/>
  <c r="E1000" i="87"/>
  <c r="H1000" i="87"/>
  <c r="E1001" i="87"/>
  <c r="H1001" i="87"/>
  <c r="E1002" i="87"/>
  <c r="H1002" i="87"/>
  <c r="E1003" i="87"/>
  <c r="H1003" i="87"/>
  <c r="E1004" i="87"/>
  <c r="H1004" i="87"/>
  <c r="E1005" i="87"/>
  <c r="H1005" i="87"/>
  <c r="E1006" i="87"/>
  <c r="H1006" i="87"/>
  <c r="E1007" i="87"/>
  <c r="H1007" i="87"/>
  <c r="E1008" i="87"/>
  <c r="H1008" i="87"/>
  <c r="E1009" i="87"/>
  <c r="H1009" i="87"/>
  <c r="E1010" i="87"/>
  <c r="H1010" i="87"/>
  <c r="E1011" i="87"/>
  <c r="H1011" i="87"/>
  <c r="H211" i="87" l="1"/>
  <c r="E211" i="87"/>
  <c r="H210" i="87"/>
  <c r="E210" i="87"/>
  <c r="H209" i="87"/>
  <c r="E209" i="87"/>
  <c r="H208" i="87"/>
  <c r="E208" i="87"/>
  <c r="H207" i="87"/>
  <c r="E207" i="87"/>
  <c r="H206" i="87"/>
  <c r="E206" i="87"/>
  <c r="H205" i="87"/>
  <c r="E205" i="87"/>
  <c r="H204" i="87"/>
  <c r="E204" i="87"/>
  <c r="H203" i="87"/>
  <c r="E203" i="87"/>
  <c r="H202" i="87"/>
  <c r="E202" i="87"/>
  <c r="H201" i="87"/>
  <c r="E201" i="87"/>
  <c r="H200" i="87"/>
  <c r="E200" i="87"/>
  <c r="H199" i="87"/>
  <c r="E199" i="87"/>
  <c r="H198" i="87"/>
  <c r="E198" i="87"/>
  <c r="H197" i="87"/>
  <c r="E197" i="87"/>
  <c r="H196" i="87"/>
  <c r="E196" i="87"/>
  <c r="H195" i="87"/>
  <c r="E195" i="87"/>
  <c r="H194" i="87"/>
  <c r="E194" i="87"/>
  <c r="H193" i="87"/>
  <c r="E193" i="87"/>
  <c r="H192" i="87"/>
  <c r="E192" i="87"/>
  <c r="H191" i="87"/>
  <c r="E191" i="87"/>
  <c r="H190" i="87"/>
  <c r="E190" i="87"/>
  <c r="H189" i="87"/>
  <c r="E189" i="87"/>
  <c r="H188" i="87"/>
  <c r="E188" i="87"/>
  <c r="H187" i="87"/>
  <c r="E187" i="87"/>
  <c r="H186" i="87"/>
  <c r="E186" i="87"/>
  <c r="H185" i="87"/>
  <c r="E185" i="87"/>
  <c r="H184" i="87"/>
  <c r="E184" i="87"/>
  <c r="H183" i="87"/>
  <c r="E183" i="87"/>
  <c r="H182" i="87"/>
  <c r="E182" i="87"/>
  <c r="H181" i="87"/>
  <c r="E181" i="87"/>
  <c r="H180" i="87"/>
  <c r="E180" i="87"/>
  <c r="H179" i="87"/>
  <c r="E179" i="87"/>
  <c r="H178" i="87"/>
  <c r="E178" i="87"/>
  <c r="H177" i="87"/>
  <c r="E177" i="87"/>
  <c r="H176" i="87"/>
  <c r="E176" i="87"/>
  <c r="H175" i="87"/>
  <c r="E175" i="87"/>
  <c r="H174" i="87"/>
  <c r="E174" i="87"/>
  <c r="H173" i="87"/>
  <c r="E173" i="87"/>
  <c r="H172" i="87"/>
  <c r="E172" i="87"/>
  <c r="H171" i="87"/>
  <c r="E171" i="87"/>
  <c r="H170" i="87"/>
  <c r="E170" i="87"/>
  <c r="H169" i="87"/>
  <c r="E169" i="87"/>
  <c r="H168" i="87"/>
  <c r="E168" i="87"/>
  <c r="H167" i="87"/>
  <c r="E167" i="87"/>
  <c r="H166" i="87"/>
  <c r="E166" i="87"/>
  <c r="H165" i="87"/>
  <c r="E165" i="87"/>
  <c r="H164" i="87"/>
  <c r="E164" i="87"/>
  <c r="H163" i="87"/>
  <c r="E163" i="87"/>
  <c r="H162" i="87"/>
  <c r="E162" i="87"/>
  <c r="H161" i="87"/>
  <c r="E161" i="87"/>
  <c r="H160" i="87"/>
  <c r="E160" i="87"/>
  <c r="H159" i="87"/>
  <c r="E159" i="87"/>
  <c r="H158" i="87"/>
  <c r="E158" i="87"/>
  <c r="H157" i="87"/>
  <c r="E157" i="87"/>
  <c r="H156" i="87"/>
  <c r="E156" i="87"/>
  <c r="H155" i="87"/>
  <c r="E155" i="87"/>
  <c r="H154" i="87"/>
  <c r="E154" i="87"/>
  <c r="H153" i="87"/>
  <c r="E153" i="87"/>
  <c r="H152" i="87"/>
  <c r="E152" i="87"/>
  <c r="H151" i="87"/>
  <c r="E151" i="87"/>
  <c r="H150" i="87"/>
  <c r="E150" i="87"/>
  <c r="H149" i="87"/>
  <c r="E149" i="87"/>
  <c r="H148" i="87"/>
  <c r="E148" i="87"/>
  <c r="H147" i="87"/>
  <c r="E147" i="87"/>
  <c r="H146" i="87"/>
  <c r="E146" i="87"/>
  <c r="H145" i="87"/>
  <c r="E145" i="87"/>
  <c r="H144" i="87"/>
  <c r="E144" i="87"/>
  <c r="H143" i="87"/>
  <c r="E143" i="87"/>
  <c r="H142" i="87"/>
  <c r="E142" i="87"/>
  <c r="H141" i="87"/>
  <c r="E141" i="87"/>
  <c r="H140" i="87"/>
  <c r="E140" i="87"/>
  <c r="H139" i="87"/>
  <c r="E139" i="87"/>
  <c r="H138" i="87"/>
  <c r="E138" i="87"/>
  <c r="H137" i="87"/>
  <c r="E137" i="87"/>
  <c r="H136" i="87"/>
  <c r="E136" i="87"/>
  <c r="H135" i="87"/>
  <c r="E135" i="87"/>
  <c r="H134" i="87"/>
  <c r="E134" i="87"/>
  <c r="H133" i="87"/>
  <c r="E133" i="87"/>
  <c r="H132" i="87"/>
  <c r="E132" i="87"/>
  <c r="H131" i="87"/>
  <c r="E131" i="87"/>
  <c r="H130" i="87"/>
  <c r="E130" i="87"/>
  <c r="H129" i="87"/>
  <c r="E129" i="87"/>
  <c r="H128" i="87"/>
  <c r="E128" i="87"/>
  <c r="H127" i="87"/>
  <c r="E127" i="87"/>
  <c r="H126" i="87"/>
  <c r="E126" i="87"/>
  <c r="H125" i="87"/>
  <c r="E125" i="87"/>
  <c r="H124" i="87"/>
  <c r="E124" i="87"/>
  <c r="H123" i="87"/>
  <c r="E123" i="87"/>
  <c r="H122" i="87"/>
  <c r="E122" i="87"/>
  <c r="H121" i="87"/>
  <c r="E121" i="87"/>
  <c r="H120" i="87"/>
  <c r="E120" i="87"/>
  <c r="H119" i="87"/>
  <c r="E119" i="87"/>
  <c r="H118" i="87"/>
  <c r="E118" i="87"/>
  <c r="H117" i="87"/>
  <c r="E117" i="87"/>
  <c r="H116" i="87"/>
  <c r="E116" i="87"/>
  <c r="H115" i="87"/>
  <c r="E115" i="87"/>
  <c r="H114" i="87"/>
  <c r="E114" i="87"/>
  <c r="H113" i="87"/>
  <c r="E113" i="87"/>
  <c r="H112" i="87"/>
  <c r="E112" i="87"/>
  <c r="H111" i="87"/>
  <c r="E111" i="87"/>
  <c r="H312" i="87"/>
  <c r="E312" i="87"/>
  <c r="H311" i="87"/>
  <c r="E311" i="87"/>
  <c r="H310" i="87"/>
  <c r="E310" i="87"/>
  <c r="H309" i="87"/>
  <c r="E309" i="87"/>
  <c r="H308" i="87"/>
  <c r="E308" i="87"/>
  <c r="H307" i="87"/>
  <c r="E307" i="87"/>
  <c r="H306" i="87"/>
  <c r="E306" i="87"/>
  <c r="H305" i="87"/>
  <c r="E305" i="87"/>
  <c r="H304" i="87"/>
  <c r="E304" i="87"/>
  <c r="H303" i="87"/>
  <c r="E303" i="87"/>
  <c r="H302" i="87"/>
  <c r="E302" i="87"/>
  <c r="H301" i="87"/>
  <c r="E301" i="87"/>
  <c r="H300" i="87"/>
  <c r="E300" i="87"/>
  <c r="H299" i="87"/>
  <c r="E299" i="87"/>
  <c r="H298" i="87"/>
  <c r="E298" i="87"/>
  <c r="H297" i="87"/>
  <c r="E297" i="87"/>
  <c r="H296" i="87"/>
  <c r="E296" i="87"/>
  <c r="H295" i="87"/>
  <c r="E295" i="87"/>
  <c r="H294" i="87"/>
  <c r="E294" i="87"/>
  <c r="H293" i="87"/>
  <c r="E293" i="87"/>
  <c r="H292" i="87"/>
  <c r="E292" i="87"/>
  <c r="H291" i="87"/>
  <c r="E291" i="87"/>
  <c r="H290" i="87"/>
  <c r="E290" i="87"/>
  <c r="H289" i="87"/>
  <c r="E289" i="87"/>
  <c r="H288" i="87"/>
  <c r="E288" i="87"/>
  <c r="H287" i="87"/>
  <c r="E287" i="87"/>
  <c r="H286" i="87"/>
  <c r="E286" i="87"/>
  <c r="H285" i="87"/>
  <c r="E285" i="87"/>
  <c r="H284" i="87"/>
  <c r="E284" i="87"/>
  <c r="H283" i="87"/>
  <c r="E283" i="87"/>
  <c r="H282" i="87"/>
  <c r="E282" i="87"/>
  <c r="H281" i="87"/>
  <c r="E281" i="87"/>
  <c r="H280" i="87"/>
  <c r="E280" i="87"/>
  <c r="H279" i="87"/>
  <c r="E279" i="87"/>
  <c r="H278" i="87"/>
  <c r="E278" i="87"/>
  <c r="H277" i="87"/>
  <c r="E277" i="87"/>
  <c r="H276" i="87"/>
  <c r="E276" i="87"/>
  <c r="H275" i="87"/>
  <c r="E275" i="87"/>
  <c r="H274" i="87"/>
  <c r="E274" i="87"/>
  <c r="H273" i="87"/>
  <c r="E273" i="87"/>
  <c r="H272" i="87"/>
  <c r="E272" i="87"/>
  <c r="H271" i="87"/>
  <c r="E271" i="87"/>
  <c r="H270" i="87"/>
  <c r="E270" i="87"/>
  <c r="H269" i="87"/>
  <c r="E269" i="87"/>
  <c r="H268" i="87"/>
  <c r="E268" i="87"/>
  <c r="H267" i="87"/>
  <c r="E267" i="87"/>
  <c r="H266" i="87"/>
  <c r="E266" i="87"/>
  <c r="H265" i="87"/>
  <c r="E265" i="87"/>
  <c r="H264" i="87"/>
  <c r="E264" i="87"/>
  <c r="H263" i="87"/>
  <c r="E263" i="87"/>
  <c r="H262" i="87"/>
  <c r="E262" i="87"/>
  <c r="H261" i="87"/>
  <c r="E261" i="87"/>
  <c r="H260" i="87"/>
  <c r="E260" i="87"/>
  <c r="H259" i="87"/>
  <c r="E259" i="87"/>
  <c r="H258" i="87"/>
  <c r="E258" i="87"/>
  <c r="H257" i="87"/>
  <c r="E257" i="87"/>
  <c r="H256" i="87"/>
  <c r="E256" i="87"/>
  <c r="H255" i="87"/>
  <c r="E255" i="87"/>
  <c r="H254" i="87"/>
  <c r="E254" i="87"/>
  <c r="H253" i="87"/>
  <c r="E253" i="87"/>
  <c r="H252" i="87"/>
  <c r="E252" i="87"/>
  <c r="H251" i="87"/>
  <c r="E251" i="87"/>
  <c r="H250" i="87"/>
  <c r="E250" i="87"/>
  <c r="H249" i="87"/>
  <c r="E249" i="87"/>
  <c r="H248" i="87"/>
  <c r="E248" i="87"/>
  <c r="H247" i="87"/>
  <c r="E247" i="87"/>
  <c r="H246" i="87"/>
  <c r="E246" i="87"/>
  <c r="H245" i="87"/>
  <c r="E245" i="87"/>
  <c r="H244" i="87"/>
  <c r="E244" i="87"/>
  <c r="H243" i="87"/>
  <c r="E243" i="87"/>
  <c r="H242" i="87"/>
  <c r="E242" i="87"/>
  <c r="H241" i="87"/>
  <c r="E241" i="87"/>
  <c r="H240" i="87"/>
  <c r="E240" i="87"/>
  <c r="H239" i="87"/>
  <c r="E239" i="87"/>
  <c r="H238" i="87"/>
  <c r="E238" i="87"/>
  <c r="H237" i="87"/>
  <c r="E237" i="87"/>
  <c r="H236" i="87"/>
  <c r="E236" i="87"/>
  <c r="H235" i="87"/>
  <c r="E235" i="87"/>
  <c r="H234" i="87"/>
  <c r="E234" i="87"/>
  <c r="H233" i="87"/>
  <c r="E233" i="87"/>
  <c r="H232" i="87"/>
  <c r="E232" i="87"/>
  <c r="H231" i="87"/>
  <c r="E231" i="87"/>
  <c r="H230" i="87"/>
  <c r="E230" i="87"/>
  <c r="H229" i="87"/>
  <c r="E229" i="87"/>
  <c r="H228" i="87"/>
  <c r="E228" i="87"/>
  <c r="H227" i="87"/>
  <c r="E227" i="87"/>
  <c r="H226" i="87"/>
  <c r="E226" i="87"/>
  <c r="H225" i="87"/>
  <c r="E225" i="87"/>
  <c r="H224" i="87"/>
  <c r="E224" i="87"/>
  <c r="H223" i="87"/>
  <c r="E223" i="87"/>
  <c r="H222" i="87"/>
  <c r="E222" i="87"/>
  <c r="H221" i="87"/>
  <c r="E221" i="87"/>
  <c r="H220" i="87"/>
  <c r="E220" i="87"/>
  <c r="H219" i="87"/>
  <c r="E219" i="87"/>
  <c r="H218" i="87"/>
  <c r="E218" i="87"/>
  <c r="H217" i="87"/>
  <c r="E217" i="87"/>
  <c r="H216" i="87"/>
  <c r="E216" i="87"/>
  <c r="H215" i="87"/>
  <c r="E215" i="87"/>
  <c r="H214" i="87"/>
  <c r="E214" i="87"/>
  <c r="H213" i="87"/>
  <c r="E213" i="87"/>
  <c r="H212" i="87"/>
  <c r="E212" i="87"/>
  <c r="H394" i="87"/>
  <c r="E394" i="87"/>
  <c r="H393" i="87"/>
  <c r="E393" i="87"/>
  <c r="H392" i="87"/>
  <c r="E392" i="87"/>
  <c r="H391" i="87"/>
  <c r="E391" i="87"/>
  <c r="H390" i="87"/>
  <c r="E390" i="87"/>
  <c r="H389" i="87"/>
  <c r="E389" i="87"/>
  <c r="H388" i="87"/>
  <c r="E388" i="87"/>
  <c r="H387" i="87"/>
  <c r="E387" i="87"/>
  <c r="H386" i="87"/>
  <c r="E386" i="87"/>
  <c r="H385" i="87"/>
  <c r="E385" i="87"/>
  <c r="H384" i="87"/>
  <c r="E384" i="87"/>
  <c r="H383" i="87"/>
  <c r="E383" i="87"/>
  <c r="H382" i="87"/>
  <c r="E382" i="87"/>
  <c r="H381" i="87"/>
  <c r="E381" i="87"/>
  <c r="H380" i="87"/>
  <c r="E380" i="87"/>
  <c r="H379" i="87"/>
  <c r="E379" i="87"/>
  <c r="H378" i="87"/>
  <c r="E378" i="87"/>
  <c r="H377" i="87"/>
  <c r="E377" i="87"/>
  <c r="H376" i="87"/>
  <c r="E376" i="87"/>
  <c r="H375" i="87"/>
  <c r="E375" i="87"/>
  <c r="H374" i="87"/>
  <c r="E374" i="87"/>
  <c r="H373" i="87"/>
  <c r="E373" i="87"/>
  <c r="H372" i="87"/>
  <c r="E372" i="87"/>
  <c r="H371" i="87"/>
  <c r="E371" i="87"/>
  <c r="H370" i="87"/>
  <c r="E370" i="87"/>
  <c r="H369" i="87"/>
  <c r="E369" i="87"/>
  <c r="H368" i="87"/>
  <c r="E368" i="87"/>
  <c r="H367" i="87"/>
  <c r="E367" i="87"/>
  <c r="H366" i="87"/>
  <c r="E366" i="87"/>
  <c r="H365" i="87"/>
  <c r="E365" i="87"/>
  <c r="H364" i="87"/>
  <c r="E364" i="87"/>
  <c r="H363" i="87"/>
  <c r="E363" i="87"/>
  <c r="H362" i="87"/>
  <c r="E362" i="87"/>
  <c r="H361" i="87"/>
  <c r="E361" i="87"/>
  <c r="H360" i="87"/>
  <c r="E360" i="87"/>
  <c r="H359" i="87"/>
  <c r="E359" i="87"/>
  <c r="H358" i="87"/>
  <c r="E358" i="87"/>
  <c r="H357" i="87"/>
  <c r="E357" i="87"/>
  <c r="H356" i="87"/>
  <c r="E356" i="87"/>
  <c r="H355" i="87"/>
  <c r="E355" i="87"/>
  <c r="H354" i="87"/>
  <c r="E354" i="87"/>
  <c r="H353" i="87"/>
  <c r="E353" i="87"/>
  <c r="H352" i="87"/>
  <c r="E352" i="87"/>
  <c r="H351" i="87"/>
  <c r="E351" i="87"/>
  <c r="H350" i="87"/>
  <c r="E350" i="87"/>
  <c r="H349" i="87"/>
  <c r="E349" i="87"/>
  <c r="H348" i="87"/>
  <c r="E348" i="87"/>
  <c r="H347" i="87"/>
  <c r="E347" i="87"/>
  <c r="H346" i="87"/>
  <c r="E346" i="87"/>
  <c r="H345" i="87"/>
  <c r="E345" i="87"/>
  <c r="H344" i="87"/>
  <c r="E344" i="87"/>
  <c r="H343" i="87"/>
  <c r="E343" i="87"/>
  <c r="H342" i="87"/>
  <c r="E342" i="87"/>
  <c r="H341" i="87"/>
  <c r="E341" i="87"/>
  <c r="H340" i="87"/>
  <c r="E340" i="87"/>
  <c r="H339" i="87"/>
  <c r="E339" i="87"/>
  <c r="H338" i="87"/>
  <c r="E338" i="87"/>
  <c r="H337" i="87"/>
  <c r="E337" i="87"/>
  <c r="H336" i="87"/>
  <c r="E336" i="87"/>
  <c r="H335" i="87"/>
  <c r="E335" i="87"/>
  <c r="H334" i="87"/>
  <c r="E334" i="87"/>
  <c r="H333" i="87"/>
  <c r="E333" i="87"/>
  <c r="H332" i="87"/>
  <c r="E332" i="87"/>
  <c r="H331" i="87"/>
  <c r="E331" i="87"/>
  <c r="H330" i="87"/>
  <c r="E330" i="87"/>
  <c r="H329" i="87"/>
  <c r="E329" i="87"/>
  <c r="H328" i="87"/>
  <c r="E328" i="87"/>
  <c r="H327" i="87"/>
  <c r="E327" i="87"/>
  <c r="H326" i="87"/>
  <c r="E326" i="87"/>
  <c r="H325" i="87"/>
  <c r="E325" i="87"/>
  <c r="H324" i="87"/>
  <c r="E324" i="87"/>
  <c r="H323" i="87"/>
  <c r="E323" i="87"/>
  <c r="H322" i="87"/>
  <c r="E322" i="87"/>
  <c r="H321" i="87"/>
  <c r="E321" i="87"/>
  <c r="H320" i="87"/>
  <c r="E320" i="87"/>
  <c r="H319" i="87"/>
  <c r="E319" i="87"/>
  <c r="H318" i="87"/>
  <c r="E318" i="87"/>
  <c r="H317" i="87"/>
  <c r="E317" i="87"/>
  <c r="H316" i="87"/>
  <c r="E316" i="87"/>
  <c r="H315" i="87"/>
  <c r="E315" i="87"/>
  <c r="H314" i="87"/>
  <c r="E314" i="87"/>
  <c r="H313" i="87"/>
  <c r="E313" i="87"/>
  <c r="A5" i="90" l="1"/>
  <c r="E14" i="87" l="1"/>
  <c r="E15" i="87"/>
  <c r="E16" i="87"/>
  <c r="E17" i="87"/>
  <c r="E18" i="87"/>
  <c r="E19" i="87"/>
  <c r="E20" i="87"/>
  <c r="E21" i="87"/>
  <c r="E22" i="87"/>
  <c r="E23" i="87"/>
  <c r="E24" i="87"/>
  <c r="E25" i="87"/>
  <c r="E26" i="87"/>
  <c r="E27" i="87"/>
  <c r="E28" i="87"/>
  <c r="E29" i="87"/>
  <c r="E30" i="87"/>
  <c r="E31" i="87"/>
  <c r="E32" i="87"/>
  <c r="E33" i="87"/>
  <c r="E34" i="87"/>
  <c r="E35" i="87"/>
  <c r="E36" i="87"/>
  <c r="E37" i="87"/>
  <c r="E38" i="87"/>
  <c r="E39" i="87"/>
  <c r="E40" i="87"/>
  <c r="E41" i="87"/>
  <c r="E42" i="87"/>
  <c r="E43" i="87"/>
  <c r="E44" i="87"/>
  <c r="E45" i="87"/>
  <c r="E46" i="87"/>
  <c r="E47" i="87"/>
  <c r="E48" i="87"/>
  <c r="E49" i="87"/>
  <c r="E50" i="87"/>
  <c r="E51" i="87"/>
  <c r="E52" i="87"/>
  <c r="E53" i="87"/>
  <c r="E54" i="87"/>
  <c r="E55" i="87"/>
  <c r="E56" i="87"/>
  <c r="E57" i="87"/>
  <c r="E58" i="87"/>
  <c r="E59" i="87"/>
  <c r="E60" i="87"/>
  <c r="E61" i="87"/>
  <c r="E62" i="87"/>
  <c r="E63" i="87"/>
  <c r="E64" i="87"/>
  <c r="E65" i="87"/>
  <c r="E66" i="87"/>
  <c r="E67" i="87"/>
  <c r="E68" i="87"/>
  <c r="E69" i="87"/>
  <c r="E70" i="87"/>
  <c r="E71" i="87"/>
  <c r="E72" i="87"/>
  <c r="E73" i="87"/>
  <c r="E74" i="87"/>
  <c r="E75" i="87"/>
  <c r="E76" i="87"/>
  <c r="E77" i="87"/>
  <c r="E78" i="87"/>
  <c r="E79" i="87"/>
  <c r="E80" i="87"/>
  <c r="E81" i="87"/>
  <c r="E82" i="87"/>
  <c r="E83" i="87"/>
  <c r="E84" i="87"/>
  <c r="E85" i="87"/>
  <c r="E86" i="87"/>
  <c r="E87" i="87"/>
  <c r="E88" i="87"/>
  <c r="E89" i="87"/>
  <c r="E90" i="87"/>
  <c r="E91" i="87"/>
  <c r="E92" i="87"/>
  <c r="E93" i="87"/>
  <c r="E94" i="87"/>
  <c r="E95" i="87"/>
  <c r="E96" i="87"/>
  <c r="E97" i="87"/>
  <c r="E98" i="87"/>
  <c r="E99" i="87"/>
  <c r="E100" i="87"/>
  <c r="E101" i="87"/>
  <c r="E102" i="87"/>
  <c r="E103" i="87"/>
  <c r="E104" i="87"/>
  <c r="E105" i="87"/>
  <c r="E106" i="87"/>
  <c r="E107" i="87"/>
  <c r="E108" i="87"/>
  <c r="E109" i="87"/>
  <c r="E110" i="87"/>
  <c r="E1012" i="87"/>
  <c r="E13" i="87"/>
  <c r="H14" i="87"/>
  <c r="H15" i="87"/>
  <c r="H16" i="87"/>
  <c r="H17" i="87"/>
  <c r="H18" i="87"/>
  <c r="H19" i="87"/>
  <c r="H20" i="87"/>
  <c r="H21" i="87"/>
  <c r="H22" i="87"/>
  <c r="H23" i="87"/>
  <c r="H24" i="87"/>
  <c r="H25" i="87"/>
  <c r="H26" i="87"/>
  <c r="H27" i="87"/>
  <c r="H28" i="87"/>
  <c r="H29" i="87"/>
  <c r="H30" i="87"/>
  <c r="H31" i="87"/>
  <c r="H32" i="87"/>
  <c r="H33" i="87"/>
  <c r="H34" i="87"/>
  <c r="H35" i="87"/>
  <c r="H36" i="87"/>
  <c r="H37" i="87"/>
  <c r="H38" i="87"/>
  <c r="H39" i="87"/>
  <c r="H40" i="87"/>
  <c r="H41" i="87"/>
  <c r="H42" i="87"/>
  <c r="H43" i="87"/>
  <c r="H44" i="87"/>
  <c r="H45" i="87"/>
  <c r="H46" i="87"/>
  <c r="H47" i="87"/>
  <c r="H48" i="87"/>
  <c r="H49" i="87"/>
  <c r="H50" i="87"/>
  <c r="H51" i="87"/>
  <c r="H52" i="87"/>
  <c r="H53" i="87"/>
  <c r="H54" i="87"/>
  <c r="H55" i="87"/>
  <c r="H56" i="87"/>
  <c r="H57" i="87"/>
  <c r="H58" i="87"/>
  <c r="H59" i="87"/>
  <c r="H60" i="87"/>
  <c r="H61" i="87"/>
  <c r="H62" i="87"/>
  <c r="H63" i="87"/>
  <c r="H64" i="87"/>
  <c r="H65" i="87"/>
  <c r="H66" i="87"/>
  <c r="H67" i="87"/>
  <c r="H68" i="87"/>
  <c r="H69" i="87"/>
  <c r="H70" i="87"/>
  <c r="H71" i="87"/>
  <c r="H72" i="87"/>
  <c r="H73" i="87"/>
  <c r="H74" i="87"/>
  <c r="H75" i="87"/>
  <c r="H76" i="87"/>
  <c r="H77" i="87"/>
  <c r="H78" i="87"/>
  <c r="H79" i="87"/>
  <c r="H80" i="87"/>
  <c r="H81" i="87"/>
  <c r="H82" i="87"/>
  <c r="H83" i="87"/>
  <c r="H84" i="87"/>
  <c r="H85" i="87"/>
  <c r="H86" i="87"/>
  <c r="H87" i="87"/>
  <c r="H88" i="87"/>
  <c r="H89" i="87"/>
  <c r="H90" i="87"/>
  <c r="H91" i="87"/>
  <c r="H92" i="87"/>
  <c r="H93" i="87"/>
  <c r="H94" i="87"/>
  <c r="H95" i="87"/>
  <c r="H96" i="87"/>
  <c r="H97" i="87"/>
  <c r="H98" i="87"/>
  <c r="H99" i="87"/>
  <c r="H100" i="87"/>
  <c r="H101" i="87"/>
  <c r="H102" i="87"/>
  <c r="H103" i="87"/>
  <c r="H104" i="87"/>
  <c r="H105" i="87"/>
  <c r="H106" i="87"/>
  <c r="H107" i="87"/>
  <c r="H108" i="87"/>
  <c r="H109" i="87"/>
  <c r="H110" i="87"/>
  <c r="H1012" i="87"/>
  <c r="H13" i="87" l="1"/>
  <c r="L1020" i="87" l="1"/>
  <c r="J1020" i="87"/>
  <c r="L1023" i="87"/>
  <c r="L1022" i="87"/>
  <c r="L1021" i="87"/>
  <c r="J1023" i="87"/>
  <c r="J1022" i="87"/>
  <c r="J1021" i="87"/>
  <c r="U68" i="112"/>
  <c r="S68" i="112"/>
  <c r="Q68" i="112"/>
  <c r="O68" i="112"/>
  <c r="U25" i="112"/>
  <c r="S25" i="112"/>
  <c r="Q25" i="112"/>
  <c r="O25" i="112"/>
  <c r="J1025" i="87" l="1"/>
  <c r="S71" i="112"/>
  <c r="S28" i="112"/>
  <c r="A8" i="99" l="1"/>
  <c r="A5" i="99"/>
  <c r="F1" i="99"/>
  <c r="A22" i="99"/>
  <c r="A1034" i="87"/>
  <c r="K1015" i="87"/>
  <c r="I1015" i="87"/>
  <c r="A8" i="87"/>
  <c r="A5" i="87"/>
  <c r="L1" i="87"/>
  <c r="A50" i="113"/>
  <c r="K26" i="113"/>
  <c r="A25" i="113"/>
  <c r="A8" i="113"/>
  <c r="A5" i="113"/>
  <c r="K1" i="113"/>
  <c r="A86" i="112"/>
  <c r="A43" i="112"/>
  <c r="A8" i="112"/>
  <c r="A5" i="112"/>
  <c r="V1" i="112"/>
  <c r="H1" i="111"/>
  <c r="F1" i="115"/>
  <c r="H1" i="116"/>
  <c r="E1" i="92"/>
  <c r="A8" i="90"/>
  <c r="A34" i="90"/>
  <c r="K1" i="90"/>
  <c r="G14" i="113" l="1"/>
  <c r="K14" i="113" s="1"/>
  <c r="G15" i="113"/>
  <c r="K15" i="113" s="1"/>
  <c r="G16" i="113"/>
  <c r="K16" i="113" s="1"/>
  <c r="K19" i="113" l="1"/>
  <c r="G39" i="113"/>
  <c r="K39" i="113" s="1"/>
  <c r="G40" i="113"/>
  <c r="K40" i="113" s="1"/>
  <c r="G41" i="113"/>
  <c r="K41" i="113" s="1"/>
  <c r="K44" i="113" l="1"/>
  <c r="G27" i="90"/>
  <c r="H27" i="90"/>
  <c r="E27" i="90"/>
  <c r="D27" i="90"/>
  <c r="J27" i="90" l="1"/>
  <c r="G55" i="90" l="1"/>
  <c r="A40" i="90" l="1"/>
  <c r="A49" i="113" l="1"/>
  <c r="A24" i="113"/>
  <c r="G20" i="90"/>
  <c r="A33" i="113"/>
  <c r="A30" i="113"/>
  <c r="A85" i="112"/>
  <c r="G53" i="90"/>
  <c r="G57" i="90" s="1"/>
  <c r="D53" i="90"/>
  <c r="F14" i="99" s="1"/>
  <c r="A42" i="112"/>
  <c r="G18" i="90"/>
  <c r="D18" i="90"/>
  <c r="D22" i="90" s="1"/>
  <c r="A51" i="112"/>
  <c r="A48" i="112"/>
  <c r="V44" i="112"/>
  <c r="G22" i="90" l="1"/>
  <c r="J22" i="90" s="1"/>
  <c r="J24" i="90" s="1"/>
  <c r="J18" i="90"/>
  <c r="D16" i="99" s="1"/>
  <c r="J20" i="90"/>
  <c r="D17" i="99" s="1"/>
  <c r="F15" i="99"/>
  <c r="D20" i="99"/>
  <c r="D15" i="99"/>
  <c r="D14" i="99"/>
  <c r="D19" i="99" l="1"/>
  <c r="H62" i="90"/>
  <c r="E62" i="90"/>
  <c r="D62" i="90"/>
  <c r="F20" i="99"/>
  <c r="G62" i="90" l="1"/>
  <c r="L1025" i="87"/>
  <c r="J62" i="90" s="1"/>
  <c r="J55" i="90" l="1"/>
  <c r="F17" i="99" s="1"/>
  <c r="E1483" i="106" l="1"/>
  <c r="E1482" i="106"/>
  <c r="E1481" i="106"/>
  <c r="E1480" i="106"/>
  <c r="E1479" i="106"/>
  <c r="E1478" i="106"/>
  <c r="E1477" i="106"/>
  <c r="E1476" i="106"/>
  <c r="E1475" i="106"/>
  <c r="E1474" i="106"/>
  <c r="E1473" i="106"/>
  <c r="E1472" i="106"/>
  <c r="E1471" i="106"/>
  <c r="E1470" i="106"/>
  <c r="E1469" i="106"/>
  <c r="E1468" i="106"/>
  <c r="E1467" i="106"/>
  <c r="E1466" i="106"/>
  <c r="E1465" i="106"/>
  <c r="E1464" i="106"/>
  <c r="E1463" i="106"/>
  <c r="E1462" i="106"/>
  <c r="E1461" i="106"/>
  <c r="E1460" i="106"/>
  <c r="E1459" i="106"/>
  <c r="E1458" i="106"/>
  <c r="E1457" i="106"/>
  <c r="E1456" i="106"/>
  <c r="E1455" i="106"/>
  <c r="E1454" i="106"/>
  <c r="E1453" i="106"/>
  <c r="E1452" i="106"/>
  <c r="E1451" i="106"/>
  <c r="E1450" i="106"/>
  <c r="E1449" i="106"/>
  <c r="E1448" i="106"/>
  <c r="E1447" i="106"/>
  <c r="E1446" i="106"/>
  <c r="E1445" i="106"/>
  <c r="E1444" i="106"/>
  <c r="E1443" i="106"/>
  <c r="E1442" i="106"/>
  <c r="E1441" i="106"/>
  <c r="E1440" i="106"/>
  <c r="E1439" i="106"/>
  <c r="E1438" i="106"/>
  <c r="E1437" i="106"/>
  <c r="E1436" i="106"/>
  <c r="E1435" i="106"/>
  <c r="E1434" i="106"/>
  <c r="E1433" i="106"/>
  <c r="E1432" i="106"/>
  <c r="E1431" i="106"/>
  <c r="E1430" i="106"/>
  <c r="E1429" i="106"/>
  <c r="E1428" i="106"/>
  <c r="E1427" i="106"/>
  <c r="E1426" i="106"/>
  <c r="E1425" i="106"/>
  <c r="E1424" i="106"/>
  <c r="E1423" i="106"/>
  <c r="E1422" i="106"/>
  <c r="E1421" i="106"/>
  <c r="E1420" i="106"/>
  <c r="E1419" i="106"/>
  <c r="E1418" i="106"/>
  <c r="E1417" i="106"/>
  <c r="E1416" i="106"/>
  <c r="E1415" i="106"/>
  <c r="E1414" i="106"/>
  <c r="E1413" i="106"/>
  <c r="E1412" i="106"/>
  <c r="E1411" i="106"/>
  <c r="E1410" i="106"/>
  <c r="E1409" i="106"/>
  <c r="E1408" i="106"/>
  <c r="E1407" i="106"/>
  <c r="E1406" i="106"/>
  <c r="E1405" i="106"/>
  <c r="E1404" i="106"/>
  <c r="E1403" i="106"/>
  <c r="E1402" i="106"/>
  <c r="E1401" i="106"/>
  <c r="E1400" i="106"/>
  <c r="E1399" i="106"/>
  <c r="E1398" i="106"/>
  <c r="E1397" i="106"/>
  <c r="E1396" i="106"/>
  <c r="E1395" i="106"/>
  <c r="E1394" i="106"/>
  <c r="E1393" i="106"/>
  <c r="E1392" i="106"/>
  <c r="E1391" i="106"/>
  <c r="E1390" i="106"/>
  <c r="E1389" i="106"/>
  <c r="E1388" i="106"/>
  <c r="E1387" i="106"/>
  <c r="E1386" i="106"/>
  <c r="E1385" i="106"/>
  <c r="E1384" i="106"/>
  <c r="E1383" i="106"/>
  <c r="E1382" i="106"/>
  <c r="E1381" i="106"/>
  <c r="E1380" i="106"/>
  <c r="E1379" i="106"/>
  <c r="E1378" i="106"/>
  <c r="E1377" i="106"/>
  <c r="E1376" i="106"/>
  <c r="E1375" i="106"/>
  <c r="E1374" i="106"/>
  <c r="E1373" i="106"/>
  <c r="E1372" i="106"/>
  <c r="E1371" i="106"/>
  <c r="E1370" i="106"/>
  <c r="E1369" i="106"/>
  <c r="E1368" i="106"/>
  <c r="E1367" i="106"/>
  <c r="E1366" i="106"/>
  <c r="E1365" i="106"/>
  <c r="E1364" i="106"/>
  <c r="E1363" i="106"/>
  <c r="E1362" i="106"/>
  <c r="E1361" i="106"/>
  <c r="E1360" i="106"/>
  <c r="E1359" i="106"/>
  <c r="E1358" i="106"/>
  <c r="E1357" i="106"/>
  <c r="E1356" i="106"/>
  <c r="E1355" i="106"/>
  <c r="E1354" i="106"/>
  <c r="E1353" i="106"/>
  <c r="E1352" i="106"/>
  <c r="E1351" i="106"/>
  <c r="E1350" i="106"/>
  <c r="E1349" i="106"/>
  <c r="E1348" i="106"/>
  <c r="E1347" i="106"/>
  <c r="E1346" i="106"/>
  <c r="E1345" i="106"/>
  <c r="E1344" i="106"/>
  <c r="E1343" i="106"/>
  <c r="E1342" i="106"/>
  <c r="E1341" i="106"/>
  <c r="E1340" i="106"/>
  <c r="E1339" i="106"/>
  <c r="E1338" i="106"/>
  <c r="E1337" i="106"/>
  <c r="E1336" i="106"/>
  <c r="E1335" i="106"/>
  <c r="E1334" i="106"/>
  <c r="E1333" i="106"/>
  <c r="E1332" i="106"/>
  <c r="E1331" i="106"/>
  <c r="E1330" i="106"/>
  <c r="E1329" i="106"/>
  <c r="E1328" i="106"/>
  <c r="E1327" i="106"/>
  <c r="E1326" i="106"/>
  <c r="E1325" i="106"/>
  <c r="E1324" i="106"/>
  <c r="E1323" i="106"/>
  <c r="E1322" i="106"/>
  <c r="E1321" i="106"/>
  <c r="E1320" i="106"/>
  <c r="E1319" i="106"/>
  <c r="E1318" i="106"/>
  <c r="E1317" i="106"/>
  <c r="E1316" i="106"/>
  <c r="E1315" i="106"/>
  <c r="E1314" i="106"/>
  <c r="E1313" i="106"/>
  <c r="E1312" i="106"/>
  <c r="E1311" i="106"/>
  <c r="E1310" i="106"/>
  <c r="E1309" i="106"/>
  <c r="E1308" i="106"/>
  <c r="E1307" i="106"/>
  <c r="E1306" i="106"/>
  <c r="E1305" i="106"/>
  <c r="E1304" i="106"/>
  <c r="E1303" i="106"/>
  <c r="E1302" i="106"/>
  <c r="E1301" i="106"/>
  <c r="E1300" i="106"/>
  <c r="E1299" i="106"/>
  <c r="E1298" i="106"/>
  <c r="E1297" i="106"/>
  <c r="E1296" i="106"/>
  <c r="E1295" i="106"/>
  <c r="E1294" i="106"/>
  <c r="E1293" i="106"/>
  <c r="E1292" i="106"/>
  <c r="E1291" i="106"/>
  <c r="E1290" i="106"/>
  <c r="E1289" i="106"/>
  <c r="E1288" i="106"/>
  <c r="E1287" i="106"/>
  <c r="E1286" i="106"/>
  <c r="E1285" i="106"/>
  <c r="E1284" i="106"/>
  <c r="E1283" i="106"/>
  <c r="E1282" i="106"/>
  <c r="E1281" i="106"/>
  <c r="E1280" i="106"/>
  <c r="E1279" i="106"/>
  <c r="E1278" i="106"/>
  <c r="E1277" i="106"/>
  <c r="E1276" i="106"/>
  <c r="E1275" i="106"/>
  <c r="E1274" i="106"/>
  <c r="E1273" i="106"/>
  <c r="E1272" i="106"/>
  <c r="E1271" i="106"/>
  <c r="E1270" i="106"/>
  <c r="E1269" i="106"/>
  <c r="E1268" i="106"/>
  <c r="E1267" i="106"/>
  <c r="E1266" i="106"/>
  <c r="E1265" i="106"/>
  <c r="E1264" i="106"/>
  <c r="E1263" i="106"/>
  <c r="E1262" i="106"/>
  <c r="E1261" i="106"/>
  <c r="E1260" i="106"/>
  <c r="E1259" i="106"/>
  <c r="E1258" i="106"/>
  <c r="E1257" i="106"/>
  <c r="E1256" i="106"/>
  <c r="E1255" i="106"/>
  <c r="E1254" i="106"/>
  <c r="E1253" i="106"/>
  <c r="E1252" i="106"/>
  <c r="E1251" i="106"/>
  <c r="E1250" i="106"/>
  <c r="E1249" i="106"/>
  <c r="E1248" i="106"/>
  <c r="E1247" i="106"/>
  <c r="E1246" i="106"/>
  <c r="E1245" i="106"/>
  <c r="E1244" i="106"/>
  <c r="E1243" i="106"/>
  <c r="E1242" i="106"/>
  <c r="E1241" i="106"/>
  <c r="E1240" i="106"/>
  <c r="E1239" i="106"/>
  <c r="E1238" i="106"/>
  <c r="E1237" i="106"/>
  <c r="E1236" i="106"/>
  <c r="E1235" i="106"/>
  <c r="E1234" i="106"/>
  <c r="E1233" i="106"/>
  <c r="E1232" i="106"/>
  <c r="E1231" i="106"/>
  <c r="E1230" i="106"/>
  <c r="E1229" i="106"/>
  <c r="E1228" i="106"/>
  <c r="E1227" i="106"/>
  <c r="E1226" i="106"/>
  <c r="E1225" i="106"/>
  <c r="E1224" i="106"/>
  <c r="E1223" i="106"/>
  <c r="E1222" i="106"/>
  <c r="E1221" i="106"/>
  <c r="E1220" i="106"/>
  <c r="E1219" i="106"/>
  <c r="E1218" i="106"/>
  <c r="E1217" i="106"/>
  <c r="E1216" i="106"/>
  <c r="E1215" i="106"/>
  <c r="E1214" i="106"/>
  <c r="E1213" i="106"/>
  <c r="E1212" i="106"/>
  <c r="E1211" i="106"/>
  <c r="E1210" i="106"/>
  <c r="E1209" i="106"/>
  <c r="E1208" i="106"/>
  <c r="E1207" i="106"/>
  <c r="E1206" i="106"/>
  <c r="E1205" i="106"/>
  <c r="E1204" i="106"/>
  <c r="E1203" i="106"/>
  <c r="E1202" i="106"/>
  <c r="E1201" i="106"/>
  <c r="E1200" i="106"/>
  <c r="E1199" i="106"/>
  <c r="E1198" i="106"/>
  <c r="E1197" i="106"/>
  <c r="E1196" i="106"/>
  <c r="E1195" i="106"/>
  <c r="E1194" i="106"/>
  <c r="E1193" i="106"/>
  <c r="E1192" i="106"/>
  <c r="E1191" i="106"/>
  <c r="E1190" i="106"/>
  <c r="E1189" i="106"/>
  <c r="E1188" i="106"/>
  <c r="E1187" i="106"/>
  <c r="E1186" i="106"/>
  <c r="E1185" i="106"/>
  <c r="E1184" i="106"/>
  <c r="E1183" i="106"/>
  <c r="E1182" i="106"/>
  <c r="E1181" i="106"/>
  <c r="E1180" i="106"/>
  <c r="E1179" i="106"/>
  <c r="E1178" i="106"/>
  <c r="E1177" i="106"/>
  <c r="E1176" i="106"/>
  <c r="E1175" i="106"/>
  <c r="E1174" i="106"/>
  <c r="E1173" i="106"/>
  <c r="E1172" i="106"/>
  <c r="E1171" i="106"/>
  <c r="E1170" i="106"/>
  <c r="E1169" i="106"/>
  <c r="E1168" i="106"/>
  <c r="E1167" i="106"/>
  <c r="E1166" i="106"/>
  <c r="E1165" i="106"/>
  <c r="E1164" i="106"/>
  <c r="E1163" i="106"/>
  <c r="E1162" i="106"/>
  <c r="E1161" i="106"/>
  <c r="E1160" i="106"/>
  <c r="E1159" i="106"/>
  <c r="E1158" i="106"/>
  <c r="E1157" i="106"/>
  <c r="E1156" i="106"/>
  <c r="E1155" i="106"/>
  <c r="E1154" i="106"/>
  <c r="E1153" i="106"/>
  <c r="E1152" i="106"/>
  <c r="E1151" i="106"/>
  <c r="E1150" i="106"/>
  <c r="E1149" i="106"/>
  <c r="E1148" i="106"/>
  <c r="E1147" i="106"/>
  <c r="E1146" i="106"/>
  <c r="E1145" i="106"/>
  <c r="E1144" i="106"/>
  <c r="E1143" i="106"/>
  <c r="E1142" i="106"/>
  <c r="E1141" i="106"/>
  <c r="E1140" i="106"/>
  <c r="E1139" i="106"/>
  <c r="E1138" i="106"/>
  <c r="E1137" i="106"/>
  <c r="E1136" i="106"/>
  <c r="E1135" i="106"/>
  <c r="E1134" i="106"/>
  <c r="E1133" i="106"/>
  <c r="E1132" i="106"/>
  <c r="E1131" i="106"/>
  <c r="E1130" i="106"/>
  <c r="E1129" i="106"/>
  <c r="E1128" i="106"/>
  <c r="E1127" i="106"/>
  <c r="E1126" i="106"/>
  <c r="E1125" i="106"/>
  <c r="E1124" i="106"/>
  <c r="E1123" i="106"/>
  <c r="E1122" i="106"/>
  <c r="E1121" i="106"/>
  <c r="E1120" i="106"/>
  <c r="E1119" i="106"/>
  <c r="E1118" i="106"/>
  <c r="E1117" i="106"/>
  <c r="E1116" i="106"/>
  <c r="E1115" i="106"/>
  <c r="E1114" i="106"/>
  <c r="E1113" i="106"/>
  <c r="E1112" i="106"/>
  <c r="E1111" i="106"/>
  <c r="E1110" i="106"/>
  <c r="E1109" i="106"/>
  <c r="E1108" i="106"/>
  <c r="E1107" i="106"/>
  <c r="E1106" i="106"/>
  <c r="E1105" i="106"/>
  <c r="E1104" i="106"/>
  <c r="E1103" i="106"/>
  <c r="E1102" i="106"/>
  <c r="E1101" i="106"/>
  <c r="E1100" i="106"/>
  <c r="E1099" i="106"/>
  <c r="E1098" i="106"/>
  <c r="E1097" i="106"/>
  <c r="E1096" i="106"/>
  <c r="E1095" i="106"/>
  <c r="E1094" i="106"/>
  <c r="E1093" i="106"/>
  <c r="E1092" i="106"/>
  <c r="E1091" i="106"/>
  <c r="E1090" i="106"/>
  <c r="E1089" i="106"/>
  <c r="E1088" i="106"/>
  <c r="E1087" i="106"/>
  <c r="E1086" i="106"/>
  <c r="E1085" i="106"/>
  <c r="E1084" i="106"/>
  <c r="E1083" i="106"/>
  <c r="E1082" i="106"/>
  <c r="E1081" i="106"/>
  <c r="E1080" i="106"/>
  <c r="E1079" i="106"/>
  <c r="E1078" i="106"/>
  <c r="E1077" i="106"/>
  <c r="E1076" i="106"/>
  <c r="E1075" i="106"/>
  <c r="E1074" i="106"/>
  <c r="E1073" i="106"/>
  <c r="E1072" i="106"/>
  <c r="E1071" i="106"/>
  <c r="E1070" i="106"/>
  <c r="E1069" i="106"/>
  <c r="E1068" i="106"/>
  <c r="E1067" i="106"/>
  <c r="E1066" i="106"/>
  <c r="E1065" i="106"/>
  <c r="E1064" i="106"/>
  <c r="E1063" i="106"/>
  <c r="E1062" i="106"/>
  <c r="E1061" i="106"/>
  <c r="E1060" i="106"/>
  <c r="E1059" i="106"/>
  <c r="E1058" i="106"/>
  <c r="E1057" i="106"/>
  <c r="E1056" i="106"/>
  <c r="E1055" i="106"/>
  <c r="E1054" i="106"/>
  <c r="E1053" i="106"/>
  <c r="E1052" i="106"/>
  <c r="E1051" i="106"/>
  <c r="E1050" i="106"/>
  <c r="E1049" i="106"/>
  <c r="E1048" i="106"/>
  <c r="E1047" i="106"/>
  <c r="E1046" i="106"/>
  <c r="E1045" i="106"/>
  <c r="E1044" i="106"/>
  <c r="E1043" i="106"/>
  <c r="E1042" i="106"/>
  <c r="E1041" i="106"/>
  <c r="E1040" i="106"/>
  <c r="E1039" i="106"/>
  <c r="E1038" i="106"/>
  <c r="E1037" i="106"/>
  <c r="E1036" i="106"/>
  <c r="E1035" i="106"/>
  <c r="E1034" i="106"/>
  <c r="E1033" i="106"/>
  <c r="E1032" i="106"/>
  <c r="E1031" i="106"/>
  <c r="E1030" i="106"/>
  <c r="E1029" i="106"/>
  <c r="E1028" i="106"/>
  <c r="E1027" i="106"/>
  <c r="E1026" i="106"/>
  <c r="E1025" i="106"/>
  <c r="E1024" i="106"/>
  <c r="E1023" i="106"/>
  <c r="E1022" i="106"/>
  <c r="E1021" i="106"/>
  <c r="E1020" i="106"/>
  <c r="E1019" i="106"/>
  <c r="E1018" i="106"/>
  <c r="E1017" i="106"/>
  <c r="E1016" i="106"/>
  <c r="E1015" i="106"/>
  <c r="E1014" i="106"/>
  <c r="E1013" i="106"/>
  <c r="E1012" i="106"/>
  <c r="E1011" i="106"/>
  <c r="E1010" i="106"/>
  <c r="E1009" i="106"/>
  <c r="E1008" i="106"/>
  <c r="E1007" i="106"/>
  <c r="E1006" i="106"/>
  <c r="E1005" i="106"/>
  <c r="E1004" i="106"/>
  <c r="E1003" i="106"/>
  <c r="E1002" i="106"/>
  <c r="E1001" i="106"/>
  <c r="E1000" i="106"/>
  <c r="E999" i="106"/>
  <c r="E998" i="106"/>
  <c r="E997" i="106"/>
  <c r="E996" i="106"/>
  <c r="E995" i="106"/>
  <c r="E994" i="106"/>
  <c r="E993" i="106"/>
  <c r="E992" i="106"/>
  <c r="E991" i="106"/>
  <c r="E990" i="106"/>
  <c r="E989" i="106"/>
  <c r="E988" i="106"/>
  <c r="E987" i="106"/>
  <c r="E986" i="106"/>
  <c r="E985" i="106"/>
  <c r="E984" i="106"/>
  <c r="E983" i="106"/>
  <c r="E982" i="106"/>
  <c r="E981" i="106"/>
  <c r="E980" i="106"/>
  <c r="E979" i="106"/>
  <c r="E978" i="106"/>
  <c r="E977" i="106"/>
  <c r="E976" i="106"/>
  <c r="E975" i="106"/>
  <c r="E974" i="106"/>
  <c r="E973" i="106"/>
  <c r="E972" i="106"/>
  <c r="E971" i="106"/>
  <c r="E970" i="106"/>
  <c r="E969" i="106"/>
  <c r="E968" i="106"/>
  <c r="E967" i="106"/>
  <c r="E966" i="106"/>
  <c r="E965" i="106"/>
  <c r="E964" i="106"/>
  <c r="E963" i="106"/>
  <c r="E962" i="106"/>
  <c r="E961" i="106"/>
  <c r="E960" i="106"/>
  <c r="E959" i="106"/>
  <c r="E958" i="106"/>
  <c r="E957" i="106"/>
  <c r="E956" i="106"/>
  <c r="E955" i="106"/>
  <c r="E954" i="106"/>
  <c r="E953" i="106"/>
  <c r="E952" i="106"/>
  <c r="E951" i="106"/>
  <c r="E950" i="106"/>
  <c r="E949" i="106"/>
  <c r="E948" i="106"/>
  <c r="E947" i="106"/>
  <c r="E946" i="106"/>
  <c r="E945" i="106"/>
  <c r="E944" i="106"/>
  <c r="E943" i="106"/>
  <c r="E942" i="106"/>
  <c r="E941" i="106"/>
  <c r="E940" i="106"/>
  <c r="E939" i="106"/>
  <c r="E938" i="106"/>
  <c r="E937" i="106"/>
  <c r="E936" i="106"/>
  <c r="E935" i="106"/>
  <c r="E934" i="106"/>
  <c r="E933" i="106"/>
  <c r="E932" i="106"/>
  <c r="E931" i="106"/>
  <c r="E930" i="106"/>
  <c r="E929" i="106"/>
  <c r="E928" i="106"/>
  <c r="E927" i="106"/>
  <c r="E926" i="106"/>
  <c r="E925" i="106"/>
  <c r="E924" i="106"/>
  <c r="E923" i="106"/>
  <c r="E922" i="106"/>
  <c r="E921" i="106"/>
  <c r="E920" i="106"/>
  <c r="E919" i="106"/>
  <c r="E918" i="106"/>
  <c r="E917" i="106"/>
  <c r="E916" i="106"/>
  <c r="E915" i="106"/>
  <c r="E914" i="106"/>
  <c r="E913" i="106"/>
  <c r="E912" i="106"/>
  <c r="E911" i="106"/>
  <c r="E910" i="106"/>
  <c r="E909" i="106"/>
  <c r="E908" i="106"/>
  <c r="E907" i="106"/>
  <c r="E906" i="106"/>
  <c r="E905" i="106"/>
  <c r="E904" i="106"/>
  <c r="E903" i="106"/>
  <c r="E902" i="106"/>
  <c r="E901" i="106"/>
  <c r="E900" i="106"/>
  <c r="E899" i="106"/>
  <c r="E898" i="106"/>
  <c r="E897" i="106"/>
  <c r="E896" i="106"/>
  <c r="E895" i="106"/>
  <c r="E894" i="106"/>
  <c r="E893" i="106"/>
  <c r="E892" i="106"/>
  <c r="E891" i="106"/>
  <c r="E890" i="106"/>
  <c r="E889" i="106"/>
  <c r="E888" i="106"/>
  <c r="E887" i="106"/>
  <c r="E886" i="106"/>
  <c r="E885" i="106"/>
  <c r="E884" i="106"/>
  <c r="E883" i="106"/>
  <c r="E882" i="106"/>
  <c r="E881" i="106"/>
  <c r="E880" i="106"/>
  <c r="E879" i="106"/>
  <c r="E878" i="106"/>
  <c r="E877" i="106"/>
  <c r="E876" i="106"/>
  <c r="E875" i="106"/>
  <c r="E874" i="106"/>
  <c r="E873" i="106"/>
  <c r="E872" i="106"/>
  <c r="E871" i="106"/>
  <c r="E870" i="106"/>
  <c r="E869" i="106"/>
  <c r="E868" i="106"/>
  <c r="E867" i="106"/>
  <c r="E866" i="106"/>
  <c r="E865" i="106"/>
  <c r="E864" i="106"/>
  <c r="E863" i="106"/>
  <c r="E862" i="106"/>
  <c r="E861" i="106"/>
  <c r="E860" i="106"/>
  <c r="E859" i="106"/>
  <c r="E858" i="106"/>
  <c r="E857" i="106"/>
  <c r="E856" i="106"/>
  <c r="E855" i="106"/>
  <c r="E854" i="106"/>
  <c r="E853" i="106"/>
  <c r="E852" i="106"/>
  <c r="E851" i="106"/>
  <c r="E850" i="106"/>
  <c r="E849" i="106"/>
  <c r="E848" i="106"/>
  <c r="E847" i="106"/>
  <c r="E846" i="106"/>
  <c r="E845" i="106"/>
  <c r="E844" i="106"/>
  <c r="E843" i="106"/>
  <c r="E842" i="106"/>
  <c r="E841" i="106"/>
  <c r="E840" i="106"/>
  <c r="E839" i="106"/>
  <c r="E838" i="106"/>
  <c r="E837" i="106"/>
  <c r="E836" i="106"/>
  <c r="E835" i="106"/>
  <c r="E834" i="106"/>
  <c r="E833" i="106"/>
  <c r="E832" i="106"/>
  <c r="E831" i="106"/>
  <c r="E830" i="106"/>
  <c r="E829" i="106"/>
  <c r="E828" i="106"/>
  <c r="E827" i="106"/>
  <c r="E826" i="106"/>
  <c r="E825" i="106"/>
  <c r="E824" i="106"/>
  <c r="E823" i="106"/>
  <c r="E822" i="106"/>
  <c r="E821" i="106"/>
  <c r="E820" i="106"/>
  <c r="E819" i="106"/>
  <c r="E818" i="106"/>
  <c r="E817" i="106"/>
  <c r="E816" i="106"/>
  <c r="E815" i="106"/>
  <c r="E814" i="106"/>
  <c r="E813" i="106"/>
  <c r="E812" i="106"/>
  <c r="E811" i="106"/>
  <c r="E810" i="106"/>
  <c r="E809" i="106"/>
  <c r="E808" i="106"/>
  <c r="E807" i="106"/>
  <c r="E806" i="106"/>
  <c r="E805" i="106"/>
  <c r="E804" i="106"/>
  <c r="E803" i="106"/>
  <c r="E802" i="106"/>
  <c r="E801" i="106"/>
  <c r="E800" i="106"/>
  <c r="E799" i="106"/>
  <c r="E798" i="106"/>
  <c r="E797" i="106"/>
  <c r="E796" i="106"/>
  <c r="E795" i="106"/>
  <c r="E794" i="106"/>
  <c r="E793" i="106"/>
  <c r="E792" i="106"/>
  <c r="E791" i="106"/>
  <c r="E790" i="106"/>
  <c r="E789" i="106"/>
  <c r="E788" i="106"/>
  <c r="E787" i="106"/>
  <c r="E786" i="106"/>
  <c r="E785" i="106"/>
  <c r="E784" i="106"/>
  <c r="E783" i="106"/>
  <c r="E782" i="106"/>
  <c r="E781" i="106"/>
  <c r="E780" i="106"/>
  <c r="E779" i="106"/>
  <c r="E778" i="106"/>
  <c r="E777" i="106"/>
  <c r="E776" i="106"/>
  <c r="E775" i="106"/>
  <c r="E774" i="106"/>
  <c r="E773" i="106"/>
  <c r="E772" i="106"/>
  <c r="E771" i="106"/>
  <c r="E770" i="106"/>
  <c r="E769" i="106"/>
  <c r="E768" i="106"/>
  <c r="E767" i="106"/>
  <c r="E766" i="106"/>
  <c r="E765" i="106"/>
  <c r="E764" i="106"/>
  <c r="E763" i="106"/>
  <c r="E762" i="106"/>
  <c r="E761" i="106"/>
  <c r="E760" i="106"/>
  <c r="E759" i="106"/>
  <c r="E758" i="106"/>
  <c r="E757" i="106"/>
  <c r="E756" i="106"/>
  <c r="E755" i="106"/>
  <c r="E754" i="106"/>
  <c r="E753" i="106"/>
  <c r="E752" i="106"/>
  <c r="E751" i="106"/>
  <c r="E750" i="106"/>
  <c r="E749" i="106"/>
  <c r="E748" i="106"/>
  <c r="E747" i="106"/>
  <c r="E746" i="106"/>
  <c r="E745" i="106"/>
  <c r="E744" i="106"/>
  <c r="E743" i="106"/>
  <c r="E742" i="106"/>
  <c r="E741" i="106"/>
  <c r="E740" i="106"/>
  <c r="E739" i="106"/>
  <c r="E738" i="106"/>
  <c r="E737" i="106"/>
  <c r="E736" i="106"/>
  <c r="E735" i="106"/>
  <c r="E734" i="106"/>
  <c r="E733" i="106"/>
  <c r="E732" i="106"/>
  <c r="E731" i="106"/>
  <c r="E730" i="106"/>
  <c r="E729" i="106"/>
  <c r="E728" i="106"/>
  <c r="E727" i="106"/>
  <c r="E726" i="106"/>
  <c r="E725" i="106"/>
  <c r="E724" i="106"/>
  <c r="E723" i="106"/>
  <c r="E722" i="106"/>
  <c r="E721" i="106"/>
  <c r="E720" i="106"/>
  <c r="E719" i="106"/>
  <c r="E718" i="106"/>
  <c r="E717" i="106"/>
  <c r="E716" i="106"/>
  <c r="E715" i="106"/>
  <c r="E714" i="106"/>
  <c r="E713" i="106"/>
  <c r="E712" i="106"/>
  <c r="E711" i="106"/>
  <c r="E710" i="106"/>
  <c r="E709" i="106"/>
  <c r="E708" i="106"/>
  <c r="E707" i="106"/>
  <c r="E706" i="106"/>
  <c r="E705" i="106"/>
  <c r="E704" i="106"/>
  <c r="E703" i="106"/>
  <c r="E702" i="106"/>
  <c r="E701" i="106"/>
  <c r="E700" i="106"/>
  <c r="E699" i="106"/>
  <c r="E698" i="106"/>
  <c r="E697" i="106"/>
  <c r="E696" i="106"/>
  <c r="E695" i="106"/>
  <c r="E694" i="106"/>
  <c r="E693" i="106"/>
  <c r="E692" i="106"/>
  <c r="E691" i="106"/>
  <c r="E690" i="106"/>
  <c r="E689" i="106"/>
  <c r="E688" i="106"/>
  <c r="E687" i="106"/>
  <c r="E686" i="106"/>
  <c r="E685" i="106"/>
  <c r="E684" i="106"/>
  <c r="E683" i="106"/>
  <c r="E682" i="106"/>
  <c r="E681" i="106"/>
  <c r="E680" i="106"/>
  <c r="E679" i="106"/>
  <c r="E678" i="106"/>
  <c r="E677" i="106"/>
  <c r="E676" i="106"/>
  <c r="E675" i="106"/>
  <c r="E674" i="106"/>
  <c r="E673" i="106"/>
  <c r="E672" i="106"/>
  <c r="E671" i="106"/>
  <c r="E670" i="106"/>
  <c r="E669" i="106"/>
  <c r="E668" i="106"/>
  <c r="E667" i="106"/>
  <c r="E666" i="106"/>
  <c r="E665" i="106"/>
  <c r="E664" i="106"/>
  <c r="E663" i="106"/>
  <c r="E662" i="106"/>
  <c r="E661" i="106"/>
  <c r="E660" i="106"/>
  <c r="E659" i="106"/>
  <c r="E658" i="106"/>
  <c r="E657" i="106"/>
  <c r="E656" i="106"/>
  <c r="E655" i="106"/>
  <c r="E654" i="106"/>
  <c r="E653" i="106"/>
  <c r="E652" i="106"/>
  <c r="E651" i="106"/>
  <c r="E650" i="106"/>
  <c r="E649" i="106"/>
  <c r="E648" i="106"/>
  <c r="E647" i="106"/>
  <c r="E646" i="106"/>
  <c r="E645" i="106"/>
  <c r="E644" i="106"/>
  <c r="E643" i="106"/>
  <c r="E642" i="106"/>
  <c r="E641" i="106"/>
  <c r="E640" i="106"/>
  <c r="E639" i="106"/>
  <c r="E638" i="106"/>
  <c r="E637" i="106"/>
  <c r="E636" i="106"/>
  <c r="E635" i="106"/>
  <c r="E634" i="106"/>
  <c r="E633" i="106"/>
  <c r="E632" i="106"/>
  <c r="E631" i="106"/>
  <c r="E630" i="106"/>
  <c r="E629" i="106"/>
  <c r="E628" i="106"/>
  <c r="E627" i="106"/>
  <c r="E626" i="106"/>
  <c r="E625" i="106"/>
  <c r="E624" i="106"/>
  <c r="E623" i="106"/>
  <c r="E622" i="106"/>
  <c r="E621" i="106"/>
  <c r="E620" i="106"/>
  <c r="E619" i="106"/>
  <c r="E618" i="106"/>
  <c r="E617" i="106"/>
  <c r="E616" i="106"/>
  <c r="E615" i="106"/>
  <c r="E614" i="106"/>
  <c r="E613" i="106"/>
  <c r="E612" i="106"/>
  <c r="E611" i="106"/>
  <c r="E610" i="106"/>
  <c r="E609" i="106"/>
  <c r="E608" i="106"/>
  <c r="E607" i="106"/>
  <c r="E606" i="106"/>
  <c r="E605" i="106"/>
  <c r="E604" i="106"/>
  <c r="E603" i="106"/>
  <c r="E602" i="106"/>
  <c r="E601" i="106"/>
  <c r="E600" i="106"/>
  <c r="E599" i="106"/>
  <c r="E598" i="106"/>
  <c r="E597" i="106"/>
  <c r="E596" i="106"/>
  <c r="E595" i="106"/>
  <c r="E594" i="106"/>
  <c r="E593" i="106"/>
  <c r="E592" i="106"/>
  <c r="E591" i="106"/>
  <c r="E590" i="106"/>
  <c r="E589" i="106"/>
  <c r="E588" i="106"/>
  <c r="E587" i="106"/>
  <c r="E586" i="106"/>
  <c r="E585" i="106"/>
  <c r="E584" i="106"/>
  <c r="E583" i="106"/>
  <c r="E582" i="106"/>
  <c r="E581" i="106"/>
  <c r="E580" i="106"/>
  <c r="E579" i="106"/>
  <c r="E578" i="106"/>
  <c r="E577" i="106"/>
  <c r="E576" i="106"/>
  <c r="E575" i="106"/>
  <c r="E574" i="106"/>
  <c r="E573" i="106"/>
  <c r="E572" i="106"/>
  <c r="E571" i="106"/>
  <c r="E570" i="106"/>
  <c r="E569" i="106"/>
  <c r="E568" i="106"/>
  <c r="E567" i="106"/>
  <c r="E566" i="106"/>
  <c r="E565" i="106"/>
  <c r="E564" i="106"/>
  <c r="E563" i="106"/>
  <c r="E562" i="106"/>
  <c r="E561" i="106"/>
  <c r="E560" i="106"/>
  <c r="E559" i="106"/>
  <c r="E558" i="106"/>
  <c r="E557" i="106"/>
  <c r="E556" i="106"/>
  <c r="E555" i="106"/>
  <c r="E554" i="106"/>
  <c r="E553" i="106"/>
  <c r="E552" i="106"/>
  <c r="E551" i="106"/>
  <c r="E550" i="106"/>
  <c r="E549" i="106"/>
  <c r="E548" i="106"/>
  <c r="E547" i="106"/>
  <c r="E546" i="106"/>
  <c r="E545" i="106"/>
  <c r="E544" i="106"/>
  <c r="E543" i="106"/>
  <c r="E542" i="106"/>
  <c r="E541" i="106"/>
  <c r="E540" i="106"/>
  <c r="E539" i="106"/>
  <c r="E538" i="106"/>
  <c r="E537" i="106"/>
  <c r="E536" i="106"/>
  <c r="E535" i="106"/>
  <c r="E534" i="106"/>
  <c r="E533" i="106"/>
  <c r="E532" i="106"/>
  <c r="E531" i="106"/>
  <c r="E530" i="106"/>
  <c r="E529" i="106"/>
  <c r="E528" i="106"/>
  <c r="E527" i="106"/>
  <c r="E526" i="106"/>
  <c r="E525" i="106"/>
  <c r="E524" i="106"/>
  <c r="E523" i="106"/>
  <c r="E522" i="106"/>
  <c r="E521" i="106"/>
  <c r="E520" i="106"/>
  <c r="E519" i="106"/>
  <c r="E518" i="106"/>
  <c r="E517" i="106"/>
  <c r="E516" i="106"/>
  <c r="E515" i="106"/>
  <c r="E514" i="106"/>
  <c r="E513" i="106"/>
  <c r="E512" i="106"/>
  <c r="E511" i="106"/>
  <c r="E510" i="106"/>
  <c r="E509" i="106"/>
  <c r="E508" i="106"/>
  <c r="E507" i="106"/>
  <c r="E506" i="106"/>
  <c r="E505" i="106"/>
  <c r="E504" i="106"/>
  <c r="E503" i="106"/>
  <c r="E502" i="106"/>
  <c r="E501" i="106"/>
  <c r="E500" i="106"/>
  <c r="E499" i="106"/>
  <c r="E498" i="106"/>
  <c r="E497" i="106"/>
  <c r="E496" i="106"/>
  <c r="E495" i="106"/>
  <c r="E494" i="106"/>
  <c r="E493" i="106"/>
  <c r="E492" i="106"/>
  <c r="E491" i="106"/>
  <c r="E490" i="106"/>
  <c r="E489" i="106"/>
  <c r="E488" i="106"/>
  <c r="E487" i="106"/>
  <c r="E486" i="106"/>
  <c r="E485" i="106"/>
  <c r="E484" i="106"/>
  <c r="E483" i="106"/>
  <c r="E482" i="106"/>
  <c r="E481" i="106"/>
  <c r="E480" i="106"/>
  <c r="E479" i="106"/>
  <c r="E478" i="106"/>
  <c r="E477" i="106"/>
  <c r="E476" i="106"/>
  <c r="E475" i="106"/>
  <c r="E474" i="106"/>
  <c r="E473" i="106"/>
  <c r="E472" i="106"/>
  <c r="E471" i="106"/>
  <c r="E470" i="106"/>
  <c r="E469" i="106"/>
  <c r="E468" i="106"/>
  <c r="E467" i="106"/>
  <c r="E466" i="106"/>
  <c r="E465" i="106"/>
  <c r="E464" i="106"/>
  <c r="E463" i="106"/>
  <c r="E462" i="106"/>
  <c r="E461" i="106"/>
  <c r="E460" i="106"/>
  <c r="E459" i="106"/>
  <c r="E458" i="106"/>
  <c r="E457" i="106"/>
  <c r="E456" i="106"/>
  <c r="E455" i="106"/>
  <c r="E454" i="106"/>
  <c r="E453" i="106"/>
  <c r="E452" i="106"/>
  <c r="E451" i="106"/>
  <c r="E450" i="106"/>
  <c r="E449" i="106"/>
  <c r="E448" i="106"/>
  <c r="E447" i="106"/>
  <c r="E446" i="106"/>
  <c r="E445" i="106"/>
  <c r="E444" i="106"/>
  <c r="E443" i="106"/>
  <c r="E442" i="106"/>
  <c r="E441" i="106"/>
  <c r="E440" i="106"/>
  <c r="E439" i="106"/>
  <c r="E438" i="106"/>
  <c r="E437" i="106"/>
  <c r="E436" i="106"/>
  <c r="E435" i="106"/>
  <c r="E434" i="106"/>
  <c r="E433" i="106"/>
  <c r="E432" i="106"/>
  <c r="E431" i="106"/>
  <c r="E430" i="106"/>
  <c r="E429" i="106"/>
  <c r="E428" i="106"/>
  <c r="E427" i="106"/>
  <c r="E426" i="106"/>
  <c r="E425" i="106"/>
  <c r="E424" i="106"/>
  <c r="E423" i="106"/>
  <c r="E422" i="106"/>
  <c r="E421" i="106"/>
  <c r="E420" i="106"/>
  <c r="E419" i="106"/>
  <c r="E418" i="106"/>
  <c r="E417" i="106"/>
  <c r="E416" i="106"/>
  <c r="E415" i="106"/>
  <c r="E414" i="106"/>
  <c r="E413" i="106"/>
  <c r="E412" i="106"/>
  <c r="E411" i="106"/>
  <c r="E410" i="106"/>
  <c r="E409" i="106"/>
  <c r="E408" i="106"/>
  <c r="E407" i="106"/>
  <c r="E406" i="106"/>
  <c r="E405" i="106"/>
  <c r="E404" i="106"/>
  <c r="E403" i="106"/>
  <c r="E402" i="106"/>
  <c r="E401" i="106"/>
  <c r="E400" i="106"/>
  <c r="E399" i="106"/>
  <c r="E398" i="106"/>
  <c r="E397" i="106"/>
  <c r="E396" i="106"/>
  <c r="E395" i="106"/>
  <c r="E394" i="106"/>
  <c r="E393" i="106"/>
  <c r="E392" i="106"/>
  <c r="E391" i="106"/>
  <c r="E390" i="106"/>
  <c r="E389" i="106"/>
  <c r="E388" i="106"/>
  <c r="E387" i="106"/>
  <c r="E386" i="106"/>
  <c r="E385" i="106"/>
  <c r="E384" i="106"/>
  <c r="E383" i="106"/>
  <c r="E382" i="106"/>
  <c r="E381" i="106"/>
  <c r="E380" i="106"/>
  <c r="E379" i="106"/>
  <c r="E378" i="106"/>
  <c r="E377" i="106"/>
  <c r="E376" i="106"/>
  <c r="E375" i="106"/>
  <c r="E374" i="106"/>
  <c r="E373" i="106"/>
  <c r="E372" i="106"/>
  <c r="E371" i="106"/>
  <c r="E370" i="106"/>
  <c r="E369" i="106"/>
  <c r="E368" i="106"/>
  <c r="E367" i="106"/>
  <c r="E366" i="106"/>
  <c r="E365" i="106"/>
  <c r="E364" i="106"/>
  <c r="E363" i="106"/>
  <c r="E362" i="106"/>
  <c r="E361" i="106"/>
  <c r="E360" i="106"/>
  <c r="E359" i="106"/>
  <c r="E358" i="106"/>
  <c r="E357" i="106"/>
  <c r="E356" i="106"/>
  <c r="E355" i="106"/>
  <c r="E354" i="106"/>
  <c r="E353" i="106"/>
  <c r="E352" i="106"/>
  <c r="E351" i="106"/>
  <c r="E350" i="106"/>
  <c r="E349" i="106"/>
  <c r="E348" i="106"/>
  <c r="E347" i="106"/>
  <c r="E346" i="106"/>
  <c r="E345" i="106"/>
  <c r="E344" i="106"/>
  <c r="E343" i="106"/>
  <c r="E342" i="106"/>
  <c r="E341" i="106"/>
  <c r="E340" i="106"/>
  <c r="E339" i="106"/>
  <c r="E338" i="106"/>
  <c r="E337" i="106"/>
  <c r="E336" i="106"/>
  <c r="E335" i="106"/>
  <c r="E334" i="106"/>
  <c r="E333" i="106"/>
  <c r="E332" i="106"/>
  <c r="E331" i="106"/>
  <c r="E330" i="106"/>
  <c r="E329" i="106"/>
  <c r="E328" i="106"/>
  <c r="E327" i="106"/>
  <c r="E326" i="106"/>
  <c r="E325" i="106"/>
  <c r="E324" i="106"/>
  <c r="E323" i="106"/>
  <c r="E322" i="106"/>
  <c r="E321" i="106"/>
  <c r="E320" i="106"/>
  <c r="E319" i="106"/>
  <c r="E318" i="106"/>
  <c r="E317" i="106"/>
  <c r="E316" i="106"/>
  <c r="E315" i="106"/>
  <c r="E314" i="106"/>
  <c r="E313" i="106"/>
  <c r="E312" i="106"/>
  <c r="E311" i="106"/>
  <c r="E310" i="106"/>
  <c r="E309" i="106"/>
  <c r="E308" i="106"/>
  <c r="E307" i="106"/>
  <c r="E306" i="106"/>
  <c r="E305" i="106"/>
  <c r="E304" i="106"/>
  <c r="E303" i="106"/>
  <c r="E302" i="106"/>
  <c r="E301" i="106"/>
  <c r="E300" i="106"/>
  <c r="E299" i="106"/>
  <c r="E298" i="106"/>
  <c r="E297" i="106"/>
  <c r="E296" i="106"/>
  <c r="E295" i="106"/>
  <c r="E294" i="106"/>
  <c r="E293" i="106"/>
  <c r="E292" i="106"/>
  <c r="E291" i="106"/>
  <c r="E290" i="106"/>
  <c r="E289" i="106"/>
  <c r="E288" i="106"/>
  <c r="E287" i="106"/>
  <c r="E286" i="106"/>
  <c r="E285" i="106"/>
  <c r="E284" i="106"/>
  <c r="E283" i="106"/>
  <c r="E282" i="106"/>
  <c r="E281" i="106"/>
  <c r="E280" i="106"/>
  <c r="E279" i="106"/>
  <c r="E278" i="106"/>
  <c r="E277" i="106"/>
  <c r="E276" i="106"/>
  <c r="E275" i="106"/>
  <c r="E274" i="106"/>
  <c r="E273" i="106"/>
  <c r="E272" i="106"/>
  <c r="E271" i="106"/>
  <c r="E270" i="106"/>
  <c r="E269" i="106"/>
  <c r="E268" i="106"/>
  <c r="E267" i="106"/>
  <c r="E266" i="106"/>
  <c r="E265" i="106"/>
  <c r="E264" i="106"/>
  <c r="E263" i="106"/>
  <c r="E262" i="106"/>
  <c r="E261" i="106"/>
  <c r="E260" i="106"/>
  <c r="E259" i="106"/>
  <c r="E258" i="106"/>
  <c r="E257" i="106"/>
  <c r="E256" i="106"/>
  <c r="E255" i="106"/>
  <c r="E254" i="106"/>
  <c r="E253" i="106"/>
  <c r="E252" i="106"/>
  <c r="E251" i="106"/>
  <c r="E250" i="106"/>
  <c r="E249" i="106"/>
  <c r="E248" i="106"/>
  <c r="E247" i="106"/>
  <c r="E246" i="106"/>
  <c r="E245" i="106"/>
  <c r="E244" i="106"/>
  <c r="E243" i="106"/>
  <c r="E242" i="106"/>
  <c r="E241" i="106"/>
  <c r="E240" i="106"/>
  <c r="E239" i="106"/>
  <c r="E238" i="106"/>
  <c r="E237" i="106"/>
  <c r="E236" i="106"/>
  <c r="E235" i="106"/>
  <c r="E234" i="106"/>
  <c r="E233" i="106"/>
  <c r="E232" i="106"/>
  <c r="E231" i="106"/>
  <c r="E230" i="106"/>
  <c r="E229" i="106"/>
  <c r="E228" i="106"/>
  <c r="E227" i="106"/>
  <c r="E226" i="106"/>
  <c r="E225" i="106"/>
  <c r="E224" i="106"/>
  <c r="E223" i="106"/>
  <c r="E222" i="106"/>
  <c r="E221" i="106"/>
  <c r="E220" i="106"/>
  <c r="E219" i="106"/>
  <c r="E218" i="106"/>
  <c r="E217" i="106"/>
  <c r="E216" i="106"/>
  <c r="E215" i="106"/>
  <c r="E214" i="106"/>
  <c r="E213" i="106"/>
  <c r="E212" i="106"/>
  <c r="E211" i="106"/>
  <c r="E210" i="106"/>
  <c r="E209" i="106"/>
  <c r="E208" i="106"/>
  <c r="E207" i="106"/>
  <c r="E206" i="106"/>
  <c r="E205" i="106"/>
  <c r="E204" i="106"/>
  <c r="E203" i="106"/>
  <c r="E202" i="106"/>
  <c r="E201" i="106"/>
  <c r="E200" i="106"/>
  <c r="E199" i="106"/>
  <c r="E198" i="106"/>
  <c r="E197" i="106"/>
  <c r="E196" i="106"/>
  <c r="E195" i="106"/>
  <c r="E194" i="106"/>
  <c r="E193" i="106"/>
  <c r="E192" i="106"/>
  <c r="E191" i="106"/>
  <c r="E190" i="106"/>
  <c r="E189" i="106"/>
  <c r="E188" i="106"/>
  <c r="E187" i="106"/>
  <c r="E186" i="106"/>
  <c r="E185" i="106"/>
  <c r="E184" i="106"/>
  <c r="E183" i="106"/>
  <c r="E182" i="106"/>
  <c r="E181" i="106"/>
  <c r="E180" i="106"/>
  <c r="E179" i="106"/>
  <c r="E178" i="106"/>
  <c r="E177" i="106"/>
  <c r="E176" i="106"/>
  <c r="E175" i="106"/>
  <c r="E174" i="106"/>
  <c r="E173" i="106"/>
  <c r="E172" i="106"/>
  <c r="E171" i="106"/>
  <c r="E170" i="106"/>
  <c r="E169" i="106"/>
  <c r="E168" i="106"/>
  <c r="E167" i="106"/>
  <c r="E166" i="106"/>
  <c r="E165" i="106"/>
  <c r="E164" i="106"/>
  <c r="E163" i="106"/>
  <c r="E162" i="106"/>
  <c r="E161" i="106"/>
  <c r="E160" i="106"/>
  <c r="E159" i="106"/>
  <c r="E158" i="106"/>
  <c r="E157" i="106"/>
  <c r="E156" i="106"/>
  <c r="E155" i="106"/>
  <c r="E154" i="106"/>
  <c r="E153" i="106"/>
  <c r="E152" i="106"/>
  <c r="E151" i="106"/>
  <c r="E150" i="106"/>
  <c r="E149" i="106"/>
  <c r="E148" i="106"/>
  <c r="E147" i="106"/>
  <c r="E146" i="106"/>
  <c r="E145" i="106"/>
  <c r="E144" i="106"/>
  <c r="E143" i="106"/>
  <c r="E142" i="106"/>
  <c r="E141" i="106"/>
  <c r="E140" i="106"/>
  <c r="E139" i="106"/>
  <c r="E138" i="106"/>
  <c r="E137" i="106"/>
  <c r="E136" i="106"/>
  <c r="E135" i="106"/>
  <c r="E134" i="106"/>
  <c r="E133" i="106"/>
  <c r="E132" i="106"/>
  <c r="E131" i="106"/>
  <c r="E130" i="106"/>
  <c r="E129" i="106"/>
  <c r="E128" i="106"/>
  <c r="E127" i="106"/>
  <c r="E126" i="106"/>
  <c r="E125" i="106"/>
  <c r="E124" i="106"/>
  <c r="E123" i="106"/>
  <c r="E122" i="106"/>
  <c r="E121" i="106"/>
  <c r="E120" i="106"/>
  <c r="E119" i="106"/>
  <c r="E118" i="106"/>
  <c r="E117" i="106"/>
  <c r="E116" i="106"/>
  <c r="E115" i="106"/>
  <c r="E114" i="106"/>
  <c r="E113" i="106"/>
  <c r="E112" i="106"/>
  <c r="E111" i="106"/>
  <c r="E110" i="106"/>
  <c r="E109" i="106"/>
  <c r="E108" i="106"/>
  <c r="E107" i="106"/>
  <c r="E106" i="106"/>
  <c r="E105" i="106"/>
  <c r="E104" i="106"/>
  <c r="E103" i="106"/>
  <c r="E102" i="106"/>
  <c r="E101" i="106"/>
  <c r="E100" i="106"/>
  <c r="E99" i="106"/>
  <c r="E98" i="106"/>
  <c r="E97" i="106"/>
  <c r="E96" i="106"/>
  <c r="E95" i="106"/>
  <c r="E94" i="106"/>
  <c r="E93" i="106"/>
  <c r="E92" i="106"/>
  <c r="E91" i="106"/>
  <c r="E90" i="106"/>
  <c r="E89" i="106"/>
  <c r="E88" i="106"/>
  <c r="E87" i="106"/>
  <c r="E86" i="106"/>
  <c r="E85" i="106"/>
  <c r="E84" i="106"/>
  <c r="E83" i="106"/>
  <c r="E82" i="106"/>
  <c r="E81" i="106"/>
  <c r="E80" i="106"/>
  <c r="E79" i="106"/>
  <c r="E78" i="106"/>
  <c r="E77" i="106"/>
  <c r="E76" i="106"/>
  <c r="E75" i="106"/>
  <c r="E74" i="106"/>
  <c r="E73" i="106"/>
  <c r="E72" i="106"/>
  <c r="E71" i="106"/>
  <c r="E70" i="106"/>
  <c r="E69" i="106"/>
  <c r="E68" i="106"/>
  <c r="E67" i="106"/>
  <c r="E66" i="106"/>
  <c r="E65" i="106"/>
  <c r="E64" i="106"/>
  <c r="E63" i="106"/>
  <c r="E62" i="106"/>
  <c r="E61" i="106"/>
  <c r="E60" i="106"/>
  <c r="E59" i="106"/>
  <c r="E58" i="106"/>
  <c r="E57" i="106"/>
  <c r="E56" i="106"/>
  <c r="E55" i="106"/>
  <c r="E54" i="106"/>
  <c r="E53" i="106"/>
  <c r="E52" i="106"/>
  <c r="E51" i="106"/>
  <c r="E50" i="106"/>
  <c r="E49" i="106"/>
  <c r="E48" i="106"/>
  <c r="E47" i="106"/>
  <c r="E46" i="106"/>
  <c r="E45" i="106"/>
  <c r="E44" i="106"/>
  <c r="E43" i="106"/>
  <c r="E42" i="106"/>
  <c r="E41" i="106"/>
  <c r="E40" i="106"/>
  <c r="E39" i="106"/>
  <c r="E38" i="106"/>
  <c r="E37" i="106"/>
  <c r="E36" i="106"/>
  <c r="E35" i="106"/>
  <c r="E34" i="106"/>
  <c r="E33" i="106"/>
  <c r="E32" i="106"/>
  <c r="E31" i="106"/>
  <c r="E30" i="106"/>
  <c r="E29" i="106"/>
  <c r="E28" i="106"/>
  <c r="E27" i="106"/>
  <c r="E26" i="106"/>
  <c r="E25" i="106"/>
  <c r="E24" i="106"/>
  <c r="E23" i="106"/>
  <c r="E22" i="106"/>
  <c r="E21" i="106"/>
  <c r="E20" i="106"/>
  <c r="E19" i="106"/>
  <c r="E18" i="106"/>
  <c r="E17" i="106"/>
  <c r="E16" i="106"/>
  <c r="E15" i="106"/>
  <c r="E14" i="106"/>
  <c r="E13" i="106"/>
  <c r="E12" i="106"/>
  <c r="E11" i="106"/>
  <c r="E10" i="106"/>
  <c r="E9" i="106"/>
  <c r="E8" i="106"/>
  <c r="E7" i="106"/>
  <c r="E6" i="106"/>
  <c r="E5" i="106"/>
  <c r="E4" i="106"/>
  <c r="E3" i="106"/>
  <c r="E2" i="106"/>
  <c r="D13" i="99" l="1"/>
  <c r="D18" i="99"/>
  <c r="A43" i="90"/>
  <c r="A69" i="90"/>
  <c r="A6" i="99" l="1"/>
  <c r="J1026" i="87" l="1"/>
  <c r="J29" i="90" s="1"/>
  <c r="A1033" i="87" l="1"/>
  <c r="A67" i="90"/>
  <c r="K36" i="90"/>
  <c r="D57" i="90" l="1"/>
  <c r="L1026" i="87"/>
  <c r="J64" i="90" s="1"/>
  <c r="F19" i="99" l="1"/>
  <c r="J57" i="90"/>
  <c r="J59" i="90" s="1"/>
  <c r="J53" i="90"/>
  <c r="F16" i="99" s="1"/>
  <c r="F13" i="99" l="1"/>
  <c r="F18" i="99"/>
</calcChain>
</file>

<file path=xl/sharedStrings.xml><?xml version="1.0" encoding="utf-8"?>
<sst xmlns="http://schemas.openxmlformats.org/spreadsheetml/2006/main" count="44545" uniqueCount="7809">
  <si>
    <t>Reimbursements</t>
  </si>
  <si>
    <t>Department Name</t>
  </si>
  <si>
    <t>Highway Patrol</t>
  </si>
  <si>
    <t>General Fund</t>
  </si>
  <si>
    <t>Special Fund</t>
  </si>
  <si>
    <t>(please print)</t>
  </si>
  <si>
    <t>Ref Code</t>
  </si>
  <si>
    <t>Fund Code</t>
  </si>
  <si>
    <t>Program Code</t>
  </si>
  <si>
    <t>GF</t>
  </si>
  <si>
    <t>SF</t>
  </si>
  <si>
    <t>NGC</t>
  </si>
  <si>
    <t>R</t>
  </si>
  <si>
    <t>FUND CODE</t>
  </si>
  <si>
    <t>FUND TITLE</t>
  </si>
  <si>
    <t>FUND SOURCE</t>
  </si>
  <si>
    <t>FUND CLASS</t>
  </si>
  <si>
    <t>Fund Class For Drill</t>
  </si>
  <si>
    <t>G</t>
  </si>
  <si>
    <t>Property Acquisition Law Money Account</t>
  </si>
  <si>
    <t>S</t>
  </si>
  <si>
    <t>Motor Vehicle Parking Facil Moneys Acct</t>
  </si>
  <si>
    <t>Breast Cancer Fund</t>
  </si>
  <si>
    <t>O</t>
  </si>
  <si>
    <t>SafeNeighPks,ClnWtr,ClnAir/CstlProtcBdFd</t>
  </si>
  <si>
    <t>B</t>
  </si>
  <si>
    <t>Disability Access Account</t>
  </si>
  <si>
    <t>Breast Cancer Research Account, Breast Cancer Fund</t>
  </si>
  <si>
    <t>0008a</t>
  </si>
  <si>
    <t>Boxers Pension Account</t>
  </si>
  <si>
    <t>Breast Cancer Control Account, Breast Cancer Fund</t>
  </si>
  <si>
    <t>0010a</t>
  </si>
  <si>
    <t>Hazardous Materials Enforce Train Acct</t>
  </si>
  <si>
    <t>0011a</t>
  </si>
  <si>
    <t>Disability Insurance Program Acct Boxers</t>
  </si>
  <si>
    <t>Attorney General Antitrust Account</t>
  </si>
  <si>
    <t>0013a</t>
  </si>
  <si>
    <t>Federal Receipts Acct, HWCA</t>
  </si>
  <si>
    <t>Hazardous Waste Control Account</t>
  </si>
  <si>
    <t>0015a</t>
  </si>
  <si>
    <t>Firearms Safety Training Fund Special Ac</t>
  </si>
  <si>
    <t>Subsequent Injuries Benefits Trust Fund</t>
  </si>
  <si>
    <t>P</t>
  </si>
  <si>
    <t>N</t>
  </si>
  <si>
    <t>Fingerprint Fees Account</t>
  </si>
  <si>
    <t>Site Remediation Account</t>
  </si>
  <si>
    <t>0019a</t>
  </si>
  <si>
    <t>Trustline Voluntary Registration Fund</t>
  </si>
  <si>
    <t>Law Library Special Account,Calif_State</t>
  </si>
  <si>
    <t>Enterprise Loan Fund, State</t>
  </si>
  <si>
    <t>W</t>
  </si>
  <si>
    <t>Emergency Telephone Number Acct, State</t>
  </si>
  <si>
    <t>Farmworker Remedial Account</t>
  </si>
  <si>
    <t>Guide Dogs for the Blind Fund</t>
  </si>
  <si>
    <t>Leaking Undrgrnd Stor Tank Cost Recovery</t>
  </si>
  <si>
    <t>Motor Vehicle Insurance Account, State</t>
  </si>
  <si>
    <t>Tax Relief and Refund Account</t>
  </si>
  <si>
    <t>Unified Program Account</t>
  </si>
  <si>
    <t>Nuclear Planning Assessment Special Ac</t>
  </si>
  <si>
    <t>County School Service Fd Contingency Ac</t>
  </si>
  <si>
    <t>0031a</t>
  </si>
  <si>
    <t>Agricultural &amp; Forestry Residue Util Ac</t>
  </si>
  <si>
    <t>Firearm Safety Account</t>
  </si>
  <si>
    <t>Energy Conservation Assistance Ac, State</t>
  </si>
  <si>
    <t>Geothermal Resources Development Account</t>
  </si>
  <si>
    <t>Surface Mining and Reclamation Account</t>
  </si>
  <si>
    <t>Special Account for Capital Outlay</t>
  </si>
  <si>
    <t>0037a</t>
  </si>
  <si>
    <t>Renewable Resources Energy Agricult Acct</t>
  </si>
  <si>
    <t>0039a</t>
  </si>
  <si>
    <t>General Fund Contingency Reserve Acct</t>
  </si>
  <si>
    <t>Transportation Fund, State 041 thru 059</t>
  </si>
  <si>
    <t>T</t>
  </si>
  <si>
    <t>Aeronautics Account STF</t>
  </si>
  <si>
    <t>Highway Account, State, STF</t>
  </si>
  <si>
    <t>0043a</t>
  </si>
  <si>
    <t>Bikeway Account, STF</t>
  </si>
  <si>
    <t>Motor Vehicle Account, STF</t>
  </si>
  <si>
    <t>Bicycle Transportation Account, STF</t>
  </si>
  <si>
    <t>Public Transportation Account, STF</t>
  </si>
  <si>
    <t>0047a</t>
  </si>
  <si>
    <t>Abandoned Railroad Account, STF</t>
  </si>
  <si>
    <t>Transportation Revolving Account, STF</t>
  </si>
  <si>
    <t>0049a</t>
  </si>
  <si>
    <t>Toll Bridge Revenue Account, STF</t>
  </si>
  <si>
    <t>Colorado River Management Account</t>
  </si>
  <si>
    <t>Propane Safety Insp/Enforcmt Prog Trust</t>
  </si>
  <si>
    <t>A</t>
  </si>
  <si>
    <t>Local Airport Loan Account</t>
  </si>
  <si>
    <t>0053a</t>
  </si>
  <si>
    <t>Highway Construct Revolv Acct, State, STF</t>
  </si>
  <si>
    <t>New Motor Vehicle Board Account</t>
  </si>
  <si>
    <t>Mass Transit Revolving Account STF</t>
  </si>
  <si>
    <t>0056a</t>
  </si>
  <si>
    <t>Seismic Safety Retrofit Account,STF</t>
  </si>
  <si>
    <t>0057a</t>
  </si>
  <si>
    <t>SS Baton Rouge Victory Memorial Plaque</t>
  </si>
  <si>
    <t>Rail Accident Prevention &amp; Response Fund</t>
  </si>
  <si>
    <t>Hazardous Spill Prevention Acct, RAPRF</t>
  </si>
  <si>
    <t>Transportation Tax Fund 061 thru 069</t>
  </si>
  <si>
    <t>Motor Vehicle Fuel Account</t>
  </si>
  <si>
    <t>Highway Users Tax Account, TTF</t>
  </si>
  <si>
    <t>Motor Vehicle Trans Tax Account, TTF</t>
  </si>
  <si>
    <t>Motor Vehicle License Fee Account, TTF</t>
  </si>
  <si>
    <t>Illegal Drug Lab Cleanup Account</t>
  </si>
  <si>
    <t>Sale of Tobacco to Minors Control Acct</t>
  </si>
  <si>
    <t>Corporations Fund, State</t>
  </si>
  <si>
    <t>0068a</t>
  </si>
  <si>
    <t>Diesel Fuel Trust Fund</t>
  </si>
  <si>
    <t>Occupational Lead Poisoning Prev Acct,GF</t>
  </si>
  <si>
    <t>Yosemite Foundation Acct, CELPF</t>
  </si>
  <si>
    <t>Collegiate License Plate Fund, Calif</t>
  </si>
  <si>
    <t>Resources License Plate Fund</t>
  </si>
  <si>
    <t>Medical Waste Management Fund</t>
  </si>
  <si>
    <t>Radiation Control Fund</t>
  </si>
  <si>
    <t>Tissue Bank License Fund</t>
  </si>
  <si>
    <t>0077a</t>
  </si>
  <si>
    <t>State Employee Scholarship Fund</t>
  </si>
  <si>
    <t>Graphic Design License Plate Account</t>
  </si>
  <si>
    <t>0079a</t>
  </si>
  <si>
    <t>Industrial Medicine Fund</t>
  </si>
  <si>
    <t>Childhood Lead Poisoning Prevention Fund</t>
  </si>
  <si>
    <t>Alcohol Beverage Control Fund (Feeder Fund)</t>
  </si>
  <si>
    <t>E</t>
  </si>
  <si>
    <t>Export Document Program Fund</t>
  </si>
  <si>
    <t>Veterans Service Office Fund</t>
  </si>
  <si>
    <t>Corporation Tax Fund</t>
  </si>
  <si>
    <t>Estate Tax Fund</t>
  </si>
  <si>
    <t>Cigarette Tax Fund</t>
  </si>
  <si>
    <t>0087a</t>
  </si>
  <si>
    <t>School Safety Account</t>
  </si>
  <si>
    <t>0088a</t>
  </si>
  <si>
    <t>Gift Tax Fund</t>
  </si>
  <si>
    <t>Inheritance Tax Fund</t>
  </si>
  <si>
    <t>Insurance Tax Fund</t>
  </si>
  <si>
    <t>Personal Income Tax Fund</t>
  </si>
  <si>
    <t>0092a</t>
  </si>
  <si>
    <t>Radon Contractor Certification Fund</t>
  </si>
  <si>
    <t>Construction Management Education Acct</t>
  </si>
  <si>
    <t>Retail Sales Tax Fund</t>
  </si>
  <si>
    <t>0095a</t>
  </si>
  <si>
    <t>Insurance Fund (Non-Oper 7/1/83 Use 217)</t>
  </si>
  <si>
    <t>Cal- OSHA Targeted Inspection &amp; Consult</t>
  </si>
  <si>
    <t>Highway Carriers Uniform Bus Lic Tax Fund</t>
  </si>
  <si>
    <t>Clinical Laboratory Improvement Fund</t>
  </si>
  <si>
    <t>Health Statistics Special Fund</t>
  </si>
  <si>
    <t>Used Oil Recycling Fund, California</t>
  </si>
  <si>
    <t>School Facilities Fee Assistance Fund</t>
  </si>
  <si>
    <t>Fire Marshal Licensing &amp; Cert Fund, St</t>
  </si>
  <si>
    <t>0103a</t>
  </si>
  <si>
    <t>Administrative Claiming Fund</t>
  </si>
  <si>
    <t>San Joaquin River Conservancy Fund</t>
  </si>
  <si>
    <t>0105a</t>
  </si>
  <si>
    <t>Oil Refinery &amp; Chem Plant Safety Fd, Cal</t>
  </si>
  <si>
    <t>Pesticide Regulation Fund, Dept of</t>
  </si>
  <si>
    <t>Abandoned Vehicle Trust Fund</t>
  </si>
  <si>
    <t>Acupuncture Fund</t>
  </si>
  <si>
    <t>0109a</t>
  </si>
  <si>
    <t>Adoption Information Fund</t>
  </si>
  <si>
    <t>Department of Food and Agriculture Fund</t>
  </si>
  <si>
    <t>Department of Agriculture Acct, Dept F&amp; Ag Fund</t>
  </si>
  <si>
    <t>0112a</t>
  </si>
  <si>
    <t>Agricultural Pest Control Research Accnt</t>
  </si>
  <si>
    <t>Missing Children Reward Fund</t>
  </si>
  <si>
    <t>0114a</t>
  </si>
  <si>
    <t>Auctioneer Commission Fund</t>
  </si>
  <si>
    <t>Air Pollution Control Fund</t>
  </si>
  <si>
    <t>Wine Safety Fund</t>
  </si>
  <si>
    <t>Alcoholic Beverage Control Appeals Fund</t>
  </si>
  <si>
    <t>0118a</t>
  </si>
  <si>
    <t>Registered Veterinary Techn Exam Comm Fd</t>
  </si>
  <si>
    <t>School Facilities Fund, 1998 State</t>
  </si>
  <si>
    <t>Hospital Building Fund</t>
  </si>
  <si>
    <t>Emergency Food Assistance Program Fund</t>
  </si>
  <si>
    <t>0123a</t>
  </si>
  <si>
    <t>Rural Economic Development Fund</t>
  </si>
  <si>
    <t>Agricultural Export Promotion Acct, CA</t>
  </si>
  <si>
    <t>Assembly Operating Fund</t>
  </si>
  <si>
    <t>Audit Fund, State</t>
  </si>
  <si>
    <t>Channel Islands Site Authority Fund, CSU</t>
  </si>
  <si>
    <t>0128a</t>
  </si>
  <si>
    <t>Low and Moderate Income Housing Fund</t>
  </si>
  <si>
    <t>Water Device Certification Special Acct</t>
  </si>
  <si>
    <t>0130a</t>
  </si>
  <si>
    <t>AWOL Abatement Program Fund</t>
  </si>
  <si>
    <t>Foster and Small Family Insurance Fund</t>
  </si>
  <si>
    <t>Workers' Compensation Managed Care Fund</t>
  </si>
  <si>
    <t>Beverage Container Recycling Fund, CA</t>
  </si>
  <si>
    <t>0134a</t>
  </si>
  <si>
    <t>Redemption Acct,Beverage Contn Recycl Fd</t>
  </si>
  <si>
    <t>0135a</t>
  </si>
  <si>
    <t>AIDS Vaccine Research Develop Grant Fd</t>
  </si>
  <si>
    <t>0136a</t>
  </si>
  <si>
    <t>Banking Fund, State</t>
  </si>
  <si>
    <t>0137a</t>
  </si>
  <si>
    <t>Vital Record Improvement Acct</t>
  </si>
  <si>
    <t>0138a</t>
  </si>
  <si>
    <t>Commercial Motor Carrier Safety Enfmt Fd</t>
  </si>
  <si>
    <t>Driving-Under-the-Influence Prog Lic Trs</t>
  </si>
  <si>
    <t>Environmental License Plate Fund, Calif</t>
  </si>
  <si>
    <t>Soil Conservation Fund</t>
  </si>
  <si>
    <t>Sexual Habitual Offender, DOJ</t>
  </si>
  <si>
    <t>Health Data &amp; Planning Fund, CA</t>
  </si>
  <si>
    <t>Water Fund, California</t>
  </si>
  <si>
    <t>0145a</t>
  </si>
  <si>
    <t>Commerce Marketing Fund</t>
  </si>
  <si>
    <t>0146a</t>
  </si>
  <si>
    <t>Capital Outlay Fd for Public Higher Educ</t>
  </si>
  <si>
    <t>0147a</t>
  </si>
  <si>
    <t>Unitary Fund, California</t>
  </si>
  <si>
    <t>0148a</t>
  </si>
  <si>
    <t>AIDS Clinical Trials Testing Fund</t>
  </si>
  <si>
    <t>0149a</t>
  </si>
  <si>
    <t>AIDS Vaccine Victims Compensation Fund</t>
  </si>
  <si>
    <t>0150a</t>
  </si>
  <si>
    <t>AIDS Vaccine Guaranteed Purchase Fund</t>
  </si>
  <si>
    <t>Community Services Development Account</t>
  </si>
  <si>
    <t>Chiropractic Examiners Fund</t>
  </si>
  <si>
    <t>San Gabriel/Lwr LA Rivers/Mnts Consvy Fd</t>
  </si>
  <si>
    <t>0154a</t>
  </si>
  <si>
    <t>Ridesharing Vanpool Revolving Loan Fund</t>
  </si>
  <si>
    <t>0155a</t>
  </si>
  <si>
    <t>Senior Citizens Housing Annuity Account</t>
  </si>
  <si>
    <t>Heritage Fund, California</t>
  </si>
  <si>
    <t>0157a</t>
  </si>
  <si>
    <t>Collection Agency Fund</t>
  </si>
  <si>
    <t>Travel Seller Fund</t>
  </si>
  <si>
    <t>State Trial Court Improvement and Modernization Fund</t>
  </si>
  <si>
    <t>Assembly and Senate, Operating Funds Of</t>
  </si>
  <si>
    <t>Local Project Non-Transient Spending</t>
  </si>
  <si>
    <t>Future Infrastructure Targeted Account</t>
  </si>
  <si>
    <t>Continuing Care Provider Fee Fund</t>
  </si>
  <si>
    <t>0164a</t>
  </si>
  <si>
    <t>0165a</t>
  </si>
  <si>
    <t>Ronald Reagan Presidential Library Acct</t>
  </si>
  <si>
    <t>Delinquent Tax Collection Fund</t>
  </si>
  <si>
    <t>Structural Pest Control Research Fund</t>
  </si>
  <si>
    <t>Debt Limit Allocation Committee Fund,Cal</t>
  </si>
  <si>
    <t>Corrections Training Fund</t>
  </si>
  <si>
    <t>Debt &amp; Investment Advisory Comm Fund,Cal</t>
  </si>
  <si>
    <t>Developmental Disabilities Prog Dev Fund</t>
  </si>
  <si>
    <t>0173a</t>
  </si>
  <si>
    <t>Competitive Technology Fund</t>
  </si>
  <si>
    <t>Clandestine Drug Lab Clean-Up Account</t>
  </si>
  <si>
    <t>Dispensing Opticians Fund</t>
  </si>
  <si>
    <t>0176a</t>
  </si>
  <si>
    <t>Delta Flood Protection Fund</t>
  </si>
  <si>
    <t>Food Safety Fund</t>
  </si>
  <si>
    <t>Driver Training Penalty Assessment Fund</t>
  </si>
  <si>
    <t>Environmental Laboratory Improvement Fnd</t>
  </si>
  <si>
    <t>Veterans Cemetery Master Devl Fd, No CA</t>
  </si>
  <si>
    <t>Registered Nurse Education Fund</t>
  </si>
  <si>
    <t>0182a</t>
  </si>
  <si>
    <t>Electromagnetic Field Study Fd,Hlth Svcs</t>
  </si>
  <si>
    <t>Environmental Enhanc &amp; Mitigat Prgm Fd</t>
  </si>
  <si>
    <t>Employment Developmnt Dept Benefit Audit</t>
  </si>
  <si>
    <t>Employment Development Contingent Fund</t>
  </si>
  <si>
    <t>Energy Resources Surcharge Fund</t>
  </si>
  <si>
    <t>0187a</t>
  </si>
  <si>
    <t>Environmental Education Fund</t>
  </si>
  <si>
    <t>0188a</t>
  </si>
  <si>
    <t>Energy and Resource Fund</t>
  </si>
  <si>
    <t>0189a</t>
  </si>
  <si>
    <t>Energy Account, Energy &amp; Res Fund</t>
  </si>
  <si>
    <t>0190a</t>
  </si>
  <si>
    <t>Resources Account, Energy &amp; Res Fund</t>
  </si>
  <si>
    <t>Fair and Exposition Fund</t>
  </si>
  <si>
    <t>Satellite Wagering Account</t>
  </si>
  <si>
    <t>Waste Discharge Permit Fund</t>
  </si>
  <si>
    <t>Emerg Medical Srvcs Trng Prog Approvl Fd</t>
  </si>
  <si>
    <t>0195a</t>
  </si>
  <si>
    <t>Conservatorship Registry Fund</t>
  </si>
  <si>
    <t>0196a</t>
  </si>
  <si>
    <t>Asset Forfeiture Distribution Fund</t>
  </si>
  <si>
    <t>0197a</t>
  </si>
  <si>
    <t>Rural Health Care Equity Trust Fund</t>
  </si>
  <si>
    <t>Fire and Arson Training Fund, Calif</t>
  </si>
  <si>
    <t>0199a</t>
  </si>
  <si>
    <t>Fireworks Licensing Fund, California</t>
  </si>
  <si>
    <t>Fish and Game Preservation Fund</t>
  </si>
  <si>
    <t>Medical Providers Interim Payment Fund</t>
  </si>
  <si>
    <t>F</t>
  </si>
  <si>
    <t>0202a</t>
  </si>
  <si>
    <t>Fisheries Restoration Account</t>
  </si>
  <si>
    <t>Genetic Disease Testing Fund</t>
  </si>
  <si>
    <t>0204a</t>
  </si>
  <si>
    <t>Commercial Salmon Stamp Acct,Fish &amp; Game</t>
  </si>
  <si>
    <t>0206a</t>
  </si>
  <si>
    <t>Oil Spill Emergency Response Account</t>
  </si>
  <si>
    <t>Fish and Wildlife Pollution Account</t>
  </si>
  <si>
    <t>0208a</t>
  </si>
  <si>
    <t>Hearing Aid Dispensers Account</t>
  </si>
  <si>
    <t>Hazardous Liquid Pipeline Safety Calif</t>
  </si>
  <si>
    <t>Outpatient Setting Fd of Medical Board</t>
  </si>
  <si>
    <t>Waterfowl Habitat Preservation Acct, Cal</t>
  </si>
  <si>
    <t>Marine Invasive Species Control Fund</t>
  </si>
  <si>
    <t>Native Species Conserv &amp; Enhancement Acc</t>
  </si>
  <si>
    <t>Restitution Fund</t>
  </si>
  <si>
    <t>Industrial Development Fund</t>
  </si>
  <si>
    <t>0216a</t>
  </si>
  <si>
    <t>Industrial Relations Construction Industry Enforcement Fd</t>
  </si>
  <si>
    <t>Insurance Fund</t>
  </si>
  <si>
    <t>0218a</t>
  </si>
  <si>
    <t>Rural Development Fund</t>
  </si>
  <si>
    <t>Lifetime License Trust Acct, Fish &amp; Game</t>
  </si>
  <si>
    <t>0220a</t>
  </si>
  <si>
    <t>National Guard Military Museum Fund, CA</t>
  </si>
  <si>
    <t>0221a</t>
  </si>
  <si>
    <t>Industrial Loan Special Fund</t>
  </si>
  <si>
    <t>0222a</t>
  </si>
  <si>
    <t>Workplace Health &amp; Safety Revolving Fund</t>
  </si>
  <si>
    <t>Workers' Comp Administration Revolv Fund</t>
  </si>
  <si>
    <t>0224a</t>
  </si>
  <si>
    <t>Food Safety Acct, Pesticide Reg Fd, Dept</t>
  </si>
  <si>
    <t>Environmental Protection Trust Fund</t>
  </si>
  <si>
    <t>Tire Recycling Management Fund, Calif</t>
  </si>
  <si>
    <t>0227a</t>
  </si>
  <si>
    <t>Low-Level Radioactive Waste Disposal Fnd</t>
  </si>
  <si>
    <t>Business Fees Fund, Secty of State's</t>
  </si>
  <si>
    <t>0229a</t>
  </si>
  <si>
    <t>Dry Cleaning Fund</t>
  </si>
  <si>
    <t>Cigarette &amp; Tobacco Products Surtax Fund</t>
  </si>
  <si>
    <t>Health Ed Acct, Cig &amp; Tob Pr Surtax</t>
  </si>
  <si>
    <t>Hospital Svc Acct, Cig &amp; Tob Pr Surtax</t>
  </si>
  <si>
    <t>Physician Svc Acct, Cig &amp; Tob Pr Surtax</t>
  </si>
  <si>
    <t>Research Acct, Cig &amp; Tob Pr Surtax</t>
  </si>
  <si>
    <t>Public Res Acct, Cig &amp; Tob Pr Surtax</t>
  </si>
  <si>
    <t>Unallocated Acct, Cig &amp; Tob Pr Surtax</t>
  </si>
  <si>
    <t>0237a</t>
  </si>
  <si>
    <t>Sacto-San Joaquin Delta Protection Fund</t>
  </si>
  <si>
    <t>Veterans Cemetery Perpetual Maintan Fd</t>
  </si>
  <si>
    <t>Private Security Services Fund</t>
  </si>
  <si>
    <t>Local Agency Deposit Security Fund</t>
  </si>
  <si>
    <t>Local Public Prosecutors &amp; Pub Defend Trng</t>
  </si>
  <si>
    <t>Court Collection Account</t>
  </si>
  <si>
    <t>Narcotic Treatment Program Licensing Trt</t>
  </si>
  <si>
    <t>Environmental Water Fund</t>
  </si>
  <si>
    <t>Mobilehome Parks &amp; Special Occupancy Parks Revolv Fd</t>
  </si>
  <si>
    <t>0246a</t>
  </si>
  <si>
    <t>Protective Services Fund</t>
  </si>
  <si>
    <t>Drinking Water Operator Cert Special Act</t>
  </si>
  <si>
    <t>0248a</t>
  </si>
  <si>
    <t>Long Term Management Strategy Study Fund</t>
  </si>
  <si>
    <t>0249a</t>
  </si>
  <si>
    <t>Individual &amp; Family Suppl Grant Fund, CA</t>
  </si>
  <si>
    <t>0250a</t>
  </si>
  <si>
    <t>OES  Disaster Admin Suppt Acc</t>
  </si>
  <si>
    <t>0251a</t>
  </si>
  <si>
    <t>Public Fac&amp;loc Ag Dis Res Ac</t>
  </si>
  <si>
    <t>Disaster Assistance Fund</t>
  </si>
  <si>
    <t>0253a</t>
  </si>
  <si>
    <t>Domestic Violence Fund (abolish 1/1/99)</t>
  </si>
  <si>
    <t>0254a</t>
  </si>
  <si>
    <t>Street and Highway Account</t>
  </si>
  <si>
    <t>0255a</t>
  </si>
  <si>
    <t>DNA Testing Fund, Department of Justice</t>
  </si>
  <si>
    <t>Sexual Predator Public Information Acct</t>
  </si>
  <si>
    <t>Earthquake Emergency Invest Acct-NDA Fd</t>
  </si>
  <si>
    <t>0258a</t>
  </si>
  <si>
    <t>Work and Family Fund</t>
  </si>
  <si>
    <t>Supplemental Contributions Program Fund</t>
  </si>
  <si>
    <t>Nursing Home Admin St Lic Exam Fund</t>
  </si>
  <si>
    <t>Off Highway License Fee Fund</t>
  </si>
  <si>
    <t>Habitat Conservation Fund</t>
  </si>
  <si>
    <t>Off-Highway Vehicle Trust Fund</t>
  </si>
  <si>
    <t>Osteopathic Medical Bd of Calif Contn Fd</t>
  </si>
  <si>
    <t>Conserv Enforcement Svc Ac</t>
  </si>
  <si>
    <t>Inland Wetlands Cons Fd, Wildlife Rest</t>
  </si>
  <si>
    <t>Exposition Park Improvement Fund</t>
  </si>
  <si>
    <t>Glass Processing Fee Account</t>
  </si>
  <si>
    <t>Technical Assistance Fund</t>
  </si>
  <si>
    <t>Certification Fund</t>
  </si>
  <si>
    <t>Infant Botulism Treatment &amp; Prevention</t>
  </si>
  <si>
    <t>0273a</t>
  </si>
  <si>
    <t>Long Term Management Strategy Completion</t>
  </si>
  <si>
    <t>0274a</t>
  </si>
  <si>
    <t>Business Reinvestment Fund</t>
  </si>
  <si>
    <t>Hazardous &amp; Idle-Deserted Well Abate Fnd</t>
  </si>
  <si>
    <t>Penalty Acct, Ca Bev Container Recyc Fd</t>
  </si>
  <si>
    <t>Bimetal Processing Fee Acct, Bev Cont Re</t>
  </si>
  <si>
    <t>PET Processing Fee Acct, Bev Cont Rec Fd</t>
  </si>
  <si>
    <t>Child Health and Safety Fund</t>
  </si>
  <si>
    <t>Physician Assistant Fund</t>
  </si>
  <si>
    <t>Recycling Market Development Rev Loan Subaccount</t>
  </si>
  <si>
    <t>0282a</t>
  </si>
  <si>
    <t>Bay Protection and Toxic Cleanup Fund</t>
  </si>
  <si>
    <t>0283a</t>
  </si>
  <si>
    <t>Targeted Case Management Claiming Fund</t>
  </si>
  <si>
    <t>0284a</t>
  </si>
  <si>
    <t>Loss Control Certification Fund</t>
  </si>
  <si>
    <t>0285a</t>
  </si>
  <si>
    <t>Residential Earthquake Recovery Fund, CA</t>
  </si>
  <si>
    <t>Lake Tahoe Conservancy Account</t>
  </si>
  <si>
    <t>0287a</t>
  </si>
  <si>
    <t>Youth Pilot Program Fund</t>
  </si>
  <si>
    <t>Internatl Student Exch Visitor Plcmt Org</t>
  </si>
  <si>
    <t>HICAP Fund, State</t>
  </si>
  <si>
    <t>Pilot Commissioners' Special Fd, Board</t>
  </si>
  <si>
    <t>0292a</t>
  </si>
  <si>
    <t>Motor Carriers Permit Fund</t>
  </si>
  <si>
    <t>Motor Carriers Safety Improvement Fund</t>
  </si>
  <si>
    <t>Removal &amp; Remedial Action Acct</t>
  </si>
  <si>
    <t>Podiatric Medicine Fund, Board of</t>
  </si>
  <si>
    <t>Coachella Valley Mountains Conservancy</t>
  </si>
  <si>
    <t>0297a</t>
  </si>
  <si>
    <t>Community and Economic Development Fund</t>
  </si>
  <si>
    <t>Financial Institutions Fund</t>
  </si>
  <si>
    <t>Credit Union Fund</t>
  </si>
  <si>
    <t>Professional Forester Registration Fund</t>
  </si>
  <si>
    <t>0301a</t>
  </si>
  <si>
    <t>Playground Safety and Recycling Account</t>
  </si>
  <si>
    <t>0303a</t>
  </si>
  <si>
    <t>Asbestos Training &amp; Consultant Cert Fund</t>
  </si>
  <si>
    <t>0304a</t>
  </si>
  <si>
    <t>Back Wages and Taxes Account</t>
  </si>
  <si>
    <t>Private Postsec &amp; Vocatn Educ Admin Fund</t>
  </si>
  <si>
    <t>Safe Drinking Water Account</t>
  </si>
  <si>
    <t>Professions and Vocations Fund</t>
  </si>
  <si>
    <t>Earthquake Risk Reduction Fund of 1996</t>
  </si>
  <si>
    <t>Perinatal Insurance Fund</t>
  </si>
  <si>
    <t>Psychology Fund</t>
  </si>
  <si>
    <t>Traumatic Brain Injury Fund</t>
  </si>
  <si>
    <t>Emergency Medical Services Personnel Fnd</t>
  </si>
  <si>
    <t>Major Risk Medical Insurance Fund</t>
  </si>
  <si>
    <t>Diesel Emission Reduction Fund</t>
  </si>
  <si>
    <t>0315a</t>
  </si>
  <si>
    <t>Aging Information and Education Fund</t>
  </si>
  <si>
    <t>San Fran Bay Area Conservancy Prog Acct</t>
  </si>
  <si>
    <t>Real Estate Fund</t>
  </si>
  <si>
    <t>Collins-Dugan Calif Conserv Corps Reimb</t>
  </si>
  <si>
    <t>Respiratory Care Fund</t>
  </si>
  <si>
    <t>Oil Spill Prevention &amp; Administration Fd</t>
  </si>
  <si>
    <t>Oil Spill Response Trust Fund</t>
  </si>
  <si>
    <t>Environmental Enhancement Fund</t>
  </si>
  <si>
    <t>0323a</t>
  </si>
  <si>
    <t>Commodity Merchant Account</t>
  </si>
  <si>
    <t>0324a</t>
  </si>
  <si>
    <t>Telephonic Seller Commodity Contract Acc</t>
  </si>
  <si>
    <t>Electronic and Appliance Repair Fund</t>
  </si>
  <si>
    <t>Athletic Commission Fund</t>
  </si>
  <si>
    <t>Court Interpreters' Fund</t>
  </si>
  <si>
    <t>Vehicle License Collection Acct, LRF</t>
  </si>
  <si>
    <t>Local Revenue Fund</t>
  </si>
  <si>
    <t>Sales Tax Account, Local Revenue Fund</t>
  </si>
  <si>
    <t>Vehicle License Fee Account</t>
  </si>
  <si>
    <t>Sales Tax Growth Account</t>
  </si>
  <si>
    <t>Vehicle License Fee Growth Account</t>
  </si>
  <si>
    <t>Registered Environmental Health Spec Fd</t>
  </si>
  <si>
    <t>Mine Reclamation Account</t>
  </si>
  <si>
    <t>0337a</t>
  </si>
  <si>
    <t>Savings Association Spec Fund</t>
  </si>
  <si>
    <t>Strong-Motion Instrumentation &amp; Seismic</t>
  </si>
  <si>
    <t>0339a</t>
  </si>
  <si>
    <t>Community College Faculty &amp; Staff Dev Fd</t>
  </si>
  <si>
    <t>0340a</t>
  </si>
  <si>
    <t>Faculty and Staff Diversity Fund</t>
  </si>
  <si>
    <t>0341a</t>
  </si>
  <si>
    <t>Tideland Oil Rev Acct,Sch Bldg Le-Pur Fd</t>
  </si>
  <si>
    <t>School Fund, State</t>
  </si>
  <si>
    <t>0343a</t>
  </si>
  <si>
    <t>Lease Facil Rev Acct,Sch Build Le-Pur Fd</t>
  </si>
  <si>
    <t>School Building Lease-Purchase Fund,St</t>
  </si>
  <si>
    <t>0345a</t>
  </si>
  <si>
    <t>School Building Safety Fund</t>
  </si>
  <si>
    <t>0346a</t>
  </si>
  <si>
    <t>Revolving Loan Acct,Sch Bldg Le-Purch Fd</t>
  </si>
  <si>
    <t>School Land Bank Fund</t>
  </si>
  <si>
    <t>Senate Operating Fund</t>
  </si>
  <si>
    <t>Educational Telecommunication Fund</t>
  </si>
  <si>
    <t>0350a</t>
  </si>
  <si>
    <t>In-Home Supportive Service Reg Model,STA</t>
  </si>
  <si>
    <t>Mental Health Subaccount, Sales Tax Acct</t>
  </si>
  <si>
    <t>Social Services Subaccount, Sales Tx Acc</t>
  </si>
  <si>
    <t>Health Subaccount, Sales Tax Account</t>
  </si>
  <si>
    <t>Caseload Subacct, Sales Tax Growth Acct</t>
  </si>
  <si>
    <t>0355a</t>
  </si>
  <si>
    <t>Indigent Health Equity Sub, SalesTaxGrwt</t>
  </si>
  <si>
    <t>0356a</t>
  </si>
  <si>
    <t>Community Health Equity Sub, SalesTxGrwt</t>
  </si>
  <si>
    <t>Mental Health Equity Sub, SalesTx Growth</t>
  </si>
  <si>
    <t>0358a</t>
  </si>
  <si>
    <t>State Hospital Mental Health Equity,STGA</t>
  </si>
  <si>
    <t>0360a</t>
  </si>
  <si>
    <t>Mandates Claims Fund, State</t>
  </si>
  <si>
    <t>General Growth Subacct,Sales Tax Growth</t>
  </si>
  <si>
    <t>0362a</t>
  </si>
  <si>
    <t>Base Restoration Subaccount, STGA</t>
  </si>
  <si>
    <t>0363a</t>
  </si>
  <si>
    <t>Special Equity Subaccount, STGA</t>
  </si>
  <si>
    <t>0364a</t>
  </si>
  <si>
    <t>American Heritage Rodeo Fdn Lic Plte Acc</t>
  </si>
  <si>
    <t>Historic Property Maintenance Fund</t>
  </si>
  <si>
    <t>Indian Gaming Revenue Sharing Trust Fund</t>
  </si>
  <si>
    <t>Indian Gaming Special Distribution Fund</t>
  </si>
  <si>
    <t>Asbestos Consultant Certification Acct</t>
  </si>
  <si>
    <t>Asbestos Training Approval Account</t>
  </si>
  <si>
    <t>Beach and Coastal Enhancement Acct,Calif</t>
  </si>
  <si>
    <t>Disaster Relief Fund</t>
  </si>
  <si>
    <t>0373a</t>
  </si>
  <si>
    <t>SF-Oaklnd Bay Bridge &amp; Cypress Disast Fd</t>
  </si>
  <si>
    <t>Spec Fund for Econ Uncert</t>
  </si>
  <si>
    <t>Disaster Response-Emerg Operations Acc, SFEU</t>
  </si>
  <si>
    <t>Speech-Language Pathology &amp; Audiology &amp; Hearing Aid Dispensers Fund</t>
  </si>
  <si>
    <t>0377a</t>
  </si>
  <si>
    <t>Higher Education Earthquake Account 1987</t>
  </si>
  <si>
    <t>False Claims Act Fund</t>
  </si>
  <si>
    <t>0379a</t>
  </si>
  <si>
    <t>Historic Building Code Fund, State</t>
  </si>
  <si>
    <t>Dental Auxiliary Fund, State</t>
  </si>
  <si>
    <t>Public Int Res, Dev &amp; Demonstratn Fund</t>
  </si>
  <si>
    <t>Renewable Resource Trust Fund</t>
  </si>
  <si>
    <t>0383a</t>
  </si>
  <si>
    <t>Natural Resources Infrastructure Fund</t>
  </si>
  <si>
    <t>Salmon &amp; Steelhead Trout Restoration Acc</t>
  </si>
  <si>
    <t>0385a</t>
  </si>
  <si>
    <t>Fish and Wildlife Resources Stewardship</t>
  </si>
  <si>
    <t>Solid Waste Disposal Site Cleanup Tr Fd</t>
  </si>
  <si>
    <t>Integrated Waste Management Account</t>
  </si>
  <si>
    <t>Integrated Waste Management Fund</t>
  </si>
  <si>
    <t>0390a</t>
  </si>
  <si>
    <t>School Construction Fund, St</t>
  </si>
  <si>
    <t>Parks and Recreation Fund Total 392-393</t>
  </si>
  <si>
    <t>Parks and Recreation Fund, State</t>
  </si>
  <si>
    <t>0393a</t>
  </si>
  <si>
    <t>Job Creation Investment Fund</t>
  </si>
  <si>
    <t>0394a</t>
  </si>
  <si>
    <t>Fines &amp; Forfeitures Acct, Parks &amp; Rec Fd</t>
  </si>
  <si>
    <t>0395a</t>
  </si>
  <si>
    <t>Coast Zone Construct/Convers,Prks Rec Fd</t>
  </si>
  <si>
    <t>Self-Insurance Plans Fund</t>
  </si>
  <si>
    <t>0397a</t>
  </si>
  <si>
    <t>Police Fund, California State</t>
  </si>
  <si>
    <t>0398a</t>
  </si>
  <si>
    <t>Strong Motion Instrumentation Spec Fund</t>
  </si>
  <si>
    <t>Structural Pest Cntrl Educ&amp;Enforcemnt Fd</t>
  </si>
  <si>
    <t>Real Estate Appraisers Regulation Fund</t>
  </si>
  <si>
    <t>Safe, Clean, Reliable Water Supply Fund</t>
  </si>
  <si>
    <t>Delta Improvement Account</t>
  </si>
  <si>
    <t>Central Valley Project Improvement Subac</t>
  </si>
  <si>
    <t>0406a</t>
  </si>
  <si>
    <t>Tax Preparers Fund</t>
  </si>
  <si>
    <t>Teacher Credentials Fund</t>
  </si>
  <si>
    <t>Test Development and Admin Acct, Tc Fd</t>
  </si>
  <si>
    <t>Delta Levee Rehabilitation Subaccount</t>
  </si>
  <si>
    <t>Transcript Reimbursement Fund</t>
  </si>
  <si>
    <t>0411a</t>
  </si>
  <si>
    <t>Residential Care Fac Persons W/Chronic</t>
  </si>
  <si>
    <t>Transportation Rate Fund</t>
  </si>
  <si>
    <t>South Delta Barriers Subaccount</t>
  </si>
  <si>
    <t>0414a</t>
  </si>
  <si>
    <t>Delta Recreation Subaccount</t>
  </si>
  <si>
    <t>CALFED Subaccount</t>
  </si>
  <si>
    <t>Clean Water and Water Recycling Account</t>
  </si>
  <si>
    <t>Revolving Fund Loan Subaccount, State</t>
  </si>
  <si>
    <t>Small Communities Grant Subaccount</t>
  </si>
  <si>
    <t>Water Recycling Subaccount</t>
  </si>
  <si>
    <t>Vehicle Inspection and Repair Fund</t>
  </si>
  <si>
    <t>Drainage Management Subaccount</t>
  </si>
  <si>
    <t>Delta Tributary Watershed Subaccount</t>
  </si>
  <si>
    <t>Seawater Intrusion Control Subaccount</t>
  </si>
  <si>
    <t>Victim - Witness Assistance Fund</t>
  </si>
  <si>
    <t>0426a</t>
  </si>
  <si>
    <t>Energy Efficiency Improvements Loan Fund</t>
  </si>
  <si>
    <t>0427a</t>
  </si>
  <si>
    <t>Clean Fuels Account</t>
  </si>
  <si>
    <t>0428a</t>
  </si>
  <si>
    <t>Hazardous Waste Mgmt Planning Subaccount</t>
  </si>
  <si>
    <t>Local Jurisdiction Energy Assistance</t>
  </si>
  <si>
    <t>0430a</t>
  </si>
  <si>
    <t>Hazardous Waste Enforcement Training Fund</t>
  </si>
  <si>
    <t>0431a</t>
  </si>
  <si>
    <t>Local Agency Technical Assistance Acc't</t>
  </si>
  <si>
    <t>0433a</t>
  </si>
  <si>
    <t>Methane Gas Hazard Reduction Account</t>
  </si>
  <si>
    <t>Air Toxics Inventory and Assessment Acct</t>
  </si>
  <si>
    <t>Underground Storage Tank Tester Account</t>
  </si>
  <si>
    <t>Assistance for Fire Equipment Acct,State</t>
  </si>
  <si>
    <t>0438a</t>
  </si>
  <si>
    <t>Supercomputer Center Account</t>
  </si>
  <si>
    <t>Underground Storage Tank Cleanup Fund</t>
  </si>
  <si>
    <t>0440a</t>
  </si>
  <si>
    <t>Petro Undergrnd Storage Tank Financ Acct</t>
  </si>
  <si>
    <t>0441a</t>
  </si>
  <si>
    <t>Waste Management Incentive Account</t>
  </si>
  <si>
    <t>Olympic Training Account,California</t>
  </si>
  <si>
    <t>Lake Tahoe Water Quality Subaccount</t>
  </si>
  <si>
    <t>Water Supply Reliability Account</t>
  </si>
  <si>
    <t>Feasibility Projects Subaccount</t>
  </si>
  <si>
    <t>Water Conservation &amp; Groundwater Recharg</t>
  </si>
  <si>
    <t>Wildlife Restoration Fund</t>
  </si>
  <si>
    <t>Occupancy Compliance Monitoring Account</t>
  </si>
  <si>
    <t>Winter Recreation Fund</t>
  </si>
  <si>
    <t>0450a</t>
  </si>
  <si>
    <t>Seismic Gas Valve Cert Fee Acct</t>
  </si>
  <si>
    <t>0451a</t>
  </si>
  <si>
    <t>Manufactured Home License Fee Account</t>
  </si>
  <si>
    <t>Elevator Safety Account</t>
  </si>
  <si>
    <t>Pressure Vessel Account</t>
  </si>
  <si>
    <t>0454a</t>
  </si>
  <si>
    <t>Hazardous Substance Account</t>
  </si>
  <si>
    <t>0455a</t>
  </si>
  <si>
    <t>Hazardous Substance Subaccount</t>
  </si>
  <si>
    <t>Expedited Site Remediation Trust Fund</t>
  </si>
  <si>
    <t>Tax Credit Allocation Fee Account</t>
  </si>
  <si>
    <t>Site Operation and Maintenance Account</t>
  </si>
  <si>
    <t>Telephone Medical Advice Services Fund</t>
  </si>
  <si>
    <t>Public Utilities Comm Transport Reimb Acct</t>
  </si>
  <si>
    <t>Public Utilities Comm Utilities Reimb Acct</t>
  </si>
  <si>
    <t>0463a</t>
  </si>
  <si>
    <t>R. Z'berg Urban Open Space Rec Prog Acct</t>
  </si>
  <si>
    <t>High-Cost Fund-A Admin Committee Fd, Cal</t>
  </si>
  <si>
    <t>Energy Resources Programs Account</t>
  </si>
  <si>
    <t>0466a</t>
  </si>
  <si>
    <t>State Fair Police Special Account, Calif</t>
  </si>
  <si>
    <t>Notes Expense Account, State</t>
  </si>
  <si>
    <t>0468a</t>
  </si>
  <si>
    <t>Los Angeles Medical Assistance Grant Acc</t>
  </si>
  <si>
    <t>0469a</t>
  </si>
  <si>
    <t>Narc Assist &amp; Relinquish Crim Offend Fd</t>
  </si>
  <si>
    <t>High Cost Fund-B Admin Committee Fd, Cal</t>
  </si>
  <si>
    <t>Universal Lifeline Telpne Svc Trust Admin</t>
  </si>
  <si>
    <t>0472a</t>
  </si>
  <si>
    <t>Child Care &amp; Devlpmt Fac Direct Ln Fd</t>
  </si>
  <si>
    <t>Vietnam Veterans Memorial Account</t>
  </si>
  <si>
    <t>0474a</t>
  </si>
  <si>
    <t>Child Care &amp; Dev Fac Ln Guaranty Fd</t>
  </si>
  <si>
    <t>Underground Storage Tank Fund</t>
  </si>
  <si>
    <t>0476a</t>
  </si>
  <si>
    <t>Child Care Facilities Revolving Fund</t>
  </si>
  <si>
    <t>0477a</t>
  </si>
  <si>
    <t>Gaming Registration License Fee Acct</t>
  </si>
  <si>
    <t>Vectorborne Disease Account</t>
  </si>
  <si>
    <t>Energy Tech Research, Dev, &amp; Demo Acct</t>
  </si>
  <si>
    <t>0480a</t>
  </si>
  <si>
    <t>Health Facilities License Fee Account</t>
  </si>
  <si>
    <t>Garment Manufacturers Special Account</t>
  </si>
  <si>
    <t>Surface Impoundment Assessment Account</t>
  </si>
  <si>
    <t>Deaf &amp; Disabled Telecomm Prg Admin Comm</t>
  </si>
  <si>
    <t>0484a</t>
  </si>
  <si>
    <t>Hazardous Subst Clearing Account</t>
  </si>
  <si>
    <t>Armory Discretionary Improvement Account</t>
  </si>
  <si>
    <t>0486a</t>
  </si>
  <si>
    <t>Emergency Clean Water Grant Fund</t>
  </si>
  <si>
    <t>Financial Responsibility Penalty Account</t>
  </si>
  <si>
    <t>0488a</t>
  </si>
  <si>
    <t>Veterans Memorial Account</t>
  </si>
  <si>
    <t>0489a</t>
  </si>
  <si>
    <t>Rice Straw Demonstration Project Grant Fund</t>
  </si>
  <si>
    <t>0490a</t>
  </si>
  <si>
    <t>Hazardous Waste Injection Well Account</t>
  </si>
  <si>
    <t>Payphone Service Providers Committee Fd</t>
  </si>
  <si>
    <t>Athletic Commission Neurological Examination Acct, St</t>
  </si>
  <si>
    <t>Teleconnect Fd Admin Comm Fd, Cal</t>
  </si>
  <si>
    <t>Other - Unallocated Special Funds</t>
  </si>
  <si>
    <t>X</t>
  </si>
  <si>
    <t>0495a</t>
  </si>
  <si>
    <t>Court Funding Account</t>
  </si>
  <si>
    <t>Developmental Disabilities Services Acct</t>
  </si>
  <si>
    <t>Local Govt Geothermal Resource Subacct</t>
  </si>
  <si>
    <t>0498a</t>
  </si>
  <si>
    <t>Higher Education Fees and Income-CSU</t>
  </si>
  <si>
    <t>Pending New Special Funds</t>
  </si>
  <si>
    <t>V</t>
  </si>
  <si>
    <t>0500a</t>
  </si>
  <si>
    <t>Antioch &amp; Carq Strait Bridge Toll Rev Fd</t>
  </si>
  <si>
    <t>Housing Finance Fund, California</t>
  </si>
  <si>
    <t>Water Resources Development Bond Fund</t>
  </si>
  <si>
    <t>0503a</t>
  </si>
  <si>
    <t>National Guard Members Farm &amp; Home Bldg Fd</t>
  </si>
  <si>
    <t>0504a</t>
  </si>
  <si>
    <t>Carquinez Straits Bridge Construction Fd</t>
  </si>
  <si>
    <t>Affordable Student Housing Revolving Fd</t>
  </si>
  <si>
    <t>Central Valley Water Project Const Fund</t>
  </si>
  <si>
    <t>Central Valley Water Project Revenue Fd</t>
  </si>
  <si>
    <t>0508a</t>
  </si>
  <si>
    <t>Senior Citizens Housing Assistance Fund</t>
  </si>
  <si>
    <t>Revenue Bond Acct, CA Res Earthqk Rec Fd</t>
  </si>
  <si>
    <t>0510a</t>
  </si>
  <si>
    <t>Expo &amp; State Fair Enterprise Fund, Cal</t>
  </si>
  <si>
    <t>Del Mar Grandstand Capital Reserve Acct</t>
  </si>
  <si>
    <t>State Compensation Insurance Fund</t>
  </si>
  <si>
    <t>First-Time Home Buyers Fund</t>
  </si>
  <si>
    <t>Employment Training Fund</t>
  </si>
  <si>
    <t>0515a</t>
  </si>
  <si>
    <t>Harbor Bond Sinking Fund</t>
  </si>
  <si>
    <t>Harbors and Watercraft Revolving Fund</t>
  </si>
  <si>
    <t>0517a</t>
  </si>
  <si>
    <t>India Basin Sinking Fund</t>
  </si>
  <si>
    <t>Health Facility Const Loan Insurance Fd</t>
  </si>
  <si>
    <t>0519a</t>
  </si>
  <si>
    <t>Maritime Academy Continuing Educ Rev CA</t>
  </si>
  <si>
    <t>0520a</t>
  </si>
  <si>
    <t>New Antioch Bridge Construction Fund</t>
  </si>
  <si>
    <t>0521a</t>
  </si>
  <si>
    <t>Rural Econ Dev Infrastructure &amp; Rev Bd</t>
  </si>
  <si>
    <t>East Bay State Building Authority Fund</t>
  </si>
  <si>
    <t>Los Angeles State Building Authority Fnd</t>
  </si>
  <si>
    <t>High Tech Education Rev Bond Fund, PBCF</t>
  </si>
  <si>
    <t>School Finance Authority Fund, Calif</t>
  </si>
  <si>
    <t>0527a</t>
  </si>
  <si>
    <t>Richmond--San Rafael Toll Revenue Fund</t>
  </si>
  <si>
    <t>Alternative Energy Authority Fund, Calif</t>
  </si>
  <si>
    <t>0529a</t>
  </si>
  <si>
    <t>San Diego Coronado Bridge Const Fund</t>
  </si>
  <si>
    <t>Mobilehome Park Purchase Fund</t>
  </si>
  <si>
    <t>0532a</t>
  </si>
  <si>
    <t>Small Business Bond Ins Reserve Fd, CA</t>
  </si>
  <si>
    <t>0533a</t>
  </si>
  <si>
    <t>Small Busns Ins Corp Operations Fund, CA</t>
  </si>
  <si>
    <t>0534a</t>
  </si>
  <si>
    <t>New Prison Construction Revenue Fund</t>
  </si>
  <si>
    <t>0535a</t>
  </si>
  <si>
    <t>Main Street Program Fund, CA</t>
  </si>
  <si>
    <t>0536a</t>
  </si>
  <si>
    <t>San Diego Coronado Toll Rev Fd</t>
  </si>
  <si>
    <t>Capitol Area Development Fund</t>
  </si>
  <si>
    <t>San Francisco State Building Fund</t>
  </si>
  <si>
    <t>Oakland State Building Authority Fund</t>
  </si>
  <si>
    <t>0540a</t>
  </si>
  <si>
    <t>San Fran Oakland Bay Bridge Construct Fd</t>
  </si>
  <si>
    <t>San Bernardino St Building Authority Fd</t>
  </si>
  <si>
    <t>San Fran Oakland Bay Bridge Toll Rev Fd</t>
  </si>
  <si>
    <t>Local Projects Subaccount</t>
  </si>
  <si>
    <t>Sac Valley Water Mgmt &amp; Habitat Protect</t>
  </si>
  <si>
    <t>River Parkway Subaccount</t>
  </si>
  <si>
    <t>Bay-Delta Ecosystem Restoration Account</t>
  </si>
  <si>
    <t>Flood Control and Prevention Account</t>
  </si>
  <si>
    <t>0548a</t>
  </si>
  <si>
    <t>Title Insurance Fund</t>
  </si>
  <si>
    <t>Large Teaching Emphasis Hosptl &amp; Payment</t>
  </si>
  <si>
    <t>Medi-Cal Medical Ed Supplemental Payment</t>
  </si>
  <si>
    <t>0551a</t>
  </si>
  <si>
    <t>Temporary Assistance for Needy Families</t>
  </si>
  <si>
    <t>0552a</t>
  </si>
  <si>
    <t>San Francisco Seawall Sinking Fund No 2</t>
  </si>
  <si>
    <t>0553a</t>
  </si>
  <si>
    <t>San Francisco Seawall Sinking Fund No 3</t>
  </si>
  <si>
    <t>0554a</t>
  </si>
  <si>
    <t>San Francisco Seawall Sinking Fund No 4</t>
  </si>
  <si>
    <t>Healthy Families Fund</t>
  </si>
  <si>
    <t>0556a</t>
  </si>
  <si>
    <t>Judicial Admin Efficiency &amp; Modernztion</t>
  </si>
  <si>
    <t>Toxic Substances Control Account</t>
  </si>
  <si>
    <t>Farm &amp; Ranch Solid Waste Cleanup &amp; Abate</t>
  </si>
  <si>
    <t>Small Craft Harbor Bond Fund</t>
  </si>
  <si>
    <t>Small Craft Harbor Improvement Fund</t>
  </si>
  <si>
    <t>Riverside County Public Financing Auth</t>
  </si>
  <si>
    <t>Lottery Fund, State</t>
  </si>
  <si>
    <t>Scholarshare Program Trust Fund</t>
  </si>
  <si>
    <t>Scholarshare Administrative Fund</t>
  </si>
  <si>
    <t>Coastal Conservancy Fund, State</t>
  </si>
  <si>
    <t>Child Abuse Fund, DOJ</t>
  </si>
  <si>
    <t>Gambling Control Fund</t>
  </si>
  <si>
    <t>Tahoe Conservancy Fund</t>
  </si>
  <si>
    <t>Gambling Control Fines &amp; Penalties Acct</t>
  </si>
  <si>
    <t>Uninsured Employers' Fund, Total 571-572</t>
  </si>
  <si>
    <t>Uninsured Employers Benefits Trust Fund</t>
  </si>
  <si>
    <t>0572a</t>
  </si>
  <si>
    <t>Stringfellow Insurance Proceeds Account</t>
  </si>
  <si>
    <t>University Cont. Education Revenue Ed, St</t>
  </si>
  <si>
    <t>Higher Education Cap Outlay Bond Fd,1998</t>
  </si>
  <si>
    <t>College Dorm Bldg Maint &amp; Eq Res Fd, St</t>
  </si>
  <si>
    <t>CSU Dormitory Construction Fd, Calif St</t>
  </si>
  <si>
    <t>Abandoned Watercraft Abatement Fund</t>
  </si>
  <si>
    <t>CSU Dormitory Int &amp; Red Fund</t>
  </si>
  <si>
    <t>0579a</t>
  </si>
  <si>
    <t>Welfare-to-Work Fund</t>
  </si>
  <si>
    <t>University Dormitory Revenue Fd, Calif State</t>
  </si>
  <si>
    <t>University Facilities Revenue Fund, Stat</t>
  </si>
  <si>
    <t>High Polluter Repair or Removal Account</t>
  </si>
  <si>
    <t>University Parking Revenue Fund, State</t>
  </si>
  <si>
    <t>0584a</t>
  </si>
  <si>
    <t>Toll Bridge Seismic Retrofit Acct, STF</t>
  </si>
  <si>
    <t>Counties Children &amp; Families Account</t>
  </si>
  <si>
    <t>0586a</t>
  </si>
  <si>
    <t>Toll Bridge Construction Fund</t>
  </si>
  <si>
    <t>Family Law Trust Fund</t>
  </si>
  <si>
    <t>Unemployment Compensation Disability Fd</t>
  </si>
  <si>
    <t>Cancer Research Fund</t>
  </si>
  <si>
    <t>Veterans Debenture Revenue Fund</t>
  </si>
  <si>
    <t>Veterans Indemnity Fund</t>
  </si>
  <si>
    <t>Veterans'  Farm &amp; Home Building Fund 1943</t>
  </si>
  <si>
    <t>Coastal Access Account, SCCF</t>
  </si>
  <si>
    <t>Veterans Farm &amp; Home Building Fund 1970</t>
  </si>
  <si>
    <t>0595a</t>
  </si>
  <si>
    <t>Vincent Thomas Bridge Construction Fund</t>
  </si>
  <si>
    <t>0596a</t>
  </si>
  <si>
    <t>Vincent Thomas Bridge Toll Revenue Fund</t>
  </si>
  <si>
    <t>High Tech Theft Apprehend &amp; Prosecute Pg</t>
  </si>
  <si>
    <t>0598a</t>
  </si>
  <si>
    <t>Public School Facilities Fund</t>
  </si>
  <si>
    <t>Treasury Accountability-Calstars Systems</t>
  </si>
  <si>
    <t>Vending Stand Fund</t>
  </si>
  <si>
    <t>Agriculture Building Fund</t>
  </si>
  <si>
    <t>Architecture Revolving Fund</t>
  </si>
  <si>
    <t>0603a</t>
  </si>
  <si>
    <t>Fairs Insurance Fund, California</t>
  </si>
  <si>
    <t>Armory Fund</t>
  </si>
  <si>
    <t>0605a</t>
  </si>
  <si>
    <t>Ballot Paper Revolving Fund</t>
  </si>
  <si>
    <t>Charter School Revolving Loan Fund</t>
  </si>
  <si>
    <t>0607a</t>
  </si>
  <si>
    <t>Nonrep State Emp L-T Disability Ins Fund</t>
  </si>
  <si>
    <t>0608a</t>
  </si>
  <si>
    <t>Equipment Service Fund</t>
  </si>
  <si>
    <t>0609a</t>
  </si>
  <si>
    <t>Industries for the Blind Mfg Fund, C</t>
  </si>
  <si>
    <t>Orientation Center for Blind Trust Fund</t>
  </si>
  <si>
    <t>0611a</t>
  </si>
  <si>
    <t>Community College District Org Revolv Fd</t>
  </si>
  <si>
    <t>Sacramento City Financing Authority Fund</t>
  </si>
  <si>
    <t>Energy Efficiency Fund, California Board for</t>
  </si>
  <si>
    <t>Low-Income Governing Board Fund</t>
  </si>
  <si>
    <t>Peace Offcrs &amp; Firefighters Defined Cont</t>
  </si>
  <si>
    <t>County Formation Revolving Fund</t>
  </si>
  <si>
    <t>Water Pollution Control Revolving Fd, St</t>
  </si>
  <si>
    <t>Federal Revolving Loan Fund Account</t>
  </si>
  <si>
    <t>Revolving Loan Fund Account, State</t>
  </si>
  <si>
    <t>Veterans Memorial Registry Fund, Calif</t>
  </si>
  <si>
    <t>0622a</t>
  </si>
  <si>
    <t>Drinking Water Treatment &amp; Research Fund</t>
  </si>
  <si>
    <t>Children &amp; Families First Trust Fd., Cal</t>
  </si>
  <si>
    <t>0624a</t>
  </si>
  <si>
    <t>Equipment Management Revolving Fund</t>
  </si>
  <si>
    <t>Administration Account</t>
  </si>
  <si>
    <t>Water System Reliability Account</t>
  </si>
  <si>
    <t>Source Protection Account</t>
  </si>
  <si>
    <t>Small System Technical Assistance Acct</t>
  </si>
  <si>
    <t>Safe Drinking Water State Revolving Fd</t>
  </si>
  <si>
    <t>General Obligation Bond Exp Revolv Fund</t>
  </si>
  <si>
    <t>Mass Media Comm Acct, Child &amp; Fam Trust</t>
  </si>
  <si>
    <t>0632a</t>
  </si>
  <si>
    <t>Health &amp; Human Svs Agy Data Ctr Rev Fd, CA</t>
  </si>
  <si>
    <t>0633a</t>
  </si>
  <si>
    <t>Economic Developmnt Financing Auth Fd,CA</t>
  </si>
  <si>
    <t>Education Acct, Child &amp; Families Trust Fd</t>
  </si>
  <si>
    <t>0635a</t>
  </si>
  <si>
    <t>Rural Predevelopment Loan Fund</t>
  </si>
  <si>
    <t>Child Care Acct, Child &amp; Families Trust</t>
  </si>
  <si>
    <t>Research &amp; Devel Acct, Child &amp; Fam Trust</t>
  </si>
  <si>
    <t>Administration Acct, Child &amp; Families</t>
  </si>
  <si>
    <t>Unallocated Acct, Child &amp; Families Trust</t>
  </si>
  <si>
    <t>0640a</t>
  </si>
  <si>
    <t>Regional Burn &amp; Trauma Center Fund</t>
  </si>
  <si>
    <t>Domestic Violence Restrng Order Reimb Fd</t>
  </si>
  <si>
    <t>Domestic Violence Trng &amp; Education Fund</t>
  </si>
  <si>
    <t>Upper Newport Bay Ecological Maint&amp;Presv</t>
  </si>
  <si>
    <t>General Cash Revolving Fund</t>
  </si>
  <si>
    <t>0645a</t>
  </si>
  <si>
    <t>Structural Pest Control Device Fund</t>
  </si>
  <si>
    <t>0646a</t>
  </si>
  <si>
    <t>Parks System Deferred Maintnce Acct, St</t>
  </si>
  <si>
    <t>0647a</t>
  </si>
  <si>
    <t>Marine Life &amp; Marine Reserve Mgmt Acct</t>
  </si>
  <si>
    <t>Mobilehome-Manufactured Home Revolv Fd</t>
  </si>
  <si>
    <t>Infrastructure &amp; Economic Devl Bank, Cal</t>
  </si>
  <si>
    <t>0650a</t>
  </si>
  <si>
    <t>Old Age &amp; Survivors Insurance Revolv Fd</t>
  </si>
  <si>
    <t>Seismic Retrofit Bond Fund of 1996</t>
  </si>
  <si>
    <t>0654a</t>
  </si>
  <si>
    <t>Opportunity Work Center Revolving Fund</t>
  </si>
  <si>
    <t>0655a</t>
  </si>
  <si>
    <t>Education Technology Trust Fund</t>
  </si>
  <si>
    <t>Unalloc Gen Oblig Bnd Commercl Paper Fnd</t>
  </si>
  <si>
    <t>School Facil Mar 96 Bond Ac, Sch Bldg L-PF</t>
  </si>
  <si>
    <t>Higher Education Cap Outlay Bond Fd 1996</t>
  </si>
  <si>
    <t>0659a</t>
  </si>
  <si>
    <t>Public Safety Bond Fund of 1996</t>
  </si>
  <si>
    <t>Public Buildings Construction Fund</t>
  </si>
  <si>
    <t>Public School District Org Revolving Fd</t>
  </si>
  <si>
    <t>0662a</t>
  </si>
  <si>
    <t>Revolving Loan Fund</t>
  </si>
  <si>
    <t>0663a</t>
  </si>
  <si>
    <t>Physicians Contract Back Account</t>
  </si>
  <si>
    <t>0664a</t>
  </si>
  <si>
    <t>Primary Care Risk Pool</t>
  </si>
  <si>
    <t>Rehab Revolving Loan Guarantee Fund</t>
  </si>
  <si>
    <t>Service Revolving Fund</t>
  </si>
  <si>
    <t>0667a</t>
  </si>
  <si>
    <t>Rural Health Services Reinsurance Acct.</t>
  </si>
  <si>
    <t>Public Buildings Construction Fund Subaccount</t>
  </si>
  <si>
    <t>0669a</t>
  </si>
  <si>
    <t>Supported Emp Revolv Loan Guarantee Acc</t>
  </si>
  <si>
    <t>Clean Water Grants Admin Revolv Fund, St</t>
  </si>
  <si>
    <t>Rural Health Services Account (898)</t>
  </si>
  <si>
    <t>Child Hlth &amp; Disab Prevent Trtmt Acct</t>
  </si>
  <si>
    <t>Passenger Equipment Acquisition Fund</t>
  </si>
  <si>
    <t>Expenditure Revolving Fund, State (SERF)</t>
  </si>
  <si>
    <t>Payroll Revolving Fund, State</t>
  </si>
  <si>
    <t>Ridesharing Vanpool Revl Loan &amp; Grant Fd</t>
  </si>
  <si>
    <t>0677a</t>
  </si>
  <si>
    <t>PERS Board Coop PERS Serv Revolv, Fd, St</t>
  </si>
  <si>
    <t>Prison Industries Revolving Fund</t>
  </si>
  <si>
    <t>Water Quality Control Fund, State</t>
  </si>
  <si>
    <t>0680a</t>
  </si>
  <si>
    <t>Surplus Property Revolving Fund</t>
  </si>
  <si>
    <t>Surplus Money Investment Fund</t>
  </si>
  <si>
    <t>Inmate &amp; Ward Construction Rev Acct, Prison Ind. Rev Fd</t>
  </si>
  <si>
    <t>0683a</t>
  </si>
  <si>
    <t>Stephen P Teale Data Center Revolv Fd</t>
  </si>
  <si>
    <t>New Industries Revolving Acct, Prison Industries Rev Fd</t>
  </si>
  <si>
    <t>0685a</t>
  </si>
  <si>
    <t>University of Calif Teach Hosp Revolv Fund</t>
  </si>
  <si>
    <t>0686a</t>
  </si>
  <si>
    <t>Clean Water Bond Guarantee Fund</t>
  </si>
  <si>
    <t>Donated Food Revolving Fund</t>
  </si>
  <si>
    <t>Small &amp; Rural Hospital Supplemental Pymt</t>
  </si>
  <si>
    <t>0689a</t>
  </si>
  <si>
    <t>Disaster Housing Repair Fund, California</t>
  </si>
  <si>
    <t>Employment Development Dept Building Fnd</t>
  </si>
  <si>
    <t>Water Resources Revolving Fund</t>
  </si>
  <si>
    <t>Water Resources Control Board Revolv Fun</t>
  </si>
  <si>
    <t>Emerg Serv &amp; Supplemental Payments Fund</t>
  </si>
  <si>
    <t>0694a</t>
  </si>
  <si>
    <t>Petroleum Financing Collection Account</t>
  </si>
  <si>
    <t>0695a</t>
  </si>
  <si>
    <t>Grant and Loan Collection Account</t>
  </si>
  <si>
    <t>Welfare Advance Fund</t>
  </si>
  <si>
    <t>0697a</t>
  </si>
  <si>
    <t>Family Housing Demonstration Account</t>
  </si>
  <si>
    <t>Home Purchase Assistance Fund</t>
  </si>
  <si>
    <t>0700a</t>
  </si>
  <si>
    <t>Consumer Affairs Fund</t>
  </si>
  <si>
    <t>Clean Air &amp; Transportation Improv. Fund</t>
  </si>
  <si>
    <t>Accountancy Fund</t>
  </si>
  <si>
    <t>Higher Education Cap Outlay Bond Fd 1992</t>
  </si>
  <si>
    <t>Architects Board Fund, CA</t>
  </si>
  <si>
    <t>Safe Drinking Water Fund, California</t>
  </si>
  <si>
    <t>School Facil Bond Act Nov 90, Sch Bld L/P Fd</t>
  </si>
  <si>
    <t>0710a</t>
  </si>
  <si>
    <t>Hazardous Substance Cleanup Fund</t>
  </si>
  <si>
    <t>0711a</t>
  </si>
  <si>
    <t>County Correctional Fac Expenditure 1986</t>
  </si>
  <si>
    <t>0713a</t>
  </si>
  <si>
    <t>Barber Examiners Fund, State Board of</t>
  </si>
  <si>
    <t>Roberti Affordable Housing Fund</t>
  </si>
  <si>
    <t>0715a</t>
  </si>
  <si>
    <t>SSC Development Fund</t>
  </si>
  <si>
    <t>0716a</t>
  </si>
  <si>
    <t>Community Parklands Fund</t>
  </si>
  <si>
    <t>0718a</t>
  </si>
  <si>
    <t>Health Science Facil Construct Prog Fund</t>
  </si>
  <si>
    <t>Lake Tahoe Acquisition Fund</t>
  </si>
  <si>
    <t>Parkland Fund of 1980</t>
  </si>
  <si>
    <t>0722a</t>
  </si>
  <si>
    <t>Parkland Fund of 1984</t>
  </si>
  <si>
    <t>New Prison Construction Fund</t>
  </si>
  <si>
    <t>Prison Construction Fund, 1984</t>
  </si>
  <si>
    <t>Co Jail Capl Expend Fd, Bond Act of 1981</t>
  </si>
  <si>
    <t>Public School Building Loan Fund</t>
  </si>
  <si>
    <t>Co Jail Capl Expend Fd, Bond Act of 1984</t>
  </si>
  <si>
    <t>Recreation &amp; Fish &amp; Wildlife Enhance Fd</t>
  </si>
  <si>
    <t>Senior Center Bond Act Fund</t>
  </si>
  <si>
    <t>Coastal Conservancy Fund of 1984, State</t>
  </si>
  <si>
    <t>0732a</t>
  </si>
  <si>
    <t>Beach Park Rec &amp; Hist Facil Fd 1964, St</t>
  </si>
  <si>
    <t>0733a</t>
  </si>
  <si>
    <t>Beach Park Rec &amp; Hist Facil Fd 1974, St</t>
  </si>
  <si>
    <t>Clean Water Fund, State</t>
  </si>
  <si>
    <t>Contractors License Fund</t>
  </si>
  <si>
    <t>Construction Program Fund, State</t>
  </si>
  <si>
    <t>Clean Water &amp; Water Conservation Fd, St</t>
  </si>
  <si>
    <t>0738a</t>
  </si>
  <si>
    <t>Cosmetology Contingent Fund, Board of</t>
  </si>
  <si>
    <t>School Building Aid Fund, State</t>
  </si>
  <si>
    <t>Clean Water Bond Fund, 1984 State</t>
  </si>
  <si>
    <t>Dentistry Fund, State</t>
  </si>
  <si>
    <t>Urban and Coastal Park Fund, State</t>
  </si>
  <si>
    <t>Bond Proceeds Acct, St Sch Bldg Lp Fund</t>
  </si>
  <si>
    <t>Water Consv Water Quality Bond Fund 1986</t>
  </si>
  <si>
    <t>School Facilities Bond Act - June 1992</t>
  </si>
  <si>
    <t>Prison Construction Fund, 1986</t>
  </si>
  <si>
    <t>Prison Construction Fund, 1988</t>
  </si>
  <si>
    <t>Fish and Wildlife Habitat Enhancement Fd</t>
  </si>
  <si>
    <t>Refunding Escrow Fund</t>
  </si>
  <si>
    <t>Funeral Directors and Embalmers Fund, St</t>
  </si>
  <si>
    <t>Prison Construction Bond Fund,1990</t>
  </si>
  <si>
    <t>Home Furnish &amp; Thermal Insulat Fd, Burea</t>
  </si>
  <si>
    <t>0753a</t>
  </si>
  <si>
    <t>Dry Cleaning Account</t>
  </si>
  <si>
    <t>Licensed Midwifery Fund</t>
  </si>
  <si>
    <t>Passenger Rail Bond Fund of 1990</t>
  </si>
  <si>
    <t>Landscape Architects Fd, CA Bd/Arch Exam</t>
  </si>
  <si>
    <t>Contingent Fd of the Medical Board of CA</t>
  </si>
  <si>
    <t>Physical Therapy Fund</t>
  </si>
  <si>
    <t>Registered Nursing Fund, Board of</t>
  </si>
  <si>
    <t>0762a</t>
  </si>
  <si>
    <t>Oil Spill Bond Expense Account</t>
  </si>
  <si>
    <t>Optometry Fund, State</t>
  </si>
  <si>
    <t>Clean Water &amp; Reclamation Fnd,1988</t>
  </si>
  <si>
    <t>School Facilities Bond Act-Nov 1992</t>
  </si>
  <si>
    <t>Pharmacy Board Contingent Fund</t>
  </si>
  <si>
    <t>Earthq Saf Pub Bldg Rehab Fund of 1990</t>
  </si>
  <si>
    <t>Private Investigator Fund</t>
  </si>
  <si>
    <t>Court Reporters Fund</t>
  </si>
  <si>
    <t>Behavioral Science Examiners Fund</t>
  </si>
  <si>
    <t>School Facil June 90 Bond Ac,Sch Bldg L-Pfd</t>
  </si>
  <si>
    <t>Structural Pest Control Fund</t>
  </si>
  <si>
    <t>School Facil Nov 88 Bond Ac,Sch Bldg L-P Fd</t>
  </si>
  <si>
    <t>Veterinary Medical Board Contingent Fund</t>
  </si>
  <si>
    <t>Vocational Nurse &amp; Psych Tech Exam Fund</t>
  </si>
  <si>
    <t>Vocational Nursing &amp; Psychiatric Technicians Fund</t>
  </si>
  <si>
    <t>Psychiatric Technicians Account</t>
  </si>
  <si>
    <t>Higher Education Cap Outlay Bond Fund</t>
  </si>
  <si>
    <t>Federal Student Loan Reserve Fund</t>
  </si>
  <si>
    <t>Student Loan Operating Fund</t>
  </si>
  <si>
    <t>Higher Education Cap Outlay Bond Fd 1988</t>
  </si>
  <si>
    <t>Wildlife,Coast &amp; Park Conservation Fd 88</t>
  </si>
  <si>
    <t>0787a</t>
  </si>
  <si>
    <t>Wildlife &amp; Natural Areas Conservation Fd</t>
  </si>
  <si>
    <t>Earthqke Safe &amp; Housng Rehab Bond Acc,CA</t>
  </si>
  <si>
    <t>School Facil Jun 88 Bond Ac, Sch Bldg L-P F</t>
  </si>
  <si>
    <t>Water Conservation Fund, 1988</t>
  </si>
  <si>
    <t>Higher Education Cap Outlay Bond,June 1990</t>
  </si>
  <si>
    <t>Safe Drinking Water Fund of 1988, Calif</t>
  </si>
  <si>
    <t>Library Construction &amp; Renovation Fnd,CA</t>
  </si>
  <si>
    <t>Pending New Select Bond Fund</t>
  </si>
  <si>
    <t>Co Correct Cap Exp &amp; Youth Fac Bd Fd, 88</t>
  </si>
  <si>
    <t>Unallocated Bond Funds - Select</t>
  </si>
  <si>
    <t>Unallocated Bonds Funds - Non Select</t>
  </si>
  <si>
    <t>Pending New Non-Governmental Funds</t>
  </si>
  <si>
    <t>0800a</t>
  </si>
  <si>
    <t>United States Olympic Committee Fund</t>
  </si>
  <si>
    <t>0801a</t>
  </si>
  <si>
    <t>Small Business Development Center Fund, CA</t>
  </si>
  <si>
    <t>0802a</t>
  </si>
  <si>
    <t>Supplemental Roll Administrative Cost Fd</t>
  </si>
  <si>
    <t>Children's Trust Fund, State</t>
  </si>
  <si>
    <t>0804a</t>
  </si>
  <si>
    <t>Industrial Innovation Fund</t>
  </si>
  <si>
    <t>0805a</t>
  </si>
  <si>
    <t>Rail Passenger Financng Commission Fd CA</t>
  </si>
  <si>
    <t>0807a</t>
  </si>
  <si>
    <t>Underage Pregnancy Prevention Fund</t>
  </si>
  <si>
    <t>0808a</t>
  </si>
  <si>
    <t>Computer Software Refund Fund</t>
  </si>
  <si>
    <t>0809a</t>
  </si>
  <si>
    <t>Export Finance Fund</t>
  </si>
  <si>
    <t>0810a</t>
  </si>
  <si>
    <t>County Hlth Facil Financing Assist Fund</t>
  </si>
  <si>
    <t>0811a</t>
  </si>
  <si>
    <t>Displaced Homemaker Emergency Loan Fund</t>
  </si>
  <si>
    <t>Reader Employment Fund</t>
  </si>
  <si>
    <t>Self-Help Housing Fund</t>
  </si>
  <si>
    <t>Lottery Education Fund, Calif State</t>
  </si>
  <si>
    <t>I</t>
  </si>
  <si>
    <t>Audit Repayment Trust Fund</t>
  </si>
  <si>
    <t>0818a</t>
  </si>
  <si>
    <t>Employees Dental Care Fund, State</t>
  </si>
  <si>
    <t>0819a</t>
  </si>
  <si>
    <t>University Employees Dental Care Fund, CA St</t>
  </si>
  <si>
    <t>Legislators Retirement Fund</t>
  </si>
  <si>
    <t>Flexelect Benefit Fund</t>
  </si>
  <si>
    <t>Public Employees' Health Care Fund</t>
  </si>
  <si>
    <t>Alzheimer &amp; Relat Disord Research Fd, CA</t>
  </si>
  <si>
    <t>0824a</t>
  </si>
  <si>
    <t>Export Promotion Ac,CA (World Trade Com)</t>
  </si>
  <si>
    <t>0826a</t>
  </si>
  <si>
    <t>Superfund Bond Trust Fund</t>
  </si>
  <si>
    <t>Milk Producers Security Trust Fund</t>
  </si>
  <si>
    <t>0828a</t>
  </si>
  <si>
    <t>Hazardous Waste Reduction Loan Account</t>
  </si>
  <si>
    <t>Health Professions Education Fund</t>
  </si>
  <si>
    <t>Public Employees' Retirement Fund</t>
  </si>
  <si>
    <t>Lottery Educ Fund - CA Youth Auth, CA St</t>
  </si>
  <si>
    <t>0832a</t>
  </si>
  <si>
    <t>Empl's Depnd Care &amp; Hlth Care Asst Fd,St</t>
  </si>
  <si>
    <t>Annuitants' Health Care Coverage Fund</t>
  </si>
  <si>
    <t>Medi-Cal Inpatient Pymt Adjustment Fund</t>
  </si>
  <si>
    <t>Teachers Retirement Fund</t>
  </si>
  <si>
    <t>0836a</t>
  </si>
  <si>
    <t>Teachers' Retirement Fund Account</t>
  </si>
  <si>
    <t>0837a</t>
  </si>
  <si>
    <t>Retirees Purchasing Power Protec Acct</t>
  </si>
  <si>
    <t>0838a</t>
  </si>
  <si>
    <t>Maritime Acad Trust Fd, Cal</t>
  </si>
  <si>
    <t>University Lottery Education Fund, Cal S</t>
  </si>
  <si>
    <t>Motorcyclist Safety Fund, Cal</t>
  </si>
  <si>
    <t>0841a</t>
  </si>
  <si>
    <t>Comm Coll Investment Fund for Innovation</t>
  </si>
  <si>
    <t>Orphan Share Reimbursement Trust Fund</t>
  </si>
  <si>
    <t>Housing Trust Fund, Cal</t>
  </si>
  <si>
    <t>0844a</t>
  </si>
  <si>
    <t>Collins-Dugan CA Conservation Corps Fund</t>
  </si>
  <si>
    <t>0845a</t>
  </si>
  <si>
    <t>Carl Moyer Mem Air Qualty Attainmnt Trst</t>
  </si>
  <si>
    <t>Public Awards Fund</t>
  </si>
  <si>
    <t>0847a</t>
  </si>
  <si>
    <t>Asset Forfeiture Fund</t>
  </si>
  <si>
    <t>Health Care for Indignt Pgrm Acc,Co Hlth</t>
  </si>
  <si>
    <t>Replacement Benefit Custodial Fund</t>
  </si>
  <si>
    <t>0850a</t>
  </si>
  <si>
    <t>Lighting Device Fund</t>
  </si>
  <si>
    <t>Auxiliary State School Fund</t>
  </si>
  <si>
    <t>0852a</t>
  </si>
  <si>
    <t>Federal Revenue Sharing Fund</t>
  </si>
  <si>
    <t>Petroleum Violation Escrow Account</t>
  </si>
  <si>
    <t>Katz Schoolbus Fund</t>
  </si>
  <si>
    <t>0855a</t>
  </si>
  <si>
    <t>Used Oil Collection Demonstration Grant</t>
  </si>
  <si>
    <t>0856a</t>
  </si>
  <si>
    <t>Guaranteed Return Trip Fund</t>
  </si>
  <si>
    <t>0857a</t>
  </si>
  <si>
    <t>Energy Efficiency Technology Rev Fd</t>
  </si>
  <si>
    <t>Recreational Trails Fund</t>
  </si>
  <si>
    <t>Traffic Safety Program Fund, Calif</t>
  </si>
  <si>
    <t>0861a</t>
  </si>
  <si>
    <t>Public Health Federal Fund</t>
  </si>
  <si>
    <t>0862a</t>
  </si>
  <si>
    <t>Child Care Facilities Fund, State</t>
  </si>
  <si>
    <t>Child Care Capital Outlay Fund, State</t>
  </si>
  <si>
    <t>Lake Tahoe Assistance Fund</t>
  </si>
  <si>
    <t>Mental Health Managed Care Deposit Fund</t>
  </si>
  <si>
    <t>0866a</t>
  </si>
  <si>
    <t>Olympic Training Fund, California</t>
  </si>
  <si>
    <t>Farmland Conservancy Program Fund, CA</t>
  </si>
  <si>
    <t>Health Plan &amp; Dev Fund, Office of Stwd</t>
  </si>
  <si>
    <t>Consolidated Work Program Fund</t>
  </si>
  <si>
    <t>Unemployment Administration Fund</t>
  </si>
  <si>
    <t>Unemployment Fund</t>
  </si>
  <si>
    <t>Mental Health Facil Fd, St Hospital Acct</t>
  </si>
  <si>
    <t>Mental Hlth Fac Fd, Inst Mntl Disease</t>
  </si>
  <si>
    <t>Flood Control Receipts Fund, United Sts</t>
  </si>
  <si>
    <t>0875a</t>
  </si>
  <si>
    <t>Military Museum Fund, California</t>
  </si>
  <si>
    <t>0876a</t>
  </si>
  <si>
    <t>D.A.R.E. Calif (Drug Abse Resist Ed) Fnd</t>
  </si>
  <si>
    <t>DMV Local Agency Collection Fund</t>
  </si>
  <si>
    <t>Forest Reserve Fund, United States</t>
  </si>
  <si>
    <t>0879a</t>
  </si>
  <si>
    <t>Local Police Protection Fund</t>
  </si>
  <si>
    <t>0880a</t>
  </si>
  <si>
    <t>Cash Balance Fund</t>
  </si>
  <si>
    <t>Grazing Fees Fund, United States</t>
  </si>
  <si>
    <t>Public Employees' Long-Term Care Fund</t>
  </si>
  <si>
    <t>PERS Deferred Compensation Fund</t>
  </si>
  <si>
    <t>Seniors Special Fund, California</t>
  </si>
  <si>
    <t>0887a</t>
  </si>
  <si>
    <t>Vocational Education Federal Fund</t>
  </si>
  <si>
    <t>0888a</t>
  </si>
  <si>
    <t>Legalization Impact Assistance Fnd,State</t>
  </si>
  <si>
    <t>Vocational Rehabilitation Federal Fund</t>
  </si>
  <si>
    <t>Federal Trust Fund</t>
  </si>
  <si>
    <t>0892a</t>
  </si>
  <si>
    <t>Warrant Payment Fund</t>
  </si>
  <si>
    <t>0893a</t>
  </si>
  <si>
    <t>Offshore Energy Assistance Fund</t>
  </si>
  <si>
    <t>0894a</t>
  </si>
  <si>
    <t>Local Coastal Program Improvement Fund</t>
  </si>
  <si>
    <t>Federal Funds - Not In State Treasury</t>
  </si>
  <si>
    <t>Co Medical Svcs Prog Acct, Co Hlth Svc F</t>
  </si>
  <si>
    <t>0897a</t>
  </si>
  <si>
    <t>LA Co Med Assist Grnt Acc, Co Hlth Svc F</t>
  </si>
  <si>
    <t>0898a</t>
  </si>
  <si>
    <t>County Health Services Fund</t>
  </si>
  <si>
    <t>0899a</t>
  </si>
  <si>
    <t>County Health Acct, Co Health Svs Fd</t>
  </si>
  <si>
    <t>0900a</t>
  </si>
  <si>
    <t>Local Hlth Capital Expend Acc, Co Hlth F</t>
  </si>
  <si>
    <t>0901a</t>
  </si>
  <si>
    <t>Medical Indigent Svs Acct, Co Hlth Svs F</t>
  </si>
  <si>
    <t>Mining &amp; Mineral Museum Fd, Calif State</t>
  </si>
  <si>
    <t>Penalty Fund, State</t>
  </si>
  <si>
    <t>Health Facilities Financing Auth Fund, CA</t>
  </si>
  <si>
    <t>0905a</t>
  </si>
  <si>
    <t>Election Campaign Fund - Do not use</t>
  </si>
  <si>
    <t>0906a</t>
  </si>
  <si>
    <t>Heritage Preservation Fund, California</t>
  </si>
  <si>
    <t>0907a</t>
  </si>
  <si>
    <t>Public Broadcasting Fund, California</t>
  </si>
  <si>
    <t>School Employees Fund</t>
  </si>
  <si>
    <t>Community College Fund for Instr Improve</t>
  </si>
  <si>
    <t>Condemnation Deposits Fund</t>
  </si>
  <si>
    <t>Educational Facilities Authority Fund</t>
  </si>
  <si>
    <t>Health Care Deposit Fund</t>
  </si>
  <si>
    <t>Industrial Relations Unpaid Wage Fund</t>
  </si>
  <si>
    <t>Bay Fill Clean-Up and Abatement Fund</t>
  </si>
  <si>
    <t>Deferred Compensation Plan Fund</t>
  </si>
  <si>
    <t>Housing Loan Insurance Fund, CA</t>
  </si>
  <si>
    <t>Inmate Welfare Fund</t>
  </si>
  <si>
    <t>Small Business Expansion Fund</t>
  </si>
  <si>
    <t>0919a</t>
  </si>
  <si>
    <t>Birth Defects Research Fund</t>
  </si>
  <si>
    <t>Litigation Deposits Fund</t>
  </si>
  <si>
    <t>0921a</t>
  </si>
  <si>
    <t>Public Library Fund</t>
  </si>
  <si>
    <t>0922a</t>
  </si>
  <si>
    <t>Economic Development Grant &amp; Loan Fd, CA</t>
  </si>
  <si>
    <t>0923a</t>
  </si>
  <si>
    <t>Immunization Adverse Reaction Fund</t>
  </si>
  <si>
    <t>Local Agency Investment Fund</t>
  </si>
  <si>
    <t>Comm Coll Bus Res Asst Innovation Netwrk,CA</t>
  </si>
  <si>
    <t>Local Agency Emergency Loan Fund</t>
  </si>
  <si>
    <t>Joe Serna, Jr. Farmworker Housing Grant Fd</t>
  </si>
  <si>
    <t>Forest Resources Improvement Fund</t>
  </si>
  <si>
    <t>Housing Rehabilitation Loan Fund</t>
  </si>
  <si>
    <t>Pollution Control Financing Authority Fd</t>
  </si>
  <si>
    <t>0931a</t>
  </si>
  <si>
    <t>Local Agency Code Enforce &amp; Rehabil Fund</t>
  </si>
  <si>
    <t>Trial Court Trust Fund</t>
  </si>
  <si>
    <t>Managed Care Fund</t>
  </si>
  <si>
    <t>0934a</t>
  </si>
  <si>
    <t>Local Agency Reimbursement Fund</t>
  </si>
  <si>
    <t>0935a</t>
  </si>
  <si>
    <t>Local Agency Indebtedness Fund</t>
  </si>
  <si>
    <t>0936a</t>
  </si>
  <si>
    <t>Homeownership Assistance Fund</t>
  </si>
  <si>
    <t>0937a</t>
  </si>
  <si>
    <t>Small Business Loan Reserve Fund</t>
  </si>
  <si>
    <t>Rental Housing Construction Fd</t>
  </si>
  <si>
    <t>Nutrition Reserve Fund</t>
  </si>
  <si>
    <t>Bosco Keene Renewable Resources Invest Fd</t>
  </si>
  <si>
    <t>Santa Monica Mountains Conservancy Fund</t>
  </si>
  <si>
    <t>Special Deposit Fund</t>
  </si>
  <si>
    <t>Land Bank Fund</t>
  </si>
  <si>
    <t>0944a</t>
  </si>
  <si>
    <t>Special Interest Stopping Place Fund</t>
  </si>
  <si>
    <t>Breast Cancer Research Fund, California</t>
  </si>
  <si>
    <t>0946a</t>
  </si>
  <si>
    <t>Student Security Trust Fund</t>
  </si>
  <si>
    <t>CSU Special Project Fund</t>
  </si>
  <si>
    <t>CSU Trust Fund</t>
  </si>
  <si>
    <t>0949a</t>
  </si>
  <si>
    <t>Fair Contingent Fund, State</t>
  </si>
  <si>
    <t>Public Employees Contingency Res Fd</t>
  </si>
  <si>
    <t>0951a</t>
  </si>
  <si>
    <t>Guaranteed Loan Reserve Fund, State</t>
  </si>
  <si>
    <t>Park Contingent Fund, State</t>
  </si>
  <si>
    <t>0953a</t>
  </si>
  <si>
    <t>Alfred E. Alquist Earthquake Fund</t>
  </si>
  <si>
    <t>Student Loan Authority Fund</t>
  </si>
  <si>
    <t>Instructional Materials Fund, State</t>
  </si>
  <si>
    <t>School Site Utilization Fund, State</t>
  </si>
  <si>
    <t>0957a</t>
  </si>
  <si>
    <t>Voluntary Alliance Uniting Employers Fd</t>
  </si>
  <si>
    <t>0958a</t>
  </si>
  <si>
    <t>Women's Business Ownership Fund, CA</t>
  </si>
  <si>
    <t>0959a</t>
  </si>
  <si>
    <t>Foster Children and Parent Train Fund</t>
  </si>
  <si>
    <t>Student Tuition Recovery Fund</t>
  </si>
  <si>
    <t>School Deferred Maintenance Fund, State</t>
  </si>
  <si>
    <t>Volunteer Firefighter Length Serv Awd Fd</t>
  </si>
  <si>
    <t>0963a</t>
  </si>
  <si>
    <t>Teacher Tax Sheltered Annuity Fund</t>
  </si>
  <si>
    <t>0964a</t>
  </si>
  <si>
    <t>Mediterranean Fruit Fly Claims Fund</t>
  </si>
  <si>
    <t>Timber Tax Fund</t>
  </si>
  <si>
    <t>0966a</t>
  </si>
  <si>
    <t>Local Public Safety Fund</t>
  </si>
  <si>
    <t>0967a</t>
  </si>
  <si>
    <t>Timber Tax Reserve Fund</t>
  </si>
  <si>
    <t>0968a</t>
  </si>
  <si>
    <t>Interim Public Safety Account, LPSF</t>
  </si>
  <si>
    <t>Public Safety Account, LPSF</t>
  </si>
  <si>
    <t>Unclaimed Property Fund</t>
  </si>
  <si>
    <t>0971a</t>
  </si>
  <si>
    <t>Targeted Supplemental Fund</t>
  </si>
  <si>
    <t>Manufactured Home Recovery Fund</t>
  </si>
  <si>
    <t>0973a</t>
  </si>
  <si>
    <t>Asbestos Abatement Fund</t>
  </si>
  <si>
    <t>Peace Officer Memorial Foundation Fund</t>
  </si>
  <si>
    <t>0975a</t>
  </si>
  <si>
    <t>Public School Library Protect Fd, Calif</t>
  </si>
  <si>
    <t>0976a</t>
  </si>
  <si>
    <t>Home Loan Mortgage Fund, California</t>
  </si>
  <si>
    <t>Resident-Run Housing Revolving Fund</t>
  </si>
  <si>
    <t>0978a</t>
  </si>
  <si>
    <t>Test Fund (SCO Use Only)</t>
  </si>
  <si>
    <t>Firefighters' Memorial Fund, California</t>
  </si>
  <si>
    <t>Predevelopment Loan Fund</t>
  </si>
  <si>
    <t>0981a</t>
  </si>
  <si>
    <t>World Trade Commission Fund, CA. State</t>
  </si>
  <si>
    <t>Urban Waterfront Area Restor Fin Auth CA</t>
  </si>
  <si>
    <t>Senior Citizens, California Fund for</t>
  </si>
  <si>
    <t>Rural Community Facility Grant Fund</t>
  </si>
  <si>
    <t>Local Property Tax Revenues  (DOF USE ONLY)</t>
  </si>
  <si>
    <t>Toll Bridge Funds, Consolidated</t>
  </si>
  <si>
    <t>Other - Unallocated Non-Governmental Cost Funds</t>
  </si>
  <si>
    <t>Proprietary Fd Outside Central Treas Sys</t>
  </si>
  <si>
    <t>Fiduciary Fds Outside Central Treas Sys</t>
  </si>
  <si>
    <t>County Funds--Unclassified</t>
  </si>
  <si>
    <t>C</t>
  </si>
  <si>
    <t>Higher Education Fees and Income</t>
  </si>
  <si>
    <t>University Funds--Unclassified</t>
  </si>
  <si>
    <t>U</t>
  </si>
  <si>
    <t>Other Unclassified Funds</t>
  </si>
  <si>
    <t>General Long-Term Debt Account</t>
  </si>
  <si>
    <t>Fund Code Reserved for CALSTARS</t>
  </si>
  <si>
    <t>Reserved-Ofc Revolving Fund-CALSTARS</t>
  </si>
  <si>
    <t>Suspense Fund (Control Agencies Only)</t>
  </si>
  <si>
    <t>1002a</t>
  </si>
  <si>
    <t>Human Leukocyte Antigen Testing</t>
  </si>
  <si>
    <t>Cleanup Loans &amp; Environ Assist to Neighbor.</t>
  </si>
  <si>
    <t>1004a</t>
  </si>
  <si>
    <t>City Successor to VLF Resulting from IRP</t>
  </si>
  <si>
    <t>1005a</t>
  </si>
  <si>
    <t>County Successor to VLF Resulting from IRP</t>
  </si>
  <si>
    <t>Rural CUPA Reimbursement Account</t>
  </si>
  <si>
    <t>Tobacco Settlement Account (DO NOT USE)</t>
  </si>
  <si>
    <t>Firearms Safety and Enforcement Special Fd</t>
  </si>
  <si>
    <t>1009a</t>
  </si>
  <si>
    <t>Special Telephone Solicitors Fund</t>
  </si>
  <si>
    <t>Natural Heritage Preservation Tax Credit Reimburse Acct.</t>
  </si>
  <si>
    <t>Budget Stabilization Account</t>
  </si>
  <si>
    <t>1016a</t>
  </si>
  <si>
    <t>Debt Retirement Fund</t>
  </si>
  <si>
    <t>Umbilical Cord Blood Collection Program Fund</t>
  </si>
  <si>
    <t>Lake Tahoe Science and Lake Improvement Account, GF</t>
  </si>
  <si>
    <t>Pedestrian Safety Account, STF</t>
  </si>
  <si>
    <t>Local Transportation Loan Account, SHA, STF</t>
  </si>
  <si>
    <t>3000a</t>
  </si>
  <si>
    <t>Financial Surety Acct, Radiation Control Fd</t>
  </si>
  <si>
    <t>Public Beach Restoration Fund</t>
  </si>
  <si>
    <t>Electrician Certification Fund</t>
  </si>
  <si>
    <t>3003a</t>
  </si>
  <si>
    <t>Permanent Amusement Ride Safety Insp. Fd.</t>
  </si>
  <si>
    <t>Garment Industry Regulation Fund</t>
  </si>
  <si>
    <t>3005a</t>
  </si>
  <si>
    <t>Film California First Fund</t>
  </si>
  <si>
    <t>Jobs-Housing Balance Improvement Account</t>
  </si>
  <si>
    <t>Traffic Congestion Relief Fund</t>
  </si>
  <si>
    <t>Transportation Investment Fund</t>
  </si>
  <si>
    <t>3011a</t>
  </si>
  <si>
    <t>Special Res Fd for Vehic Lic Fee Tax Relief</t>
  </si>
  <si>
    <t>3012a</t>
  </si>
  <si>
    <t>Fire Safety Subaccount</t>
  </si>
  <si>
    <t>Central Coast State Vet Cemetery at Ft Ord Operations</t>
  </si>
  <si>
    <t>Baldwin Hills Conservancy Fund</t>
  </si>
  <si>
    <t>Gas Consumption Surcharge Fund</t>
  </si>
  <si>
    <t>Missing Persons DNA Data Base Fund</t>
  </si>
  <si>
    <t>Occupational Therapy Fund</t>
  </si>
  <si>
    <t>Drug and Device Safety Fund</t>
  </si>
  <si>
    <t>Substance Abuse Treatment Trust Fund</t>
  </si>
  <si>
    <t>Tobacco Settlement Fund</t>
  </si>
  <si>
    <t>Agricultural Biomass Utilization Account</t>
  </si>
  <si>
    <t>Apprenticeship Training Contribution Fund</t>
  </si>
  <si>
    <t>WIC Manufacturer Rebate Fund</t>
  </si>
  <si>
    <t>Rigid Container Account</t>
  </si>
  <si>
    <t>Abandoned Mine Reclamation &amp; Minerals Fd Sub</t>
  </si>
  <si>
    <t>Trauma Care Fund</t>
  </si>
  <si>
    <t>3028a</t>
  </si>
  <si>
    <t>Transitional Housing for Foster Youth Fund</t>
  </si>
  <si>
    <t>3029a</t>
  </si>
  <si>
    <t>Golden Bear State Pharmacy Asst Program</t>
  </si>
  <si>
    <t>3031a</t>
  </si>
  <si>
    <t>Memorial Scholarship Fund, California</t>
  </si>
  <si>
    <t>Antiterrorism Fund</t>
  </si>
  <si>
    <t>Environmental Quality Assessment Fund</t>
  </si>
  <si>
    <t>Alcohol Beverage Control Fund</t>
  </si>
  <si>
    <t>Court Facilities Construction Fund, State</t>
  </si>
  <si>
    <t>3038a</t>
  </si>
  <si>
    <t>Community Revitalization Fee Fund</t>
  </si>
  <si>
    <t>Dentally Underserved Acct., State Dent. Fd</t>
  </si>
  <si>
    <t>3040a</t>
  </si>
  <si>
    <t>Medically Underserved Acct., Contingent Fd</t>
  </si>
  <si>
    <t>3041a</t>
  </si>
  <si>
    <t>Address Confident. for Reprod. Health Care</t>
  </si>
  <si>
    <t>Victims of Corporate Fraud Compensation Fund</t>
  </si>
  <si>
    <t>Oil, Gas, and Geothermal Administrative Fund</t>
  </si>
  <si>
    <t>Public Rights Law Enforcement Special Fund</t>
  </si>
  <si>
    <t>Health Care Benefits Fund</t>
  </si>
  <si>
    <t>County Health Initiative Matching Fund</t>
  </si>
  <si>
    <t>Safe Drinking Water and Toxic Enforcement Fd</t>
  </si>
  <si>
    <t>Dam Safety Fund</t>
  </si>
  <si>
    <t>Water Rights Fund</t>
  </si>
  <si>
    <t>Fiscal Recovery Fund</t>
  </si>
  <si>
    <t>Appellate Court Trust Fund</t>
  </si>
  <si>
    <t>Ratepayer Relief Fund</t>
  </si>
  <si>
    <t>Energy Facility License and Compliance Fund</t>
  </si>
  <si>
    <t>Responsibility Area Fire Prevention Fund, State</t>
  </si>
  <si>
    <t>Mental Health Practitioner Education Fund</t>
  </si>
  <si>
    <t>Electronic Waste Recovery &amp; Recycling Acct</t>
  </si>
  <si>
    <t>Court Facilities Trust Fund</t>
  </si>
  <si>
    <t>Cigarette &amp; Tobacco Products Compliance Fd</t>
  </si>
  <si>
    <t>Vocational Nurse Education Fund</t>
  </si>
  <si>
    <t>Nontoxic Dry Cleaning Incentive Trust Fund</t>
  </si>
  <si>
    <t>Car Wash Worker Restitution Fund</t>
  </si>
  <si>
    <t>Car Wash Worker Fund</t>
  </si>
  <si>
    <t>Medical Marijuana Program Fund</t>
  </si>
  <si>
    <t>Unlawful Sales Reduction Fund</t>
  </si>
  <si>
    <t>3076a</t>
  </si>
  <si>
    <t>Public Benefit Trust Fund</t>
  </si>
  <si>
    <t>Main Street Program Fund, California</t>
  </si>
  <si>
    <t>Labor and Workforce Development Fund</t>
  </si>
  <si>
    <t>AIDS Drug Assistance Program Rebate Fund</t>
  </si>
  <si>
    <t>Cannery Inspection Fund</t>
  </si>
  <si>
    <t>School Facilities Emergency Repair Account</t>
  </si>
  <si>
    <t>Welcome Center Fund</t>
  </si>
  <si>
    <t>State Certified Unified Program Agency Account</t>
  </si>
  <si>
    <t>Mental Health Services Fund</t>
  </si>
  <si>
    <t>DNA Identification Fund</t>
  </si>
  <si>
    <t>Unfair Competition Law Fund</t>
  </si>
  <si>
    <t>Registry of Charitable Trusts Fund</t>
  </si>
  <si>
    <t>Public Utilities Commission Ratepayer Advocate Account</t>
  </si>
  <si>
    <t>Deficit Recovery Bond Retirement Sinking Fund Subacct</t>
  </si>
  <si>
    <t>Certified Access Specialist Fund</t>
  </si>
  <si>
    <t>3092a</t>
  </si>
  <si>
    <t>Gap Repayment Fund</t>
  </si>
  <si>
    <t>Transportation Deferred Investment Fund</t>
  </si>
  <si>
    <t>Self Directed Services Risk Pool Fund</t>
  </si>
  <si>
    <t>Film Promotion and Marketing Fund</t>
  </si>
  <si>
    <t>Nondesignated Public Hospital Supplemental Fund</t>
  </si>
  <si>
    <t>Private Hospital Supplemental Fund</t>
  </si>
  <si>
    <t xml:space="preserve">State Dept of Public Health Licensing &amp; Certification Prog </t>
  </si>
  <si>
    <t>Licensing and Certification Fund, Mental Health</t>
  </si>
  <si>
    <t>Water Resources Electric Power Fd., Dept. of</t>
  </si>
  <si>
    <t>Analytical Laboratory Account, Dept of Food &amp; Agric Fd</t>
  </si>
  <si>
    <t>Acute Orphan Well Account</t>
  </si>
  <si>
    <t>Hatchery and Inland Fisheries Fund</t>
  </si>
  <si>
    <t>Coastal Wetlands Fund</t>
  </si>
  <si>
    <t>Transportation Debt Service Fund</t>
  </si>
  <si>
    <t>Professional Fiduciary Fund</t>
  </si>
  <si>
    <t>Natural Gas Subaccount</t>
  </si>
  <si>
    <t>Gambling Addiction Program Fund</t>
  </si>
  <si>
    <t>Retail Food Safety and Defense Fund</t>
  </si>
  <si>
    <t>Equality in Prevention &amp; Services for Domestic Abuse Fd</t>
  </si>
  <si>
    <t>Residential and Outpatient Program Licensing Fund</t>
  </si>
  <si>
    <t>Birth Defects Monitoring Program Fund</t>
  </si>
  <si>
    <t>Youthful Offender Block Grant Fund</t>
  </si>
  <si>
    <t>3116a</t>
  </si>
  <si>
    <t>Mass Transportation Fund</t>
  </si>
  <si>
    <t>Alternative &amp; Renewable Fuel &amp; Vehicle Technology Fd</t>
  </si>
  <si>
    <t>3118a</t>
  </si>
  <si>
    <t>Voter Intimidation Restitution Fund</t>
  </si>
  <si>
    <t>Air Quality Improvement Fund</t>
  </si>
  <si>
    <t>Fire Marshal Fireworks Enforcement &amp; Disposal Fd, State</t>
  </si>
  <si>
    <t>Occupational Safety and Health Fund</t>
  </si>
  <si>
    <t>Coastal Act Services Fund</t>
  </si>
  <si>
    <t>Inclosure Facilities Improvement Fund</t>
  </si>
  <si>
    <t>California Bingo Fund</t>
  </si>
  <si>
    <t>Charity Bingo Mitigation Fund</t>
  </si>
  <si>
    <t>Managed Care Administrative Fines and Penalties Fund</t>
  </si>
  <si>
    <t>School District Account</t>
  </si>
  <si>
    <t>State Trial Court Operations Trust Fund</t>
  </si>
  <si>
    <t>Foreclosure Consultant Regulation Fund</t>
  </si>
  <si>
    <t>Emergency Medical Technician Certification Fund</t>
  </si>
  <si>
    <t>Immediate and Critical Needs Account</t>
  </si>
  <si>
    <t>Specialized License Plate Fund</t>
  </si>
  <si>
    <t>State Dental Hygiene Fund</t>
  </si>
  <si>
    <t>California Advanced Services Fund</t>
  </si>
  <si>
    <t>State Dental Assistant Fund</t>
  </si>
  <si>
    <t>Building Standards Administration Special Revolving Fd</t>
  </si>
  <si>
    <t>St Water Pollution Control Rev. Fd Small Com Grant Fd</t>
  </si>
  <si>
    <t>Children and Families Health and Human Services Fund</t>
  </si>
  <si>
    <t>Local Safety and Protection Account, TTF</t>
  </si>
  <si>
    <t>State Public Works Enforcement Fund</t>
  </si>
  <si>
    <t>Internal Health Info Integrity Quality Imprvmnt Acct</t>
  </si>
  <si>
    <t>Labor Enforcement and Compliance Fund</t>
  </si>
  <si>
    <t>Horse Racing Fund</t>
  </si>
  <si>
    <t>Lead-Related Construction Fund</t>
  </si>
  <si>
    <t>Children's Health and Human Services Special Fd</t>
  </si>
  <si>
    <t>Recreational Health Fund</t>
  </si>
  <si>
    <t>Hospital Quality Assurance Revenue Fund</t>
  </si>
  <si>
    <t>Arts and Entertainment Fund</t>
  </si>
  <si>
    <t>Wastewater Operator Certification Fund</t>
  </si>
  <si>
    <t>Gold Star License Plate Account, SLPF</t>
  </si>
  <si>
    <t>Health Information Technology &amp; Exchange, CA</t>
  </si>
  <si>
    <t>Renewable Energy Resources Development Fee Trust Fd</t>
  </si>
  <si>
    <t>Enterprise Zone Fund</t>
  </si>
  <si>
    <t>Skilled Nursing Facility Quality and Accounting Special Fd</t>
  </si>
  <si>
    <t>Emergency Medical Air Transportation Act Fund</t>
  </si>
  <si>
    <t>3169a</t>
  </si>
  <si>
    <t>Juvenile Reentry Fund</t>
  </si>
  <si>
    <t>Heritage Enrichment Resource Fund</t>
  </si>
  <si>
    <t>Local Revenue Fund 2011</t>
  </si>
  <si>
    <t>Public Hospital Investment, Improvement, and Incentive</t>
  </si>
  <si>
    <t>California Health Trust Fund</t>
  </si>
  <si>
    <t>Trial Court Security Account, Local Revenue Fund 2011</t>
  </si>
  <si>
    <t>Local Community Corrections Acct, Local Rev Fund 2011</t>
  </si>
  <si>
    <t>Local Law Enforcement Services Acct, Locl Rev Fd 2011</t>
  </si>
  <si>
    <t>Mental Health Account, Local Revenue Fund 2011</t>
  </si>
  <si>
    <t>District Attorney and Public Defender Account, LRF 2011</t>
  </si>
  <si>
    <t>Juvenile Justice Account, Local Revenue Fund 2011</t>
  </si>
  <si>
    <t>Health and Human Services Account, Local Rev Fd 2011</t>
  </si>
  <si>
    <t>Reserve Account, Local Revenue Fund 2011</t>
  </si>
  <si>
    <t>Adult Protective Services Subaccount, HHS Account</t>
  </si>
  <si>
    <t>Child Welfare Services Subaccount, HHS Account</t>
  </si>
  <si>
    <t>Adoptions Subaccount, Health and Human Services Acct</t>
  </si>
  <si>
    <t>Adoption Assistance Program Subaccount, HHS Acct</t>
  </si>
  <si>
    <t>Child Abuse Prevention Subaccount, HHS Acct</t>
  </si>
  <si>
    <t>Drug Court Subaccount, Health and Human Svcs Acct</t>
  </si>
  <si>
    <t>Nondrug Medi-Cal Substnce Abuse Trmnt Svcs Sub HHS</t>
  </si>
  <si>
    <t>Drug Medi-Cal Subaccount, Health and Human Svcs Acct</t>
  </si>
  <si>
    <t>Youthful Offender Block Grnt Subaccount, Juv. Just. Acct</t>
  </si>
  <si>
    <t>Juvenile Reentry Grant Subaccount, Juv. Just. Acct</t>
  </si>
  <si>
    <t>Carpet Stewardship Acct, Integrated Waste Managem Fd</t>
  </si>
  <si>
    <t>Carpet Stewardship Penalty Subacct, Int. Wste Manag Fd</t>
  </si>
  <si>
    <t>Undistributed Account, Local Revenue Fund 2011</t>
  </si>
  <si>
    <t>Foster Care Assistance Subaccount, HHS Account</t>
  </si>
  <si>
    <t>Foster Care Administration Subaccount, HHS Account</t>
  </si>
  <si>
    <t>CalWORKs Maintenance of Effort Subaccount, STA</t>
  </si>
  <si>
    <t>Architectural Paint Stewardship Account, IWMF</t>
  </si>
  <si>
    <t>Architectural Paint Stewardship Penalty Subacct, IWMF</t>
  </si>
  <si>
    <t>Entertainment Work Permit Fund</t>
  </si>
  <si>
    <t>Appliance Efficiency Enforcement Subaccount, ERPA</t>
  </si>
  <si>
    <t>Education Protection Account</t>
  </si>
  <si>
    <t>Office of Patient Advocate Trust Fund</t>
  </si>
  <si>
    <t>Davis-Dolwig Acct, CA Water ResourcesDvlpmnt BondFd</t>
  </si>
  <si>
    <t>Electric Program Investment Charge Fund</t>
  </si>
  <si>
    <t>Timber Regulation and Forest Restoration Fund</t>
  </si>
  <si>
    <t>Long-Term Care Quality Assurance Fund</t>
  </si>
  <si>
    <t>Support Services Account, Local Revenue Fund 2011</t>
  </si>
  <si>
    <t>Law Enforcement Services Account, LRF 2011</t>
  </si>
  <si>
    <t>Protective Services Subaccount, Support Services Acct</t>
  </si>
  <si>
    <t>Behavioral Health Subacct, Support Services Acct</t>
  </si>
  <si>
    <t>Support Services Growth Subaccount, SUTGA</t>
  </si>
  <si>
    <t>County Intervention Support Services Subaccount, SSA</t>
  </si>
  <si>
    <t>Law Enforcement Services Growth Subaccount, SUTGA</t>
  </si>
  <si>
    <t>Trial Court Security Subaccount, LESA</t>
  </si>
  <si>
    <t>Enhancing Law Enforcement Activities Subaccount, LESA</t>
  </si>
  <si>
    <t>Community Corrections Subaccount, LESA</t>
  </si>
  <si>
    <t>District Attorney and Public Defender Subaccount, LESA</t>
  </si>
  <si>
    <t>Juvenile Justice Subaccount, LESA</t>
  </si>
  <si>
    <t>Juvenile Reentry GrantSpecialAcct,JuvenileJusticSubacct</t>
  </si>
  <si>
    <t>Youthful Offender BlockGrntSpcAcct,JvnleJustie SubAcct</t>
  </si>
  <si>
    <t>Greenhouse Gas Reduction Fund</t>
  </si>
  <si>
    <t>Sales and Use Tax Growth Account, Local Revn Fd 2011</t>
  </si>
  <si>
    <t>Juvenile Justice Growth Special Acct, LESGS</t>
  </si>
  <si>
    <t>Enhancing Law EnforcementActGrwthSpecialAcct,ELEAS</t>
  </si>
  <si>
    <t>District Attorney and Public DefenderGrwSpeAcct,LESGS</t>
  </si>
  <si>
    <t>Community Corrections Growth Special Acct, LESGS</t>
  </si>
  <si>
    <t>Trial Court Security Growth Special Account, LESGS</t>
  </si>
  <si>
    <t>Behavioral HS Growth Special Acct, SSGS</t>
  </si>
  <si>
    <t>Protective Services Growth Special Account, SSGS</t>
  </si>
  <si>
    <t>Cost of Implementation Acct, Air Pollution Control Fund</t>
  </si>
  <si>
    <t>State Parks Revenue Incentive Subacct, St Prk And Rec</t>
  </si>
  <si>
    <t>Secondhand Dealer and Pawnbroker Fund</t>
  </si>
  <si>
    <t>Coho Salmon Recvry Acct, Fish&amp;GamePreservation Fund</t>
  </si>
  <si>
    <t>Child Performer Services Permit Fund</t>
  </si>
  <si>
    <t>San Francisco Vehicle Assessment Fund</t>
  </si>
  <si>
    <t>Disability Access and Education Revolving Fund</t>
  </si>
  <si>
    <t>Fair Employment &amp; Housing Enfcmnt &amp; Lit Fund</t>
  </si>
  <si>
    <t>Financial Aid Technical Assistance Fund</t>
  </si>
  <si>
    <t>Family Support Subaccount, Sales Tax Account</t>
  </si>
  <si>
    <t>Child Poverty and Family Suppmntl Support SA, STA</t>
  </si>
  <si>
    <t>Transportation Bond Direct Payment Account, Trans DSF</t>
  </si>
  <si>
    <t>CURES Fund</t>
  </si>
  <si>
    <t>Made in California Fund</t>
  </si>
  <si>
    <t>Business Programs Modernization Fund</t>
  </si>
  <si>
    <t>Home Care Fund</t>
  </si>
  <si>
    <t>Specialized First Aid Training Program Approval Fund</t>
  </si>
  <si>
    <t>Used Mattress Recycling Fund</t>
  </si>
  <si>
    <t>Recidivism Reduction Fund</t>
  </si>
  <si>
    <t>Public Library Construction &amp; Renovatn, CA</t>
  </si>
  <si>
    <t>Safe Drnkg, Cln Wtr, Wtrsh Prot, &amp; Flo Prot</t>
  </si>
  <si>
    <t>Flood Protection Account</t>
  </si>
  <si>
    <t>Floodplain Mapping Subaccount</t>
  </si>
  <si>
    <t>Agriculture &amp; Open Space Mapping Subacct</t>
  </si>
  <si>
    <t>Flood Protection Corridor Subaccount</t>
  </si>
  <si>
    <t>Flood Control Subventions Subaccount</t>
  </si>
  <si>
    <t>Urban Stream restoration Subaccount</t>
  </si>
  <si>
    <t>State Capital Protection Subaccount</t>
  </si>
  <si>
    <t>San Lorenzo River Flood Control Subacct</t>
  </si>
  <si>
    <t>Yuba Feather Flood Protection Subaccount</t>
  </si>
  <si>
    <t>Arroyo Pasajero Watershed Subaccount</t>
  </si>
  <si>
    <t>Watershed Protection Account</t>
  </si>
  <si>
    <t>Watershed Protection Subaccount</t>
  </si>
  <si>
    <t>Water and Watershed Education Subaccount</t>
  </si>
  <si>
    <t>River Protection Subaccount</t>
  </si>
  <si>
    <t>Santa Ana River Watershed Subaccount</t>
  </si>
  <si>
    <t>Lake Elsinore San Jacinto Wtrshd Subacct</t>
  </si>
  <si>
    <t>Coastal Watershed Salmon Habitat Subacct</t>
  </si>
  <si>
    <t>Nonpoint Source Pollution Control Subacct</t>
  </si>
  <si>
    <t>Wastewater Construction Grant Subaccount</t>
  </si>
  <si>
    <t>Coastal Nonpoint Source Control Subacct</t>
  </si>
  <si>
    <t>Water Conservation Account</t>
  </si>
  <si>
    <t>Water Supply Reliability &amp; Infrastruct Acct</t>
  </si>
  <si>
    <t>Conjunctive Use Subaccount</t>
  </si>
  <si>
    <t>Bay-Delta Multipurpose Managemnt Subacct</t>
  </si>
  <si>
    <t>Interim Wtr Sup &amp; Wtr Qlty Infrast &amp; Mgmt</t>
  </si>
  <si>
    <t>Higher Education Cap Outlay Bond Fd,2002</t>
  </si>
  <si>
    <t>Clean Water, Cln Air, Cstl Protc Fd, CA</t>
  </si>
  <si>
    <t>Water Secty, Cln Drnk Wtr, Cstl Beach Prot.</t>
  </si>
  <si>
    <t>Voting Modernization Fund</t>
  </si>
  <si>
    <t>Youth Soccer &amp; Recreation Devel Fd, CA</t>
  </si>
  <si>
    <t>Urban Parks and Healthy Comm. Fund, State</t>
  </si>
  <si>
    <t>6035a</t>
  </si>
  <si>
    <t>Santa Monica Bay Restoration Account</t>
  </si>
  <si>
    <t>School Facilities Fund, 2002 State</t>
  </si>
  <si>
    <t>Housing and Emergency Shelter Trust Fund</t>
  </si>
  <si>
    <t>Building Equity &amp; Growth in Neighborhoods Fd</t>
  </si>
  <si>
    <t>Preservation Opportunity Fund</t>
  </si>
  <si>
    <t>Charter School Facilities Account, 2002</t>
  </si>
  <si>
    <t>Higher Education Cap Outlay Bond Fd,2004</t>
  </si>
  <si>
    <t>6042a</t>
  </si>
  <si>
    <t>Pension Obligation Bond Fund</t>
  </si>
  <si>
    <t>High-Speed Passenger Train Bond Fund</t>
  </si>
  <si>
    <t>School Facilities Fund, 2004 State</t>
  </si>
  <si>
    <t>Economic Recovery Fund</t>
  </si>
  <si>
    <t>Children's Hospital Fund</t>
  </si>
  <si>
    <t>Stem Cell Research and Cures Fund, CA</t>
  </si>
  <si>
    <t>University Capital Outlay Bond Fund, 2006</t>
  </si>
  <si>
    <t>Community College Capital Outlay Bond Fund, 2006 CA</t>
  </si>
  <si>
    <t>Tobacco Asset Sales Revenue Fund</t>
  </si>
  <si>
    <t>Safe Drnkg Wtr,Wtr Qlty &amp; Sply,Fld Ctrl,Rvr&amp; Cstl Prtn Fd</t>
  </si>
  <si>
    <t>Disaster Preparedness &amp; Flood Prevention Bond Fd 2006</t>
  </si>
  <si>
    <t>Highway Safety,Traffic Reduction,Air Qlty,&amp; Port Sec Fd</t>
  </si>
  <si>
    <t>Ports Infrastructure,Sec,&amp; Air Qlty Improvement Acct, CA</t>
  </si>
  <si>
    <t>Corridor Mobility Improvement Acct</t>
  </si>
  <si>
    <t>Trade Corridors Improvement Fund</t>
  </si>
  <si>
    <t>School Facilities Fund, 2006 State</t>
  </si>
  <si>
    <t>Transportation Facilities Account</t>
  </si>
  <si>
    <t>Public Transportation,Mdrnztn,Imprvmt&amp;Sv Enhncmt Acct</t>
  </si>
  <si>
    <t>State-Local Partnership Program Acct</t>
  </si>
  <si>
    <t>Transit System Safety,Security,&amp; Disaster Response Acct</t>
  </si>
  <si>
    <t>Local Bridge Seismic Retrofit Acct</t>
  </si>
  <si>
    <t>Highway-Railroad Crossing Safety Acct</t>
  </si>
  <si>
    <t>Highway Safety,Rehabilitation,&amp; Preservation Acct</t>
  </si>
  <si>
    <t>Local Strts &amp; Rd Imprvmt,Cngstn Relief,&amp;Traffic Sfty Acct</t>
  </si>
  <si>
    <t>Housing &amp; Emergency Shelter Trust Fund of 2006</t>
  </si>
  <si>
    <t>Affordable Housing Acct</t>
  </si>
  <si>
    <t>Affordable Housing Innovation Fund</t>
  </si>
  <si>
    <t>Regional Planning, Housing, &amp; Infill Incentive Acct</t>
  </si>
  <si>
    <t>Transit-Oriented Development Acct</t>
  </si>
  <si>
    <t>Housing Urban-Suburban-and-Rural Parks Acct</t>
  </si>
  <si>
    <t>Route 99 Account, State</t>
  </si>
  <si>
    <t>Port and Maritime Security Account</t>
  </si>
  <si>
    <t>Ocean Protection Trust Fund, California</t>
  </si>
  <si>
    <t>Children's Hospital Bond Act Fund</t>
  </si>
  <si>
    <t>Safe, Clean, and Reliable Drnkng Wtr Supply Fd of 2010</t>
  </si>
  <si>
    <t>Transportation Financing Subaccount, SHA</t>
  </si>
  <si>
    <t xml:space="preserve">Transportation Financing Authority Fund, CA </t>
  </si>
  <si>
    <t>Public Water System, Safe Drinking Water State Revolv.</t>
  </si>
  <si>
    <t>Demonstration Disproportionate Share Hospital Fund</t>
  </si>
  <si>
    <t>Health Care Support Fund</t>
  </si>
  <si>
    <t>South Los Angeles Medical Services Preservation Fund</t>
  </si>
  <si>
    <t>Revolving Loans Fund</t>
  </si>
  <si>
    <t>Extramural Federal Funds-Not in St Treasury</t>
  </si>
  <si>
    <t>Auxiliary Organizations</t>
  </si>
  <si>
    <t>Charter School Security Fund</t>
  </si>
  <si>
    <t>8002a</t>
  </si>
  <si>
    <t>8003a</t>
  </si>
  <si>
    <t>Asthma and Lung Disease Research Fund</t>
  </si>
  <si>
    <t>Child Support Collections Recovery Fund</t>
  </si>
  <si>
    <t>8006a</t>
  </si>
  <si>
    <t>Lupus Foundation of America, CA Chapters Fd</t>
  </si>
  <si>
    <t>8007a</t>
  </si>
  <si>
    <t>Specialty Care Fund</t>
  </si>
  <si>
    <t>Agricultural Employee Relief Fund</t>
  </si>
  <si>
    <t>8010a</t>
  </si>
  <si>
    <t>Organ and Tissue Donor Registry Fund</t>
  </si>
  <si>
    <t>Oak Woodlands Conservation Fund</t>
  </si>
  <si>
    <t>San Diego River Conservancy Fund</t>
  </si>
  <si>
    <t>Environmental Enforcement &amp; Training Account</t>
  </si>
  <si>
    <t>Pharmacist Scholarship &amp; Loan Repayment, CA</t>
  </si>
  <si>
    <t>8015a</t>
  </si>
  <si>
    <t>Public Health Protect from Indoor Mold Hzrd</t>
  </si>
  <si>
    <t>Missions Foundation Fund, California</t>
  </si>
  <si>
    <t>Salton Sea Restoration Fund</t>
  </si>
  <si>
    <t>Deficit Recovery Fund</t>
  </si>
  <si>
    <t>Environmental Education Account</t>
  </si>
  <si>
    <t>Military Family Relief Fund, California</t>
  </si>
  <si>
    <t>Child Welfare Services Program Improve Fd</t>
  </si>
  <si>
    <t>8024a</t>
  </si>
  <si>
    <t>Worker Safety Bilingual Investigative</t>
  </si>
  <si>
    <t>Prostate Cancer Research Fund, CA</t>
  </si>
  <si>
    <t>Petroleum Underground Storage Tank Fin Acct</t>
  </si>
  <si>
    <t>8027a</t>
  </si>
  <si>
    <t>Gateway Fund</t>
  </si>
  <si>
    <t>Coastal Trust Fund</t>
  </si>
  <si>
    <t>Child Support Payment Trust Fund</t>
  </si>
  <si>
    <t>Oil Trust Fund</t>
  </si>
  <si>
    <t>Distressed Hospital Fund</t>
  </si>
  <si>
    <t>Medically Underserved Account for Physicians</t>
  </si>
  <si>
    <t>8035a</t>
  </si>
  <si>
    <t>California Sexual Violence Victim Services Fund</t>
  </si>
  <si>
    <t>8036a</t>
  </si>
  <si>
    <t>California Colorectal Cancer Prevention Fund</t>
  </si>
  <si>
    <t>8037a</t>
  </si>
  <si>
    <t>Veteran's Quality of Life Fund</t>
  </si>
  <si>
    <t>Donate Life California Trust Subaccount</t>
  </si>
  <si>
    <t>Disaster Resistant Communities Account</t>
  </si>
  <si>
    <t>Discount Prescription Drug Program Fund, California</t>
  </si>
  <si>
    <t>Teachers' Deferred Compensation Fund</t>
  </si>
  <si>
    <t>8042a</t>
  </si>
  <si>
    <t>Service Operating Acct, 403 (b)</t>
  </si>
  <si>
    <t>8043a</t>
  </si>
  <si>
    <t>Deferred Compensation Services Operating Acct</t>
  </si>
  <si>
    <t>8044a</t>
  </si>
  <si>
    <t>Deferred Compensation Investment Acct</t>
  </si>
  <si>
    <t>8045a</t>
  </si>
  <si>
    <t>Vendor Registry Operating Acct, 403 (b)</t>
  </si>
  <si>
    <t>Teachers' Retirement Program Development Fund</t>
  </si>
  <si>
    <t>Sea Otter Fund, California</t>
  </si>
  <si>
    <t>Vision Care Program for State Annuitants Fund</t>
  </si>
  <si>
    <t>Methamphetamine Abuse Prevention Account, CA</t>
  </si>
  <si>
    <t>Cash for College Fund</t>
  </si>
  <si>
    <t>Economic Development Fund, California</t>
  </si>
  <si>
    <t>ALS/Lou Gehrig's Disease Research Fund</t>
  </si>
  <si>
    <t>California Cancer Research Fund</t>
  </si>
  <si>
    <t>Municipal Shelter Spay-Neuter Fund</t>
  </si>
  <si>
    <t>8056a</t>
  </si>
  <si>
    <t>California Ovarian Cancer Research Fund</t>
  </si>
  <si>
    <t>Cultural and Historical Endowment Fund, Cal</t>
  </si>
  <si>
    <t>Community Corrections Performance Incentives Fd, St</t>
  </si>
  <si>
    <t>Delta Investment Fund</t>
  </si>
  <si>
    <t>Sacramento-San Joaquin Delta Conservancy Fund</t>
  </si>
  <si>
    <t>Pooled Self-Insurance Fund</t>
  </si>
  <si>
    <t>Arts Council Fund</t>
  </si>
  <si>
    <t>Safely Surrendered Baby Fund</t>
  </si>
  <si>
    <t>California Police Activities League (CALPAL) Fund</t>
  </si>
  <si>
    <t>California Veterans Homes Fund</t>
  </si>
  <si>
    <t>California Financial Literacy Fund</t>
  </si>
  <si>
    <t>Child Victims of Human Trafficking Fund</t>
  </si>
  <si>
    <t>California Healthy Food Financing Initiative Fund</t>
  </si>
  <si>
    <t>National Mortgage Special Deposit Fund</t>
  </si>
  <si>
    <t>California State Park Enterprise Fund</t>
  </si>
  <si>
    <t>California Youth Leadership Fund</t>
  </si>
  <si>
    <t>School Supplies for Homeless Children Fund</t>
  </si>
  <si>
    <t>State Parks Protection Fund</t>
  </si>
  <si>
    <t>California YMCA Youth and Government Fund</t>
  </si>
  <si>
    <t>California Military Department Support Fund</t>
  </si>
  <si>
    <t>Women and Girls Fund</t>
  </si>
  <si>
    <t>Clean Energy Job Creation Fund</t>
  </si>
  <si>
    <t>Secure Choice Retirement Savings Program Fund</t>
  </si>
  <si>
    <t>Shingle Springs Band of Miwok Indians Trust Fund</t>
  </si>
  <si>
    <t>Stringfellow Residual Proceeds Account</t>
  </si>
  <si>
    <t>American Red Cross, California Chapters Fund</t>
  </si>
  <si>
    <t>Keep Arts in Schools Fund</t>
  </si>
  <si>
    <t>Protect Our Coast and Oceans Fund</t>
  </si>
  <si>
    <t>Graton Mitigation Fund</t>
  </si>
  <si>
    <t>Tribal Nation Grant Fund</t>
  </si>
  <si>
    <t>8100a</t>
  </si>
  <si>
    <t>Renewable Energy Loan Loss Reserve Fund</t>
  </si>
  <si>
    <t>Federal Temporary High Risk Health Insurance Fund</t>
  </si>
  <si>
    <t>Capital Access Fund, California</t>
  </si>
  <si>
    <t>9326a</t>
  </si>
  <si>
    <t>Consumer Power &amp; Conserv Fin Auth Fd, CA</t>
  </si>
  <si>
    <t>Infrastructure Guarantee Trust Fund, CA</t>
  </si>
  <si>
    <t>9329a</t>
  </si>
  <si>
    <t>Chrome Plating Pollution Prevention Fund</t>
  </si>
  <si>
    <t>Clean and Renewable Energy Business Fin Rev Loan</t>
  </si>
  <si>
    <t>Child Support Services Advance Fund</t>
  </si>
  <si>
    <t>BEP Vendor Loan Interest Rate Buy-Down Fund</t>
  </si>
  <si>
    <t>Parks Project Revolving Fund</t>
  </si>
  <si>
    <t>Technology Services Revolving Fund</t>
  </si>
  <si>
    <t>Legal Services Revolving Fund</t>
  </si>
  <si>
    <t>Office of Systems Integration Fund</t>
  </si>
  <si>
    <t>Court Facilities Architecture Revolving Fund</t>
  </si>
  <si>
    <t>Charter School Facilities Account, 2004</t>
  </si>
  <si>
    <t>Charter School Facilities Account, 2006</t>
  </si>
  <si>
    <t>Transit-Oriented Development Implementation Fund</t>
  </si>
  <si>
    <t>FISCal Internal Services Fund</t>
  </si>
  <si>
    <t>Water Pollution Control Revolving Fd Administration Fd,St</t>
  </si>
  <si>
    <t>Central Service Cost Recovery Fund</t>
  </si>
  <si>
    <t>Energy Efficient State Property Revolving Fund</t>
  </si>
  <si>
    <t>State Agency Investment Fund</t>
  </si>
  <si>
    <t>Voluntary Investment Program Fund</t>
  </si>
  <si>
    <t>California Health and Human Services Automation Fund</t>
  </si>
  <si>
    <t>Natural Gas Services Program Fund</t>
  </si>
  <si>
    <t>Extramural Nonfederal Unclassified Funds</t>
  </si>
  <si>
    <t>Extramural Funds</t>
  </si>
  <si>
    <t>Business Unit (Org Code)</t>
  </si>
  <si>
    <t>Description</t>
  </si>
  <si>
    <r>
      <t>Total, All Funds</t>
    </r>
    <r>
      <rPr>
        <b/>
        <vertAlign val="superscript"/>
        <sz val="11"/>
        <rFont val="Arial"/>
        <family val="2"/>
      </rPr>
      <t>c</t>
    </r>
  </si>
  <si>
    <t xml:space="preserve"> </t>
  </si>
  <si>
    <t xml:space="preserve"> - A -</t>
  </si>
  <si>
    <t xml:space="preserve"> - B - </t>
  </si>
  <si>
    <t xml:space="preserve"> - C -</t>
  </si>
  <si>
    <t>(A + B)</t>
  </si>
  <si>
    <t xml:space="preserve">Description  </t>
  </si>
  <si>
    <t>1.</t>
  </si>
  <si>
    <t>2.</t>
  </si>
  <si>
    <t>SUBTOTAL</t>
  </si>
  <si>
    <t>CURRENT YEAR TOTAL:</t>
  </si>
  <si>
    <t>Non Governmental Cost Fund</t>
  </si>
  <si>
    <t xml:space="preserve">Fund Split </t>
  </si>
  <si>
    <t>Total</t>
  </si>
  <si>
    <t>BUDGET YEAR TOTAL:</t>
  </si>
  <si>
    <t>Unit Number</t>
  </si>
  <si>
    <t>Union</t>
  </si>
  <si>
    <t>Service Employees International Union (SEIU)</t>
  </si>
  <si>
    <t>Professional, Administrative, Financial and Staff Services</t>
  </si>
  <si>
    <t>California Attorneys, Admin Law Judges &amp; Hearing Officers in State Employment (CASE)</t>
  </si>
  <si>
    <t>Attorneys and Hearing Officers</t>
  </si>
  <si>
    <t>Education and Library</t>
  </si>
  <si>
    <t>Office and Allied</t>
  </si>
  <si>
    <t>California Association of Highway Patrolmen (CAHP)</t>
  </si>
  <si>
    <t>California Correctional Peace Officers Association (CCPOA)</t>
  </si>
  <si>
    <t>Corrections</t>
  </si>
  <si>
    <t>California Statewide Law Enforcement Association (CSLEA)</t>
  </si>
  <si>
    <t>Protective Services and Public Safety</t>
  </si>
  <si>
    <t>California Department of Forestry Firefighters (CDF Firefighters)</t>
  </si>
  <si>
    <t>Firefighters</t>
  </si>
  <si>
    <t>Professional Engineers in California Government (PECG)</t>
  </si>
  <si>
    <t>Professional Engineers</t>
  </si>
  <si>
    <t>California Association of Professional Scientists (CAPS)</t>
  </si>
  <si>
    <t>Professional Scientific</t>
  </si>
  <si>
    <t>Engineering and Scientific Technicians</t>
  </si>
  <si>
    <t>International Union of Operating Engineers (IUOE)</t>
  </si>
  <si>
    <t>Craft and Maintenance</t>
  </si>
  <si>
    <t>Stationary Engineers</t>
  </si>
  <si>
    <t>Printing Trades</t>
  </si>
  <si>
    <t>Allied Services</t>
  </si>
  <si>
    <t>Union of American Physicians and Dentists (UAPD)</t>
  </si>
  <si>
    <t>Physician, Dentist and Podiatrists</t>
  </si>
  <si>
    <t>Registered Nurses</t>
  </si>
  <si>
    <t>California Association of Psychiatric Technicians (CAPT)</t>
  </si>
  <si>
    <t>Psychiatric Technicians</t>
  </si>
  <si>
    <t>American Federation of State, County and Municipal Employees (AFSCME)</t>
  </si>
  <si>
    <t xml:space="preserve">Health and Social Services / Professional </t>
  </si>
  <si>
    <t>Medical and Social Services</t>
  </si>
  <si>
    <t>Educational Consultant and Library</t>
  </si>
  <si>
    <t>Adjustment Number</t>
  </si>
  <si>
    <t>CBID</t>
  </si>
  <si>
    <t>Class Code</t>
  </si>
  <si>
    <t>Effective Date</t>
  </si>
  <si>
    <t>Adjustment</t>
  </si>
  <si>
    <t>Formula</t>
  </si>
  <si>
    <t>1-Party</t>
  </si>
  <si>
    <t>2-Party</t>
  </si>
  <si>
    <r>
      <t>Adjustment Number</t>
    </r>
    <r>
      <rPr>
        <b/>
        <vertAlign val="superscript"/>
        <sz val="10"/>
        <rFont val="Arial"/>
        <family val="2"/>
      </rPr>
      <t>a</t>
    </r>
  </si>
  <si>
    <r>
      <t>CBID</t>
    </r>
    <r>
      <rPr>
        <b/>
        <vertAlign val="superscript"/>
        <sz val="10"/>
        <rFont val="Arial"/>
        <family val="2"/>
      </rPr>
      <t>b</t>
    </r>
  </si>
  <si>
    <r>
      <t>Class Code</t>
    </r>
    <r>
      <rPr>
        <b/>
        <vertAlign val="superscript"/>
        <sz val="10"/>
        <rFont val="Arial"/>
        <family val="2"/>
      </rPr>
      <t>c</t>
    </r>
  </si>
  <si>
    <r>
      <t>Effective Date</t>
    </r>
    <r>
      <rPr>
        <b/>
        <vertAlign val="superscript"/>
        <sz val="10"/>
        <rFont val="Arial"/>
        <family val="2"/>
      </rPr>
      <t>d</t>
    </r>
  </si>
  <si>
    <r>
      <t>Brief Description</t>
    </r>
    <r>
      <rPr>
        <b/>
        <vertAlign val="superscript"/>
        <sz val="10"/>
        <rFont val="Arial"/>
        <family val="2"/>
      </rPr>
      <t>e</t>
    </r>
  </si>
  <si>
    <r>
      <t>Number of Positions</t>
    </r>
    <r>
      <rPr>
        <b/>
        <vertAlign val="superscript"/>
        <sz val="10"/>
        <rFont val="Arial"/>
        <family val="2"/>
      </rPr>
      <t>f</t>
    </r>
  </si>
  <si>
    <r>
      <t>Amount of Adjustment</t>
    </r>
    <r>
      <rPr>
        <b/>
        <vertAlign val="superscript"/>
        <sz val="10"/>
        <rFont val="Arial"/>
        <family val="2"/>
      </rPr>
      <t>g</t>
    </r>
  </si>
  <si>
    <r>
      <t>Salary Base</t>
    </r>
    <r>
      <rPr>
        <b/>
        <vertAlign val="superscript"/>
        <sz val="10"/>
        <rFont val="Arial"/>
        <family val="2"/>
      </rPr>
      <t>h</t>
    </r>
  </si>
  <si>
    <r>
      <t>Staff Benefits</t>
    </r>
    <r>
      <rPr>
        <b/>
        <vertAlign val="superscript"/>
        <sz val="10"/>
        <rFont val="Arial"/>
        <family val="2"/>
      </rPr>
      <t>j</t>
    </r>
  </si>
  <si>
    <t>Staff Benefits Rate:</t>
  </si>
  <si>
    <r>
      <rPr>
        <vertAlign val="superscript"/>
        <sz val="9"/>
        <rFont val="Arial"/>
        <family val="2"/>
      </rPr>
      <t>b</t>
    </r>
    <r>
      <rPr>
        <sz val="9"/>
        <rFont val="Arial"/>
        <family val="2"/>
      </rPr>
      <t xml:space="preserve">  The Collective Bargaining Identification (CBID) number (e.g., R01, M01, C01, S01, E97).</t>
    </r>
  </si>
  <si>
    <r>
      <rPr>
        <vertAlign val="superscript"/>
        <sz val="9"/>
        <rFont val="Arial"/>
        <family val="2"/>
      </rPr>
      <t>g</t>
    </r>
    <r>
      <rPr>
        <sz val="9"/>
        <rFont val="Arial"/>
        <family val="2"/>
      </rPr>
      <t xml:space="preserve">  Enter the amount of the adjustment (e.g., "5%" for a five percent salary increase, "$1,200" for the full-year cost of a $100/month differential).</t>
    </r>
  </si>
  <si>
    <r>
      <rPr>
        <vertAlign val="superscript"/>
        <sz val="9"/>
        <rFont val="Arial"/>
        <family val="2"/>
      </rPr>
      <t>i</t>
    </r>
    <r>
      <rPr>
        <sz val="9"/>
        <rFont val="Arial"/>
        <family val="2"/>
      </rPr>
      <t xml:space="preserve">  This column reflects the calculation of the salary base multiplied by the percent adjustment or differential multiplied by the number of eligible employees.  This will be a </t>
    </r>
    <r>
      <rPr>
        <b/>
        <sz val="9"/>
        <rFont val="Arial"/>
        <family val="2"/>
      </rPr>
      <t>positive</t>
    </r>
    <r>
      <rPr>
        <sz val="9"/>
        <rFont val="Arial"/>
        <family val="2"/>
      </rPr>
      <t xml:space="preserve"> number.</t>
    </r>
  </si>
  <si>
    <r>
      <t>CBID</t>
    </r>
    <r>
      <rPr>
        <b/>
        <vertAlign val="superscript"/>
        <sz val="10"/>
        <rFont val="Arial"/>
        <family val="2"/>
      </rPr>
      <t>a</t>
    </r>
  </si>
  <si>
    <t xml:space="preserve">Enrollment Status </t>
  </si>
  <si>
    <r>
      <t>Number of Enrollees</t>
    </r>
    <r>
      <rPr>
        <b/>
        <vertAlign val="superscript"/>
        <sz val="10"/>
        <rFont val="Arial"/>
        <family val="2"/>
      </rPr>
      <t>b</t>
    </r>
  </si>
  <si>
    <t>Months</t>
  </si>
  <si>
    <t>Family</t>
  </si>
  <si>
    <r>
      <rPr>
        <vertAlign val="superscript"/>
        <sz val="9"/>
        <rFont val="Arial"/>
        <family val="2"/>
      </rPr>
      <t>a</t>
    </r>
    <r>
      <rPr>
        <sz val="9"/>
        <rFont val="Arial"/>
        <family val="2"/>
      </rPr>
      <t xml:space="preserve">  The Collective Bargaining Identification (CBID) number (e.g., R01, M01, C01, S01, E97).</t>
    </r>
  </si>
  <si>
    <t>Item 9800 List of Bargaining Units</t>
  </si>
  <si>
    <t>Item 9800 List of Eligible Salary and Benefit Adjustments</t>
  </si>
  <si>
    <t>Item 9800 Benefit Adjustment Instructions</t>
  </si>
  <si>
    <t>Item 9800 Benefit Adjustment Detail</t>
  </si>
  <si>
    <t>Item 9800 Crossties</t>
  </si>
  <si>
    <t>Baseline Adjustment Type</t>
  </si>
  <si>
    <r>
      <t>Appropriation Item</t>
    </r>
    <r>
      <rPr>
        <b/>
        <vertAlign val="superscript"/>
        <sz val="11"/>
        <rFont val="Arial"/>
        <family val="2"/>
      </rPr>
      <t>a</t>
    </r>
    <r>
      <rPr>
        <b/>
        <sz val="11"/>
        <rFont val="Arial"/>
        <family val="2"/>
      </rPr>
      <t xml:space="preserve"> </t>
    </r>
  </si>
  <si>
    <r>
      <t>FUND CLASS</t>
    </r>
    <r>
      <rPr>
        <b/>
        <vertAlign val="superscript"/>
        <sz val="11"/>
        <rFont val="Arial"/>
        <family val="2"/>
      </rPr>
      <t>b</t>
    </r>
    <r>
      <rPr>
        <b/>
        <sz val="11"/>
        <rFont val="Arial"/>
        <family val="2"/>
      </rPr>
      <t xml:space="preserve"> </t>
    </r>
  </si>
  <si>
    <t>Business Unit</t>
  </si>
  <si>
    <t>Worksheet 1</t>
  </si>
  <si>
    <t>Worksheet 2</t>
  </si>
  <si>
    <t>Worksheet 3</t>
  </si>
  <si>
    <t>Worksheet 3a</t>
  </si>
  <si>
    <t>Worksheet 3b</t>
  </si>
  <si>
    <t>Worksheet 4</t>
  </si>
  <si>
    <t>Worksheet 5</t>
  </si>
  <si>
    <t>Worksheet 7</t>
  </si>
  <si>
    <r>
      <rPr>
        <vertAlign val="superscript"/>
        <sz val="9"/>
        <rFont val="Arial"/>
        <family val="2"/>
      </rPr>
      <t>a</t>
    </r>
    <r>
      <rPr>
        <sz val="9"/>
        <rFont val="Arial"/>
        <family val="2"/>
      </rPr>
      <t xml:space="preserve">  The Adjustment Number is the identifier unique to each Salary Adjustment included on Worksheet 3.  Departments must include the corresponding identifier for each adjustment requested.</t>
    </r>
  </si>
  <si>
    <r>
      <rPr>
        <vertAlign val="superscript"/>
        <sz val="9"/>
        <rFont val="Arial"/>
        <family val="2"/>
      </rPr>
      <t>c</t>
    </r>
    <r>
      <rPr>
        <sz val="9"/>
        <rFont val="Arial"/>
        <family val="2"/>
      </rPr>
      <t xml:space="preserve">  Each classification has been assigned a classification code consisting of four digits.  The classification code must be entered for all salary adjustments unless designated "All" on Worksheet 3, in which case "various" can be used in lieu of a class code.</t>
    </r>
  </si>
  <si>
    <t xml:space="preserve">***Please note all highlighted cells retrieve data from cells contained in this Worksheet and/or Workbook***  </t>
  </si>
  <si>
    <r>
      <rPr>
        <vertAlign val="superscript"/>
        <sz val="9"/>
        <rFont val="Arial"/>
        <family val="2"/>
      </rPr>
      <t>d</t>
    </r>
    <r>
      <rPr>
        <sz val="9"/>
        <rFont val="Arial"/>
        <family val="2"/>
      </rPr>
      <t xml:space="preserve">  The "Current Year Total" must tie to the "Staff Benefits" column on Line 1 of Worksheet 1.</t>
    </r>
  </si>
  <si>
    <t>Barbering &amp; Cosmetology Contingency Fund</t>
  </si>
  <si>
    <t>0096a</t>
  </si>
  <si>
    <t>0101a</t>
  </si>
  <si>
    <t>0161a</t>
  </si>
  <si>
    <t>0162a</t>
  </si>
  <si>
    <t>Certification Acct, Consumer Affairs Fd</t>
  </si>
  <si>
    <t>Public School Plng, Desgn &amp; Constr Review Revlv Fd</t>
  </si>
  <si>
    <t>Bay-Delta Agreement Subaccount</t>
  </si>
  <si>
    <t>Dealers' Record of Sale Special Acct</t>
  </si>
  <si>
    <t>0559a</t>
  </si>
  <si>
    <t>0560a</t>
  </si>
  <si>
    <t>0613a</t>
  </si>
  <si>
    <t>0614a</t>
  </si>
  <si>
    <t>0728a</t>
  </si>
  <si>
    <t>0843a</t>
  </si>
  <si>
    <t xml:space="preserve">California Animal Health &amp; Food Safety Lab &amp; Center for </t>
  </si>
  <si>
    <t>Equine Health Acct, Fair &amp; Exposition Fd</t>
  </si>
  <si>
    <t>Emergency Housing and Assistance Fund</t>
  </si>
  <si>
    <t>Enhanced Fleet Modernization Subaccount,</t>
  </si>
  <si>
    <t>Underground Storage Tank Petroleum Contamination</t>
  </si>
  <si>
    <t xml:space="preserve">   Orphan Site Cleanup Fund</t>
  </si>
  <si>
    <t>Low Income Health Program MCE Out-of-Network</t>
  </si>
  <si>
    <t>Emergency Care Services Fund</t>
  </si>
  <si>
    <t>Special Account, Behavioral Health Subaccount</t>
  </si>
  <si>
    <t>Political Disclosure, Accountability, Transparency, and</t>
  </si>
  <si>
    <t>Access Fund</t>
  </si>
  <si>
    <t>Prepaid Mobile Telephony Services Surcharge Fund</t>
  </si>
  <si>
    <t>Mattress Recovery and Recycling Penalty Acct, Used</t>
  </si>
  <si>
    <t>Mattress Recycling Fund</t>
  </si>
  <si>
    <t>Regional RR Accident Prep &amp; Response Fd</t>
  </si>
  <si>
    <t>Vessel Operator Certification Account, H &amp; W Rev Fd</t>
  </si>
  <si>
    <t>Expedited Claim Account, Undrgnd Strg Tank Clnup Fd</t>
  </si>
  <si>
    <t>College Access Tax Credit Fund</t>
  </si>
  <si>
    <t>Site Cleanup Subaccount</t>
  </si>
  <si>
    <t>Prepaid MTS PUC Account</t>
  </si>
  <si>
    <t>Prepaid MTS 911 Account</t>
  </si>
  <si>
    <t>Reusable Grocery Bag Fund</t>
  </si>
  <si>
    <t>Senior Citizens &amp; Disabled Cit. Proprty Tax Postpnmnt Fd</t>
  </si>
  <si>
    <t>Cigarette Fire Safety and Firefighter Protection Fund</t>
  </si>
  <si>
    <t>Local Charges for Prepaid Mobile Telephony Services Fd</t>
  </si>
  <si>
    <t>California Domestic Violence Prevention Fund</t>
  </si>
  <si>
    <t>Housing for Veterans Fund</t>
  </si>
  <si>
    <t>Water Quality, Supply, &amp; Infrastrctre Imprv Fund of 2014</t>
  </si>
  <si>
    <t>8025a</t>
  </si>
  <si>
    <t>Central Coast State Vet Cemetery at Ft Ord Endowment</t>
  </si>
  <si>
    <t>Fund, California</t>
  </si>
  <si>
    <t>California Health Access Model Program Acct, California</t>
  </si>
  <si>
    <t>Health Facilities Financial Authority Fund</t>
  </si>
  <si>
    <t>FI$Cal Consolidated Payment Fund</t>
  </si>
  <si>
    <t>California Arts Council Contribution and Donations Fund</t>
  </si>
  <si>
    <t>Habitat for Humanity Fund</t>
  </si>
  <si>
    <t>California Senior Legislature Fund</t>
  </si>
  <si>
    <t>Department of Developmental Services Trust Fund</t>
  </si>
  <si>
    <t>LIHP Fund</t>
  </si>
  <si>
    <t>CalRecycle Greenhouse Gas Reduction Revolving Ln Fd</t>
  </si>
  <si>
    <t>CalConserve Water Use Efficiency Revolving Fund</t>
  </si>
  <si>
    <t>N/A</t>
  </si>
  <si>
    <t>Fund Split Total By Fund Class:</t>
  </si>
  <si>
    <t>DEPARTMENT OF FINANCE USE ONLY</t>
  </si>
  <si>
    <t>Adjustments listed on Worksheet 3 may be reflected as hourly, monthly, or annually.  Please convert calculations to same time periods when making the adjustments to ensure that they reflect full adjustments applicable in each fiscal year based on the effective date of the adjustment.</t>
  </si>
  <si>
    <r>
      <rPr>
        <vertAlign val="superscript"/>
        <sz val="9"/>
        <rFont val="Arial"/>
        <family val="2"/>
      </rPr>
      <t>d</t>
    </r>
    <r>
      <rPr>
        <sz val="9"/>
        <rFont val="Arial"/>
        <family val="2"/>
      </rPr>
      <t xml:space="preserve">  The effective date is the date that the adjustment is effective, as detailed on Worksheet 3.</t>
    </r>
  </si>
  <si>
    <r>
      <rPr>
        <vertAlign val="superscript"/>
        <sz val="9"/>
        <rFont val="Arial"/>
        <family val="2"/>
      </rPr>
      <t>f</t>
    </r>
    <r>
      <rPr>
        <sz val="9"/>
        <rFont val="Arial"/>
        <family val="2"/>
      </rPr>
      <t xml:space="preserve">  Departments should display the total number of positions in the classification that are affected by the adjustment.</t>
    </r>
  </si>
  <si>
    <t>5100000-Earnings - Permanent Civil Service Employees</t>
  </si>
  <si>
    <t>5100150-Earnings - Temporary Civil Service Employees</t>
  </si>
  <si>
    <t>5105100-Board Members</t>
  </si>
  <si>
    <t>5150150-Dental Insurance</t>
  </si>
  <si>
    <t>5150200-Disability Leave - Industrial</t>
  </si>
  <si>
    <t>5150210-Disability Leave - Nonindustrial</t>
  </si>
  <si>
    <t>5150350-Health Insurance</t>
  </si>
  <si>
    <t>5150400-Life Insurance</t>
  </si>
  <si>
    <t>5150450-Medicare Taxation</t>
  </si>
  <si>
    <t>5150500-OASDI</t>
  </si>
  <si>
    <t>5150600-Retirement - General</t>
  </si>
  <si>
    <t>5150610-Retirement - Public Employees - Industrial</t>
  </si>
  <si>
    <t>5150620-Retirement - Public Employees - Safety</t>
  </si>
  <si>
    <t>5150630-Retirement - Public Employees - Miscellaneous</t>
  </si>
  <si>
    <t>5150640-Retirement - Judges and Justices</t>
  </si>
  <si>
    <t>5150700-Unemployment Insurance</t>
  </si>
  <si>
    <t>5150750-Vision Care</t>
  </si>
  <si>
    <t>5150900-Staff Benefits - Other</t>
  </si>
  <si>
    <r>
      <t xml:space="preserve">c </t>
    </r>
    <r>
      <rPr>
        <sz val="10"/>
        <rFont val="Arial"/>
        <family val="2"/>
      </rPr>
      <t xml:space="preserve">Current and Budget year must be in whole dollars rounded to the nearest thousand. </t>
    </r>
  </si>
  <si>
    <r>
      <t>a</t>
    </r>
    <r>
      <rPr>
        <sz val="10"/>
        <rFont val="Arial"/>
        <family val="2"/>
      </rPr>
      <t xml:space="preserve"> Enter the  Business Unit (BU), reference code, fund code, and category code for each Appropriation Item.  If there is a transfer or an agency secretary adjustment, please indicate all affected items; due to fund transfers, it is possible that there will be both positive and negative amounts listed for the same adjustment.   </t>
    </r>
  </si>
  <si>
    <t>Salary Adjustment Total</t>
  </si>
  <si>
    <t>Benefit Adjustments Total</t>
  </si>
  <si>
    <t>Worksheet 1 (Salary Adjustment Total Adjustment) - Worksheet 4 (Total Adjustment)</t>
  </si>
  <si>
    <t>Worksheet 1 (Total By Fund Class) - Worksheet 1 (Total Adjustment)</t>
  </si>
  <si>
    <t>Applicable Salary Driven Benefits</t>
  </si>
  <si>
    <t>Total, Net of Reimbursements</t>
  </si>
  <si>
    <t>5342500-Indirect Distributed Cost</t>
  </si>
  <si>
    <t>Distributed Administration</t>
  </si>
  <si>
    <t>Category Code**</t>
  </si>
  <si>
    <t>Retirement: Choose Applicable Rates
Social Security (OASDI): 6.2%
Medicare: 1.45%</t>
  </si>
  <si>
    <t>Total, All Funds</t>
  </si>
  <si>
    <t>Total Salary, Benefit, &amp; OPEB Adjustments</t>
  </si>
  <si>
    <t>Mexican Amer Vet’s Memrl Beautif/Enhance</t>
  </si>
  <si>
    <t>Teachers’ Replacement Benefits Prgm Fund</t>
  </si>
  <si>
    <t>Geology and Geophysics Account, Professional Engineer’s and Land Surveyor’s Fund</t>
  </si>
  <si>
    <t>0225a</t>
  </si>
  <si>
    <t>Peace Officers’ Training Fund</t>
  </si>
  <si>
    <t>Co Medical Svc Pgrm Subacct,Sales Tax Growth</t>
  </si>
  <si>
    <t>0473a</t>
  </si>
  <si>
    <t>Governor’s Residence Account</t>
  </si>
  <si>
    <t>Veterans’ Home Fund</t>
  </si>
  <si>
    <t>Cemetery and Funeral Fund</t>
  </si>
  <si>
    <t>Professional Engineer’s &amp; Land Surveyor’s Fd</t>
  </si>
  <si>
    <t>Judges’ Retirement Fund</t>
  </si>
  <si>
    <t>Judges’ Retirement System II Fund</t>
  </si>
  <si>
    <t>Federal Trust Fund – Appropriated</t>
  </si>
  <si>
    <t>0983a</t>
  </si>
  <si>
    <t>Pierce’s Disease Management Account</t>
  </si>
  <si>
    <t>Workers’ Occupational Safety &amp; Health Ed Fd</t>
  </si>
  <si>
    <t>Workers’ Compensation Return-to-Work Fund</t>
  </si>
  <si>
    <t>Naturopathic Doctor’s Fund</t>
  </si>
  <si>
    <t>Children’s Medical Services Rebate Fund</t>
  </si>
  <si>
    <t>Women &amp; Children’s Residntial Trmnt Scvs Sub HHS Acc</t>
  </si>
  <si>
    <t>Women and Children’s Residential Treatment Services</t>
  </si>
  <si>
    <t>Employment Opportunity Fund</t>
  </si>
  <si>
    <t>Social Services Subaccount, VLFA</t>
  </si>
  <si>
    <t>Co Med Svcs Program Subaccount, VLFA</t>
  </si>
  <si>
    <t>CalWORKs Maintenance of Effort Subaccount, VLFA</t>
  </si>
  <si>
    <t>Co Med Svcs Program Growth Subaccount, VLFGA</t>
  </si>
  <si>
    <t>Mental Health Subaccount, Vehicle License Fee Account</t>
  </si>
  <si>
    <t>Health Subaccount, Vehicle License Fee Account</t>
  </si>
  <si>
    <t>General Growth Subaccount, VLFGA</t>
  </si>
  <si>
    <t>Family Support Subaccount, VLFA</t>
  </si>
  <si>
    <t>Child Poverty and Fam Sup Subaccount, VLFA</t>
  </si>
  <si>
    <t>Co Med Svcs Program Subaccount, STA</t>
  </si>
  <si>
    <t>Co Med Svcs Program Growth Subaccount, STGA</t>
  </si>
  <si>
    <t>Electronic Recording Authorization Fund</t>
  </si>
  <si>
    <t>Safe Neighborhoods and Schools Fund</t>
  </si>
  <si>
    <t>Second Chance Fund</t>
  </si>
  <si>
    <t>Medical Marijuana Regulation and Safety Act Fund</t>
  </si>
  <si>
    <t>3289a</t>
  </si>
  <si>
    <t>State Project Infrastructure Fund *</t>
  </si>
  <si>
    <t>Health and Human Services Special Fund</t>
  </si>
  <si>
    <t>Consumer Research Account</t>
  </si>
  <si>
    <t>Education and Research Account</t>
  </si>
  <si>
    <t>Flood Risk Management Fund</t>
  </si>
  <si>
    <t>Major League Sporting Event Raffle Fund *</t>
  </si>
  <si>
    <t>Veterans’ Bonds Payment Fund</t>
  </si>
  <si>
    <t>No Place Like Home Fund *</t>
  </si>
  <si>
    <t>Teachers’ Health Benefits Fund</t>
  </si>
  <si>
    <t>National WWII Veteran’s Memorial Trust Fund</t>
  </si>
  <si>
    <t>State Employees’ Pretax Parking Fund</t>
  </si>
  <si>
    <t>Historic State Capitol Fund</t>
  </si>
  <si>
    <t>Prevention of Animal Homelessness and Cruelty Fund</t>
  </si>
  <si>
    <t xml:space="preserve">California Americans with Disabilities Act Small Business </t>
  </si>
  <si>
    <t>Capital Access Loan Program Fund</t>
  </si>
  <si>
    <t>Public Interest Attorney Loan Repayment Account</t>
  </si>
  <si>
    <t>California ABLE Administrative Fund</t>
  </si>
  <si>
    <t>California Seismic Safety Capital Access Loan Program Fund *</t>
  </si>
  <si>
    <t>Boxers’ Pension Fund</t>
  </si>
  <si>
    <t>High-Speed Rail Property Fund</t>
  </si>
  <si>
    <t>Judicial Branch Workers’ Compensation Fund</t>
  </si>
  <si>
    <t>Immigrant Integration Fund</t>
  </si>
  <si>
    <t>Public Safety Communications Revolving Fund *</t>
  </si>
  <si>
    <t>*</t>
  </si>
  <si>
    <t>Added July 2016 (new funds 3292, 3297, 6084, 8102, and 9751)</t>
  </si>
  <si>
    <t>Retirement: N/A
Social Security (OASDI): N/A
Medicare: N/A</t>
  </si>
  <si>
    <t>See Worksheet 3a and 3b</t>
  </si>
  <si>
    <t>Based on the criteria on Worksheet 3a, multiply the specific enrollment by the party rate in Workbook 3b.  Calculations should be included on Worksheet 5.</t>
  </si>
  <si>
    <t>Salary 
Adjustment</t>
  </si>
  <si>
    <t>Total
Adjustments</t>
  </si>
  <si>
    <t>Total 
Adjustments</t>
  </si>
  <si>
    <t>Salary Adjustment</t>
  </si>
  <si>
    <r>
      <t>Salary Adjustment</t>
    </r>
    <r>
      <rPr>
        <b/>
        <vertAlign val="superscript"/>
        <sz val="10"/>
        <rFont val="Arial"/>
        <family val="2"/>
      </rPr>
      <t>i</t>
    </r>
  </si>
  <si>
    <t>Salary Adjustment
(510XXXX)</t>
  </si>
  <si>
    <t>Benefit Adjustment
(515XXXX)</t>
  </si>
  <si>
    <t>Benefit 
Adjustment</t>
  </si>
  <si>
    <t>Total Adjustments</t>
  </si>
  <si>
    <t>Worksheet 1 (Salary Adjustment) - Worksheet 4 (Salary Adjustment Total)</t>
  </si>
  <si>
    <t>Worksheet 1 (Salary Adjustment Staff Benefits) - Worksheet 4 (Staff Benefits Total)</t>
  </si>
  <si>
    <t>Worksheet 1 (Benefit Adjustment Staff Benefits) - Worksheet 5 (Total)</t>
  </si>
  <si>
    <t>Date: ______________</t>
  </si>
  <si>
    <t xml:space="preserve">  Budget Analyst: ______________________________________</t>
  </si>
  <si>
    <r>
      <t xml:space="preserve">  Budget Request Title: </t>
    </r>
    <r>
      <rPr>
        <sz val="8.5"/>
        <rFont val="Arial"/>
        <family val="2"/>
      </rPr>
      <t xml:space="preserve">Allocation for Employee Compensation </t>
    </r>
  </si>
  <si>
    <r>
      <t xml:space="preserve">Budget Request Title: </t>
    </r>
    <r>
      <rPr>
        <sz val="8.5"/>
        <rFont val="Arial"/>
        <family val="2"/>
      </rPr>
      <t xml:space="preserve">Allocation for Staff Benefits </t>
    </r>
  </si>
  <si>
    <r>
      <t xml:space="preserve">  Baseline Adjustment Type: </t>
    </r>
    <r>
      <rPr>
        <sz val="8.5"/>
        <rFont val="Arial"/>
        <family val="2"/>
      </rPr>
      <t>Salary Adjustment</t>
    </r>
  </si>
  <si>
    <r>
      <t xml:space="preserve">Baseline Adjustment Type: </t>
    </r>
    <r>
      <rPr>
        <sz val="8.5"/>
        <rFont val="Arial"/>
        <family val="2"/>
      </rPr>
      <t>Benefit Adjustment</t>
    </r>
  </si>
  <si>
    <t>All Eligible</t>
  </si>
  <si>
    <t>Retirement: N/A
Social Security (OASDI): N/A
Medicare: 1.45%</t>
  </si>
  <si>
    <t>R18, S18, and M18</t>
  </si>
  <si>
    <t>80/80 Flat</t>
  </si>
  <si>
    <t>5108000-Overtime Earnings (Other than to Temporary Help)</t>
  </si>
  <si>
    <t>5150800-Workers' Compensation</t>
  </si>
  <si>
    <r>
      <t xml:space="preserve">Item 9800 Salary and Benefit Adjustment Fund Split Worksheet
</t>
    </r>
    <r>
      <rPr>
        <b/>
        <sz val="10"/>
        <rFont val="Arial"/>
        <family val="2"/>
      </rPr>
      <t>(Whole Dollars—Rounded to Nearest Thousand)</t>
    </r>
    <r>
      <rPr>
        <b/>
        <vertAlign val="superscript"/>
        <sz val="10"/>
        <rFont val="Arial"/>
        <family val="2"/>
      </rPr>
      <t>c</t>
    </r>
  </si>
  <si>
    <t>When relinking worksheet 7 to the new UCM provided by FSCU, make sure formula on worksheet 7 looks at  correct column 5 (highlighted)</t>
  </si>
  <si>
    <t>Net of Reimbursements</t>
  </si>
  <si>
    <r>
      <rPr>
        <vertAlign val="superscript"/>
        <sz val="9"/>
        <rFont val="Arial"/>
        <family val="2"/>
      </rPr>
      <t>e</t>
    </r>
    <r>
      <rPr>
        <sz val="9"/>
        <rFont val="Arial"/>
        <family val="2"/>
      </rPr>
      <t xml:space="preserve">  Please provide a brief description of the adjustment.  Use descriptions outlined on Worksheet 3; however, if additional specificity is required, please summarize.  For example, if a department has an employee who is entitled to the "$2,400 per year Recruitment and Retention Differential for Salinas Valley," a more concise description might be "$2,400 R&amp;R - Salinas."</t>
    </r>
  </si>
  <si>
    <r>
      <rPr>
        <vertAlign val="superscript"/>
        <sz val="9"/>
        <rFont val="Arial"/>
        <family val="2"/>
      </rPr>
      <t xml:space="preserve">j </t>
    </r>
    <r>
      <rPr>
        <sz val="9"/>
        <rFont val="Arial"/>
        <family val="2"/>
      </rPr>
      <t xml:space="preserve">  Please refer to "Applicable Salary Driven Benefits" column on Worksheet 3 to see which staff benefits are applicable for each adjustment.  Include applicable staff benefits (i.e., OASDI, Medicare, percentage-driven differentials, and retirement contributions) based on the </t>
    </r>
    <r>
      <rPr>
        <b/>
        <sz val="9"/>
        <rFont val="Arial"/>
        <family val="2"/>
      </rPr>
      <t>Salary Adjustment only</t>
    </r>
    <r>
      <rPr>
        <sz val="9"/>
        <rFont val="Arial"/>
        <family val="2"/>
      </rPr>
      <t xml:space="preserve">.  Each department must </t>
    </r>
    <r>
      <rPr>
        <b/>
        <sz val="9"/>
        <rFont val="Arial"/>
        <family val="2"/>
      </rPr>
      <t>use the current year employer retirement contribution rate applicable</t>
    </r>
    <r>
      <rPr>
        <sz val="9"/>
        <rFont val="Arial"/>
        <family val="2"/>
      </rPr>
      <t xml:space="preserve"> to their employees.  In addition, departments with employees in multiple retirement categories (e.g., Tier I and Tier II) must prepare separate calculations based on the applicable retirement category.  The revised retirement rates are reflected in Control Section 3.60.  The "Current Year Total" must tie to the "Staff Benefits" column on Line 2 of Worksheet 1.  Additionally, the amount calculated in this column must be included in the BBA Upload Template with a “Benefit Adjustment” baseline adjustment type, not a "Salary Adjustment" type.</t>
    </r>
  </si>
  <si>
    <r>
      <rPr>
        <vertAlign val="superscript"/>
        <sz val="9"/>
        <rFont val="Arial"/>
        <family val="2"/>
      </rPr>
      <t xml:space="preserve">j </t>
    </r>
    <r>
      <rPr>
        <sz val="9"/>
        <rFont val="Arial"/>
        <family val="2"/>
      </rPr>
      <t xml:space="preserve"> Please refer to "Applicable Salary Driven Benefits" column on Worksheet 3 to see which staff benefits are applicable for each adjustment.  Include applicable staff benefits (i.e., OASDI, Medicare, percentage-driven differentials, and retirement contributions) based on the </t>
    </r>
    <r>
      <rPr>
        <b/>
        <sz val="9"/>
        <rFont val="Arial"/>
        <family val="2"/>
      </rPr>
      <t>Salary Adjustment only</t>
    </r>
    <r>
      <rPr>
        <sz val="9"/>
        <rFont val="Arial"/>
        <family val="2"/>
      </rPr>
      <t xml:space="preserve">.  Each department must </t>
    </r>
    <r>
      <rPr>
        <b/>
        <sz val="9"/>
        <rFont val="Arial"/>
        <family val="2"/>
      </rPr>
      <t>use the current year employer retirement contribution rate applicable</t>
    </r>
    <r>
      <rPr>
        <sz val="9"/>
        <rFont val="Arial"/>
        <family val="2"/>
      </rPr>
      <t xml:space="preserve"> to their employees.  In addition, departments with employees in multiple retirement categories (e.g., Tier I and Tier II) must prepare separate calculations based on the applicable retirement category.  The revised retirement rates are reflected in Control Section 3.60.  The "Current Year Total" must tie to the "Staff Benefits" column on Line 2 of Worksheet 1.  Additionally, the amount calculated in this column must be included in the BBA Upload Template with a “Benefit Adjustment” baseline adjustment type, not a "Salary Adjustment" type.</t>
    </r>
  </si>
  <si>
    <r>
      <rPr>
        <vertAlign val="superscript"/>
        <sz val="9"/>
        <rFont val="Arial"/>
        <family val="2"/>
      </rPr>
      <t>c</t>
    </r>
    <r>
      <rPr>
        <sz val="9"/>
        <rFont val="Arial"/>
        <family val="2"/>
      </rPr>
      <t xml:space="preserve">  Represents the increase in the state employer's maximum monthly contribution for health and dental benefits (refer to Worksheet 3b).</t>
    </r>
  </si>
  <si>
    <t xml:space="preserve">* Unhide additional rows, if necessary.  Be sure to maintain formulas and totals by unhiding rows available at the row before the total. </t>
  </si>
  <si>
    <t>Benefit Adjustment</t>
  </si>
  <si>
    <t>1. All crossties equal 0.</t>
  </si>
  <si>
    <t>Hyperion Entries and BBA Upload Templates</t>
  </si>
  <si>
    <t>6. Must be entered in whole dollars and rounded to thousands (e.g., $1,987 should be rounded to $2,000).</t>
  </si>
  <si>
    <t>Item 9800 Employee Compensation Adjustments Workbook Checklist</t>
  </si>
  <si>
    <t>2019-20</t>
  </si>
  <si>
    <t>2019-20 Fund Classification</t>
  </si>
  <si>
    <t>Item 9800 Salary Adjustment Worksheet (Tab 4)</t>
  </si>
  <si>
    <t>Item 9800 Benefit Adjustment Worksheet (Tab 5)</t>
  </si>
  <si>
    <t>3. Must be entered in whole dollars and rounded to thousands (e.g., $1,987 should be rounded to $2,000).</t>
  </si>
  <si>
    <t xml:space="preserve">4. For Reimbursements, Fund 0995 must be used to schedule reimbursements to the associated program/category spending those funds. </t>
  </si>
  <si>
    <t>Item</t>
  </si>
  <si>
    <t>Id</t>
  </si>
  <si>
    <t>FundId</t>
  </si>
  <si>
    <t>ManagingOrgId</t>
  </si>
  <si>
    <t>ManagingOrgCd</t>
  </si>
  <si>
    <t>FundVersionFlag</t>
  </si>
  <si>
    <t xml:space="preserve">Fund Class </t>
  </si>
  <si>
    <t>Long Title</t>
  </si>
  <si>
    <t>FormalTitle</t>
  </si>
  <si>
    <t>LegalTitle</t>
  </si>
  <si>
    <t>GaapGroupCd</t>
  </si>
  <si>
    <t>Source Code</t>
  </si>
  <si>
    <t>RenumberedFromCd</t>
  </si>
  <si>
    <t>RenumberedToCd</t>
  </si>
  <si>
    <t>Status Flag</t>
  </si>
  <si>
    <t>SalCd</t>
  </si>
  <si>
    <t>EstablishAuthDesc</t>
  </si>
  <si>
    <t>EstablishAuthDate</t>
  </si>
  <si>
    <t>AbolishAuthDesc</t>
  </si>
  <si>
    <t>AbolishAuthDate</t>
  </si>
  <si>
    <t>FundSpecialNote</t>
  </si>
  <si>
    <t>GeneralComment</t>
  </si>
  <si>
    <t>ConfidentialComment</t>
  </si>
  <si>
    <t>PrintFcsFlag</t>
  </si>
  <si>
    <t>FundChangeReason</t>
  </si>
  <si>
    <t>FcsUnfundAdjustFlag</t>
  </si>
  <si>
    <t>LastUpdUser</t>
  </si>
  <si>
    <t>LastUpdDate</t>
  </si>
  <si>
    <t/>
  </si>
  <si>
    <t>California State Constitution</t>
  </si>
  <si>
    <t>1849-09-09</t>
  </si>
  <si>
    <t>The General Fund has been in existance since the beginning of the state Sept. 9, 1849</t>
  </si>
  <si>
    <t>fitngo</t>
  </si>
  <si>
    <t>2016-06-13</t>
  </si>
  <si>
    <t>959</t>
  </si>
  <si>
    <t>7760</t>
  </si>
  <si>
    <t>SR</t>
  </si>
  <si>
    <t>Ch. 18/44 GC Sec. 15863 Ch. 943/77</t>
  </si>
  <si>
    <t>1977-09-21</t>
  </si>
  <si>
    <t>GRP 2: the Administering Agency_x001A_s Organization Code changed from Org 1760 to Org 7760, effective July 1, 2013.</t>
  </si>
  <si>
    <t>Y</t>
  </si>
  <si>
    <t>FIAERIA</t>
  </si>
  <si>
    <t>2013-05-08</t>
  </si>
  <si>
    <t>Motor Vehicle Parking Facilities Moneys Account</t>
  </si>
  <si>
    <t>Ch. 371/65</t>
  </si>
  <si>
    <t>1966-01-01</t>
  </si>
  <si>
    <t>445</t>
  </si>
  <si>
    <t>4265</t>
  </si>
  <si>
    <t>Chapter 660/93</t>
  </si>
  <si>
    <t>1994-01-01</t>
  </si>
  <si>
    <t>FIMFLOW</t>
  </si>
  <si>
    <t>2006-09-22</t>
  </si>
  <si>
    <t>397</t>
  </si>
  <si>
    <t>3790</t>
  </si>
  <si>
    <t>SafeNeighPks,ClnWtr,ClnAir,CstlProtcBdFd</t>
  </si>
  <si>
    <t>Safe Neighborhood Parks, Clean Water, Clean Air and Coastal Protection Bond Fund</t>
  </si>
  <si>
    <t>Safe Neighborhood Parks, Clean Water, Clean Air, and Coastal Protection Bond Fund</t>
  </si>
  <si>
    <t>Ch 461/99 &amp; Ch 638/99 PR Code 5096.310</t>
  </si>
  <si>
    <t>1999-09-22</t>
  </si>
  <si>
    <t>Appropriated by the legislature Passed as Prop 13 3/2000 ballot</t>
  </si>
  <si>
    <t>FISHANS</t>
  </si>
  <si>
    <t>2014-12-01</t>
  </si>
  <si>
    <t>Ch. 942/77, Ch. 989/00 G.C. Section 4454</t>
  </si>
  <si>
    <t>GRP 2: the Administering Agency_x001A_s Organization Code changed from Org 1760 to Org 7760, effective July 1, 2013. This fund was originally named the Access for Handicapped Account. Expenditure authority terminates as of 12/31/2004</t>
  </si>
  <si>
    <t>Breast Cancer Research Account</t>
  </si>
  <si>
    <t>Ch661/93 (AB 2055), R&amp;T Code sect 30461.6(a)</t>
  </si>
  <si>
    <t>8/30/13 added 'Breast Cancer Fund' to legal title DOF Analyst: Philip Chen</t>
  </si>
  <si>
    <t>FIJNELS</t>
  </si>
  <si>
    <t>2013-12-18</t>
  </si>
  <si>
    <t>193</t>
  </si>
  <si>
    <t>1110</t>
  </si>
  <si>
    <t>AG</t>
  </si>
  <si>
    <t>Ch. 1263/71, B &amp; P Code Sec 18801(d)</t>
  </si>
  <si>
    <t>1972-01-01</t>
  </si>
  <si>
    <t>Ch. 776/01, B &amp; P Code Sec 18882 (b)</t>
  </si>
  <si>
    <t>2002-02-22</t>
  </si>
  <si>
    <t>Ch 776/01 Changed name and purpose of fund. Funds transferred to Fund 9250.</t>
  </si>
  <si>
    <t>2003-09-22</t>
  </si>
  <si>
    <t>443</t>
  </si>
  <si>
    <t>4260</t>
  </si>
  <si>
    <t>Breast Cancer Control Account</t>
  </si>
  <si>
    <t>Ch661/93 (AB 2055), R&amp;T Code sect 30461.6 (a)</t>
  </si>
  <si>
    <t>8/30/13 added 'Breast Cancer Fund' to legal title DOF Analyst: Maricris Acon</t>
  </si>
  <si>
    <t>FISMEDI</t>
  </si>
  <si>
    <t>2013-12-21</t>
  </si>
  <si>
    <t>419</t>
  </si>
  <si>
    <t>3960</t>
  </si>
  <si>
    <t>Hazardous Materials Enforcement and Training Account</t>
  </si>
  <si>
    <t>Ch 743/92</t>
  </si>
  <si>
    <t>1993-01-01</t>
  </si>
  <si>
    <t>Chapter 1000, Statutes of 2002</t>
  </si>
  <si>
    <t>2003-01-01</t>
  </si>
  <si>
    <t>L</t>
  </si>
  <si>
    <t>FINVILL</t>
  </si>
  <si>
    <t>2006-07-25</t>
  </si>
  <si>
    <t>113</t>
  </si>
  <si>
    <t>0820</t>
  </si>
  <si>
    <t>Ch 1140/72 (GC Sec 12536)</t>
  </si>
  <si>
    <t>1973-01-01</t>
  </si>
  <si>
    <t>Department of Justice</t>
  </si>
  <si>
    <t>FIWEB</t>
  </si>
  <si>
    <t>1995-01-05</t>
  </si>
  <si>
    <t>Federal Receipts Account, Hazardous Waste Control Account</t>
  </si>
  <si>
    <t>Ch 852/92</t>
  </si>
  <si>
    <t>1992-09-22</t>
  </si>
  <si>
    <t>H &amp; S Code 25174.8</t>
  </si>
  <si>
    <t>1999-06-30</t>
  </si>
  <si>
    <t>Toxics</t>
  </si>
  <si>
    <t>1999-07-23</t>
  </si>
  <si>
    <t>Ch 1236/72 (H&amp;S Code Section 25174)</t>
  </si>
  <si>
    <t>1973-07-01</t>
  </si>
  <si>
    <t>Dept of Toxic Substance Control (Health Services-Toxics)</t>
  </si>
  <si>
    <t>1992-08-28</t>
  </si>
  <si>
    <t>Firearms Safety Training Fund Special Account</t>
  </si>
  <si>
    <t>Ch 950/91</t>
  </si>
  <si>
    <t>Ch 940/2001 (AB 35)</t>
  </si>
  <si>
    <t>2002-01-01</t>
  </si>
  <si>
    <t>Justice</t>
  </si>
  <si>
    <t>2012-05-16</t>
  </si>
  <si>
    <t>858</t>
  </si>
  <si>
    <t>7350</t>
  </si>
  <si>
    <t>Ch 1334/72 (Labor Code Sec 4750, Art 5)
Ch 228/2003 (Labor Code 62.5 (d)(1))</t>
  </si>
  <si>
    <t>Org 8450 Subsequent Injuries (GG)
Labor Code 4706.5 as amended by Ch 228/2003 (AB 1756), Labor Code 62.5 renamed fund from Subsequent Injuries Moneys Account to Subsequent Injuries Benefits Trust Fund. 11/17/03: Change Admin. Org. from 8420 to 7350. Reclassified fund from Governmental/Special Accts to Nongovernmental/Public Service Enterprise Fund.</t>
  </si>
  <si>
    <t>2012-10-24</t>
  </si>
  <si>
    <t>Ch 1377/72 (Penal Code Sec 11105(e))</t>
  </si>
  <si>
    <t>0820-Dept of Justice</t>
  </si>
  <si>
    <t>1992-08-18</t>
  </si>
  <si>
    <t>Ch 852/92 Health &amp; Safety Code, Section 25337</t>
  </si>
  <si>
    <t>Administering Org - Toxics Fund is available upon appropriation</t>
  </si>
  <si>
    <t>2001-07-13</t>
  </si>
  <si>
    <t>Administratively (Chapter 898/93)</t>
  </si>
  <si>
    <t>Ed. Code 8172 repealed</t>
  </si>
  <si>
    <t>1998-07-01</t>
  </si>
  <si>
    <t>DOF and SCO agreed it is the intent of Chap 898/93 that the fund be created continuously appropriated - user dept Dept. of Justice</t>
  </si>
  <si>
    <t>1999-09-03</t>
  </si>
  <si>
    <t>576</t>
  </si>
  <si>
    <t>6120</t>
  </si>
  <si>
    <t>California State Law Library Special Account</t>
  </si>
  <si>
    <t>Ch 1149/92</t>
  </si>
  <si>
    <t>1992-09-29</t>
  </si>
  <si>
    <t>2001-12-05</t>
  </si>
  <si>
    <t>114</t>
  </si>
  <si>
    <t>0840</t>
  </si>
  <si>
    <t>State Enterprise Loan Fund</t>
  </si>
  <si>
    <t>Ch 819/80 (Financial Code Sec 32811)</t>
  </si>
  <si>
    <t>1981-01-01</t>
  </si>
  <si>
    <t>93</t>
  </si>
  <si>
    <t>0690</t>
  </si>
  <si>
    <t>State Emergency Telephone Number Account</t>
  </si>
  <si>
    <t>Ch 443/76</t>
  </si>
  <si>
    <t>1976-07-10</t>
  </si>
  <si>
    <t>10/19/09 - Changed administering org from 1760 DGS to 0502 OCIO.
Per GRP2: Admin Agency changed from California Technology Agency/Org 0502 to the Department of Technology/Org 7502, effective July 1, 2013.
Per Revenue &amp; Taxation Code section 41030, admin org change from 7502 to 0690 effective effective July 1, 2013</t>
  </si>
  <si>
    <t>2013-08-22</t>
  </si>
  <si>
    <t>Ch 803/76 (Labor Code Sec 1684(d))</t>
  </si>
  <si>
    <t>1977-01-01</t>
  </si>
  <si>
    <t>8350-Industrial Relations</t>
  </si>
  <si>
    <t>2002-09-26</t>
  </si>
  <si>
    <t>274</t>
  </si>
  <si>
    <t>1111</t>
  </si>
  <si>
    <t>State Board of Guide Dogs for the Blind Fund</t>
  </si>
  <si>
    <t>Chapter 149/94(AB 2388), BPC 7200.7</t>
  </si>
  <si>
    <t>1994-07-01</t>
  </si>
  <si>
    <t>10/13/15: admin org change from 1110 to 1111.</t>
  </si>
  <si>
    <t>2015-10-13</t>
  </si>
  <si>
    <t>414</t>
  </si>
  <si>
    <t>3940</t>
  </si>
  <si>
    <t>Leaking Underground Storage Tank Cost Recovery Fund</t>
  </si>
  <si>
    <t>Ch 1215/92</t>
  </si>
  <si>
    <t>Government Code section 13306(b)</t>
  </si>
  <si>
    <t>2012-01-26</t>
  </si>
  <si>
    <t>Major Rsources C.B.</t>
  </si>
  <si>
    <t>State Motor Vehicle Insurance Account</t>
  </si>
  <si>
    <t>IS</t>
  </si>
  <si>
    <t>Ch 1079/78 (GC Sec 16378)</t>
  </si>
  <si>
    <t>1979-01-01</t>
  </si>
  <si>
    <t>GRP 2: the Administering Agency_x001A_s Organization Code changed from Org 1760 to Org 7760, effective July 1, 2013</t>
  </si>
  <si>
    <t>958</t>
  </si>
  <si>
    <t>7730</t>
  </si>
  <si>
    <t>Ch 61/78 Sec 3, RTC 19611(a)</t>
  </si>
  <si>
    <t>1978-03-24</t>
  </si>
  <si>
    <t>8/13/15 B/L fund class changed from FF to GF Special Account per RTC 19611(a).
Feeder fund class change from Nongovernmental to Special for FISCal, effective 11/14/14 per Diana in FO.
GRP 2: the Administering Agency_x001A_s Organization Code changed from Org 1730 to Org 7730, effective July 1, 2013. Correction: 1730-Franchise Tax Board. Per Lajunta/Roberta/FO, for display in Gov's Budget purposes, feeder fund to be reclassified from Governmental to Nongovernmental, effective 10/24/03. Since fund acts as a feeder fund, the fund source has been changed to a "feeder fund."</t>
  </si>
  <si>
    <t>2015-08-13</t>
  </si>
  <si>
    <t>67</t>
  </si>
  <si>
    <t>0555</t>
  </si>
  <si>
    <t>Chap 418/93</t>
  </si>
  <si>
    <t>1995-01-01</t>
  </si>
  <si>
    <t>Change of administering org from 3960 Toxics to 0555 on 8/21/01.</t>
  </si>
  <si>
    <t>2001-10-29</t>
  </si>
  <si>
    <t>Nuclear Planning Assessment Special Acct</t>
  </si>
  <si>
    <t>Nuclear Planning Assessment Special Account</t>
  </si>
  <si>
    <t>Ch 543/98 (GC Sec 8610.5)</t>
  </si>
  <si>
    <t>1979-09-22</t>
  </si>
  <si>
    <t>0690-Office Emergency Services Original Authority was Ch 956/79 (GC Sec 8610.5)</t>
  </si>
  <si>
    <t>565</t>
  </si>
  <si>
    <t>6100</t>
  </si>
  <si>
    <t>County School Service Fund Contingency Account</t>
  </si>
  <si>
    <t>Ch 1010/76 (replaced by Ch 282/79) Ed Code Sec 14035</t>
  </si>
  <si>
    <t>1977-04-01</t>
  </si>
  <si>
    <t>9/2/14: admin org code change from 6110 to 6100</t>
  </si>
  <si>
    <t>2014-09-02</t>
  </si>
  <si>
    <t>379</t>
  </si>
  <si>
    <t>3360</t>
  </si>
  <si>
    <t>State Agricultural and Forestry Residue Utilization Account</t>
  </si>
  <si>
    <t>Ch 1123/79 Sec 4 (Public Resources Code 25636-7)</t>
  </si>
  <si>
    <t>1980-01-01</t>
  </si>
  <si>
    <t>Chapter 756, Statutes of 1993(SB 471)</t>
  </si>
  <si>
    <t>2008-09-08</t>
  </si>
  <si>
    <t>FIKBLAC</t>
  </si>
  <si>
    <t>2008-11-25</t>
  </si>
  <si>
    <t>Ch. 246/99 &amp; 245/99 Penal Code 12088.9</t>
  </si>
  <si>
    <t>2000-01-01</t>
  </si>
  <si>
    <t>1999-09-08</t>
  </si>
  <si>
    <t>State Energy Conservation Assistance Account</t>
  </si>
  <si>
    <t>Ch 1124/79 (and by Ch 902/80) (PR Code Sec 25416)</t>
  </si>
  <si>
    <t>1979-09-28</t>
  </si>
  <si>
    <t>3360-Energy Resources Conservation &amp; Dev. Comm.</t>
  </si>
  <si>
    <t>Ch 139/80 (PR Code Sec 3820)</t>
  </si>
  <si>
    <t>1980-05-30</t>
  </si>
  <si>
    <t>3560-State Lands Commission expenditures shown in Fund 497 per Ch 1066/84</t>
  </si>
  <si>
    <t>1999-10-18</t>
  </si>
  <si>
    <t>387</t>
  </si>
  <si>
    <t>3480</t>
  </si>
  <si>
    <t>Ch 800/80, Sec. 12 (PR Code Sec 2795)</t>
  </si>
  <si>
    <t>1980-07-28</t>
  </si>
  <si>
    <t>3480-Dept of Conservation</t>
  </si>
  <si>
    <t>2012-10-22</t>
  </si>
  <si>
    <t>823</t>
  </si>
  <si>
    <t>9860</t>
  </si>
  <si>
    <t>CP</t>
  </si>
  <si>
    <t>Ch 899/80, Sec 5.5 (GC Sec 16368)</t>
  </si>
  <si>
    <t>1980-09-17</t>
  </si>
  <si>
    <t>GC sect 13306(b)</t>
  </si>
  <si>
    <t>2013-05-07</t>
  </si>
  <si>
    <t>Fund activity in FY 11-12</t>
  </si>
  <si>
    <t>2013-05-06</t>
  </si>
  <si>
    <t>831</t>
  </si>
  <si>
    <t>9890</t>
  </si>
  <si>
    <t>Contingency Reserve for Economic Uncertainties Account</t>
  </si>
  <si>
    <t>Ch 510/80 (Sec 12.3, Budget Act of 80)</t>
  </si>
  <si>
    <t>1980-07-16</t>
  </si>
  <si>
    <t>Government code section 13306(b)</t>
  </si>
  <si>
    <t>2012-12-17</t>
  </si>
  <si>
    <t>FINPULM</t>
  </si>
  <si>
    <t>2013-02-05</t>
  </si>
  <si>
    <t>337</t>
  </si>
  <si>
    <t>2660</t>
  </si>
  <si>
    <t>Transportation Fund, State</t>
  </si>
  <si>
    <t>State Transportation Fund</t>
  </si>
  <si>
    <t>Ch 1243/71, Sec 28 (Rev &amp; Tax Code Sec 8352.2)</t>
  </si>
  <si>
    <t>See St. Hwy Code Sec 186.95 (Ch 1243/71) This is a roll-up fund(includes funds 0041-0049)</t>
  </si>
  <si>
    <t>2014-11-24</t>
  </si>
  <si>
    <t>Aeronautics Account, State Transportation Fund</t>
  </si>
  <si>
    <t>Ch 2127/61 (PU Code Sec 21680)</t>
  </si>
  <si>
    <t>1961-09-15</t>
  </si>
  <si>
    <t>2660-Dept of Transportation</t>
  </si>
  <si>
    <t>1992-08-24</t>
  </si>
  <si>
    <t>State Highway Account, State Transportation Fund</t>
  </si>
  <si>
    <t>Ch 767/33</t>
  </si>
  <si>
    <t>1933-08-21</t>
  </si>
  <si>
    <t>1992-08-19</t>
  </si>
  <si>
    <t>Bikeway Account, State Transportation Fund</t>
  </si>
  <si>
    <t>Ch 1235/75, Sec. 6 (St &amp; Hwy Code Sec. 2385)</t>
  </si>
  <si>
    <t>1976-01-01</t>
  </si>
  <si>
    <t>Government Code 13306(b)</t>
  </si>
  <si>
    <t>341</t>
  </si>
  <si>
    <t>2740</t>
  </si>
  <si>
    <t>Motor Vehicle Account, State Transportation Fund</t>
  </si>
  <si>
    <t>Ch 188/15, Sec 34 (MV Code Sec 42270&amp;71)</t>
  </si>
  <si>
    <t>1915-09-15</t>
  </si>
  <si>
    <t>Bicycle Transportation Account, State Transportation Fund</t>
  </si>
  <si>
    <t>Ch 1092/72, Sec 5 and by Ch 1235/75, Sec. 6 (St&amp;Hwy Code Sec 2371 to 2382)</t>
  </si>
  <si>
    <t>GC 13306 (b)</t>
  </si>
  <si>
    <t>2017-01-03</t>
  </si>
  <si>
    <t>fiaerias</t>
  </si>
  <si>
    <t>Public Transportation Account, State Transportation Fund</t>
  </si>
  <si>
    <t>Ch 1253/72, Sec. 11.5 (GC Sec 13995)</t>
  </si>
  <si>
    <t>1997-10-28</t>
  </si>
  <si>
    <t>Abandoned Railroad Account, State Transportation Fund</t>
  </si>
  <si>
    <t>Ch 1130/75</t>
  </si>
  <si>
    <t>GC sect 13306 (b)</t>
  </si>
  <si>
    <t>2013-03-14</t>
  </si>
  <si>
    <t>DOF Analyst: Mark Tollefson</t>
  </si>
  <si>
    <t>2013-03-13</t>
  </si>
  <si>
    <t>Transportation Revolving Account, State Transportation Fund</t>
  </si>
  <si>
    <t>Ch 178/77 (St &amp; Hwy Code Sec 181)</t>
  </si>
  <si>
    <t>1977-06-30</t>
  </si>
  <si>
    <t>Dept of Transportation</t>
  </si>
  <si>
    <t>1995-06-20</t>
  </si>
  <si>
    <t>Toll Bridge Revenues Account, State Transportation Fund</t>
  </si>
  <si>
    <t>EN</t>
  </si>
  <si>
    <t>Ch 1229/75</t>
  </si>
  <si>
    <t>Ch 715/2003 (SB 916)</t>
  </si>
  <si>
    <t>2010-01-26</t>
  </si>
  <si>
    <t>2012-11-05</t>
  </si>
  <si>
    <t>402</t>
  </si>
  <si>
    <t>3860</t>
  </si>
  <si>
    <t>Ch. 813/98 Water Code Sec. 12561</t>
  </si>
  <si>
    <t>1999-01-01</t>
  </si>
  <si>
    <t>2014-10-08</t>
  </si>
  <si>
    <t>Transfer of $235 million from the Gen Fund to implement and achieve the goals of the "California Plan." This fund is continuously appropriated.</t>
  </si>
  <si>
    <t>2014-10-07</t>
  </si>
  <si>
    <t>704</t>
  </si>
  <si>
    <t>8660</t>
  </si>
  <si>
    <t>Propane Sfty Insp and Enfrcmt Prog Trust</t>
  </si>
  <si>
    <t>Propane Safety Inspection and Enforcement Program Trust Fund</t>
  </si>
  <si>
    <t>Chapter 388/94</t>
  </si>
  <si>
    <t>User Dept. - Board of Equalization</t>
  </si>
  <si>
    <t>Ch 901/86 (Public Utitlities Code Sec 21602(b))</t>
  </si>
  <si>
    <t>1987-07-01</t>
  </si>
  <si>
    <t>Highway Construct Revolv Acct, STF</t>
  </si>
  <si>
    <t>State Highway Construction Revolving Account, State Transportation Fund</t>
  </si>
  <si>
    <t>Ch 505/87 (Streets &amp; Hwy Code Sec 2560)</t>
  </si>
  <si>
    <t>1988-01-01</t>
  </si>
  <si>
    <t>Government Code 13306</t>
  </si>
  <si>
    <t>2001-08-15</t>
  </si>
  <si>
    <t>Administratively abolished</t>
  </si>
  <si>
    <t>2001-08-20</t>
  </si>
  <si>
    <t>Ch 1144/83 Vehicle Code Sec 3016</t>
  </si>
  <si>
    <t>1983-09-28</t>
  </si>
  <si>
    <t>Mass Transit Revolving Account, State Transportation Fund</t>
  </si>
  <si>
    <t>Ch 782/79</t>
  </si>
  <si>
    <t>Seismic Safety Retrofit Account, State Transportation Fund</t>
  </si>
  <si>
    <t>Ch 18x/89 (Sts &amp; Hwys Code Sec 179)</t>
  </si>
  <si>
    <t>1989-11-06</t>
  </si>
  <si>
    <t>Streets &amp; Hwys Code 179; Ch 805/2002</t>
  </si>
  <si>
    <t>2002-09-23</t>
  </si>
  <si>
    <t>Dept of Transportation. In accordance with Section 179, effective June 30, 2002, all funds in the Seismic Safety Retrofit Account in the State Transportation Fund are transferred to the State Highway Account in the State Transportation Fund. Any outstanding encumbrances as of June 30, 2002, in the Seismic Safety Retrofit Account shall be paid from the State Highway Account. This fund is abolished effective September 23, 2002 (has an urgency statute). Fund status set to ACTIVE per FinOps request.</t>
  </si>
  <si>
    <t>783/90 (Military &amp; Veterans Code Sec 1322(a))</t>
  </si>
  <si>
    <t>1991-01-01</t>
  </si>
  <si>
    <t>Ch 258, Stats 2004, sec 1 (SB 1651)</t>
  </si>
  <si>
    <t>2005-01-01</t>
  </si>
  <si>
    <t>Dept of General Services</t>
  </si>
  <si>
    <t>2012-09-18</t>
  </si>
  <si>
    <t>Rail Accident Prevention a Response Fund</t>
  </si>
  <si>
    <t>Rail Accident Prevention and Response Fund</t>
  </si>
  <si>
    <t>Ch 766/91 (Public Utilities Code 7713(a)</t>
  </si>
  <si>
    <t>1992-01-01</t>
  </si>
  <si>
    <t>Fee authority sunsets 12/31/95</t>
  </si>
  <si>
    <t>Hazardous Spill Prevention Account, Rail Accident Prevention and Response Fund</t>
  </si>
  <si>
    <t>766/91 Public Utitlies Code Sec 7714(a)</t>
  </si>
  <si>
    <t>Cal Environmental Protection Agency</t>
  </si>
  <si>
    <t>FICROBE</t>
  </si>
  <si>
    <t>2002-10-02</t>
  </si>
  <si>
    <t>Transportation Tax Fund</t>
  </si>
  <si>
    <t>Ch 1243/71 (GC Sec 16317)</t>
  </si>
  <si>
    <t>Roll-up fund (includes funds 0061-0064)</t>
  </si>
  <si>
    <t>1998-11-06</t>
  </si>
  <si>
    <t>Motor Vehicle Fuel Account, TTF</t>
  </si>
  <si>
    <t>Motor Vehicle Fuel Account, Transportation Tax Fund</t>
  </si>
  <si>
    <t>Ch 267/23</t>
  </si>
  <si>
    <t>1923-09-15</t>
  </si>
  <si>
    <t>Dept of Transportation Controllers</t>
  </si>
  <si>
    <t>760</t>
  </si>
  <si>
    <t>9350</t>
  </si>
  <si>
    <t>Highway Users Tax Account, Transportation Tax Fund</t>
  </si>
  <si>
    <t>Ch 11x/47 (Sts &amp; Hwys Code Sec 2100)</t>
  </si>
  <si>
    <t>1947-09-15</t>
  </si>
  <si>
    <t>FISWEKA</t>
  </si>
  <si>
    <t>2014-03-12</t>
  </si>
  <si>
    <t>1008</t>
  </si>
  <si>
    <t>7600</t>
  </si>
  <si>
    <t>Motor Vehicle Transportation Tax Account,Transportation Tax Fund</t>
  </si>
  <si>
    <t>Motor Vehicle Transportation Tax Account, Transportation Tax Fund</t>
  </si>
  <si>
    <t>Ch 944/39 (Rev &amp; Tax Code Sec 10451)</t>
  </si>
  <si>
    <t>1939-07-22</t>
  </si>
  <si>
    <t>5/2/18: changed admin org from 0860 to 7600</t>
  </si>
  <si>
    <t>2018-05-02</t>
  </si>
  <si>
    <t>Motor Vehicle License Fee Account, Transportation Tax Fund</t>
  </si>
  <si>
    <t>Ch 362/35 (Rev &amp; Tax Code Sec 11001)</t>
  </si>
  <si>
    <t>1935-09-15</t>
  </si>
  <si>
    <t>0065</t>
  </si>
  <si>
    <t>CH 55/94, First Ex</t>
  </si>
  <si>
    <t>1996-01-01</t>
  </si>
  <si>
    <t>Dept. of Toxic Substances Control, req by S. Huiga No expenditure auth till 1-1-96; accountwithin General Fund</t>
  </si>
  <si>
    <t>1996-01-03</t>
  </si>
  <si>
    <t>Sale of Tobacco to Minors Control Account</t>
  </si>
  <si>
    <t>CH 1009/94</t>
  </si>
  <si>
    <t>970</t>
  </si>
  <si>
    <t>1701</t>
  </si>
  <si>
    <t>State Corporations Fund</t>
  </si>
  <si>
    <t>Ch 1018/91 GC 13978.6</t>
  </si>
  <si>
    <t>5/11/15: ch 401/2014 renumbered the Goverment Code that created this fund from Section 13978.6 (b) to 12895 (a) effective 1/1/15.
GRP 2: the Administering Agency and Organization Code changed from Department of Corporations/Org 2180 to Business Oversight/Org 1701, effective July 1, 2013.</t>
  </si>
  <si>
    <t>2015-05-11</t>
  </si>
  <si>
    <t>411</t>
  </si>
  <si>
    <t>3900</t>
  </si>
  <si>
    <t>Ch 781/94</t>
  </si>
  <si>
    <t>1994-09-24</t>
  </si>
  <si>
    <t>Government Code section 13306(a)</t>
  </si>
  <si>
    <t>Dept- Air Resources Board, req by K Finn
The claim process for this fund was to be no later than March 1, 1995.</t>
  </si>
  <si>
    <t>Barbering and Cosmetology Cont Fund</t>
  </si>
  <si>
    <t>Barbering and Cosmetology Contingent Fund</t>
  </si>
  <si>
    <t>Ch 1672/90 (AB 3008), BPC 7422</t>
  </si>
  <si>
    <t>1992-07-01</t>
  </si>
  <si>
    <t>10/13/15: admin org change from 1110 to 1111.
Bd of Cosmetology &amp; Barbering Fund was the original fund name</t>
  </si>
  <si>
    <t>Occupational Lead Poisoning Prev Account</t>
  </si>
  <si>
    <t>Occupational Lead Poisoning Prevention Account</t>
  </si>
  <si>
    <t>Ch 1023.96 H &amp; S Code 105190 (See Comments)</t>
  </si>
  <si>
    <t>373</t>
  </si>
  <si>
    <t>3210</t>
  </si>
  <si>
    <t>Yosemite Foundation Account, California Environmental License Plate Fund</t>
  </si>
  <si>
    <t>Ch 1273/92 (AB 2700) Vehicle Code 5064</t>
  </si>
  <si>
    <t>8/30/13 added 'California' to legal title DOF Analyst: Sally Lukenbill</t>
  </si>
  <si>
    <t>2013-09-11</t>
  </si>
  <si>
    <t>California Collegiate License Plate Fund</t>
  </si>
  <si>
    <t>Ch 981/91 (Vehicle Code Sec 5024(e))</t>
  </si>
  <si>
    <t>DMV</t>
  </si>
  <si>
    <t>1999-01-20</t>
  </si>
  <si>
    <t>Ch 981/91 Vehicle Code sec 5024(e)</t>
  </si>
  <si>
    <t>Vehicle Code sec 5024 (h)</t>
  </si>
  <si>
    <t>2015-05-06</t>
  </si>
  <si>
    <t>Print in budget - yes - until 17-18 Governor's Budget.
All remaining funds shall be transferred to the CA Environmental License Plate Fund (Fund 0140) pursuant to VC 5024(h).</t>
  </si>
  <si>
    <t>fikschmi</t>
  </si>
  <si>
    <t>2016-11-03</t>
  </si>
  <si>
    <t>Ch 670/92</t>
  </si>
  <si>
    <t>1993-07-01</t>
  </si>
  <si>
    <t>Ch 415/95, H&amp;S Code 114980</t>
  </si>
  <si>
    <t>Ch 801/91 (H&amp;S Code Sec 1639.55)</t>
  </si>
  <si>
    <t>952</t>
  </si>
  <si>
    <t>7501</t>
  </si>
  <si>
    <t>Chap 446/99 Gov Code Sec 19995.5(d)</t>
  </si>
  <si>
    <t>1999-09-21</t>
  </si>
  <si>
    <t>Government Code 19995.5 (d)</t>
  </si>
  <si>
    <t>2001-06-30</t>
  </si>
  <si>
    <t>John Hiber</t>
  </si>
  <si>
    <t>673</t>
  </si>
  <si>
    <t>8260</t>
  </si>
  <si>
    <t>Chapter 1282/92 - Vehicle Code 5074</t>
  </si>
  <si>
    <t>User Dept. Motor Vehicles</t>
  </si>
  <si>
    <t>Ch 1352/92</t>
  </si>
  <si>
    <t>1992-09-30</t>
  </si>
  <si>
    <t>Ch 639, Statutes of 2003 (SB 228)</t>
  </si>
  <si>
    <t>2004-01-01</t>
  </si>
  <si>
    <t>Industrial Relations-Industrial Medicine Council
*SB 228 directs all revenues from fees paid per Section 139.2(n) to be deposited into the Workers' Compensation Administration Revolving Fund/0223.</t>
  </si>
  <si>
    <t>2005-03-11</t>
  </si>
  <si>
    <t>Ch 799/91 (H&amp;S Code Sec 372.7(e))</t>
  </si>
  <si>
    <t>311</t>
  </si>
  <si>
    <t>2100</t>
  </si>
  <si>
    <t>Ch 330/35</t>
  </si>
  <si>
    <t>1935-06-13</t>
  </si>
  <si>
    <t>2006-09-19</t>
  </si>
  <si>
    <t>Ch 1124/92</t>
  </si>
  <si>
    <t>21</t>
  </si>
  <si>
    <t>8955</t>
  </si>
  <si>
    <t>Chapter 1275/92 (Military &amp; Veterans Code 972.2)</t>
  </si>
  <si>
    <t>9/2/14: admin org code change from 8950 to 8955</t>
  </si>
  <si>
    <t>Ch13/29 Ch 543/01 amends Rev &amp; Tax Code 19604</t>
  </si>
  <si>
    <t>1929-03-01</t>
  </si>
  <si>
    <t>Feeder fund class change from Nongovernmental to Special for FISCal, effective 11/14/14 per Diana in FO. GRP 2: the Administering Agency_x001A_s Organization Code changed from Org 1730 to Org 7730, effective July 1, 2013. Correction: Per Lajunta/FO, for display in Gov's Budget purposes, feeder fund to be reclassified from Governmental to Nongovernmental 10/03/03.</t>
  </si>
  <si>
    <t>2014-11-17</t>
  </si>
  <si>
    <t>Ch 327/82 (Rev &amp; Tax Code Sec 14301)</t>
  </si>
  <si>
    <t>1982-06-30</t>
  </si>
  <si>
    <t>Per Lajunta/FO, for display in Gov's Budget purposes, feeder fund to be reclassified from Governmental to Nongovernmental, effective 10/23/03.
Feeder fund class change from Nongovernmental to Special for FISCal, effective 11/14/14 per Diana in FO</t>
  </si>
  <si>
    <t>Ch 1040/59</t>
  </si>
  <si>
    <t>1959-06-17</t>
  </si>
  <si>
    <t>5/2/18: admin org code change from 0860 to 7600.
Feeder fund class change from Nongovernmental to Special for FISCal, effective 11/14/14 per Diana in FO.
Per Lajunta/FO, for display in Gov's Budget purposes, feeder fund to be reclassified from Governmental to Nongovernmental, effective 10/23/03.</t>
  </si>
  <si>
    <t>566</t>
  </si>
  <si>
    <t>6110</t>
  </si>
  <si>
    <t>Chap 1022/94 Ed Code Sec 32235 Amended by Ch 770/95, Sec 4</t>
  </si>
  <si>
    <t>Ch 1168/2002 Sec 4.5, Ed Code 32239</t>
  </si>
  <si>
    <t>2002-09-30</t>
  </si>
  <si>
    <t>Fund is continuously appropriated</t>
  </si>
  <si>
    <t>FIWXIA</t>
  </si>
  <si>
    <t>2005-09-22</t>
  </si>
  <si>
    <t>Ch 652/39 (amd by 658/43)</t>
  </si>
  <si>
    <t>1939-06-21</t>
  </si>
  <si>
    <t>Revenue&amp;Taxation Code Sec 15101 Repealed</t>
  </si>
  <si>
    <t>1982-12-31</t>
  </si>
  <si>
    <t>Ch 358/35</t>
  </si>
  <si>
    <t>1935-06-25</t>
  </si>
  <si>
    <t>Feeder fund class change from Nongovernmental to Special for FISCal, effective 11/14/14 per Diana in FO.
Per Lajunta/FO, for display in Gov's Budget purposes, feeder fund to be reclassified from Governmental to Nongovernmental, effective 10/23/03.</t>
  </si>
  <si>
    <t>Ch 740/61 (Rev &amp; Tax Code Sec 13151)</t>
  </si>
  <si>
    <t>Ch 329/35 (amd by 659/43)</t>
  </si>
  <si>
    <t>Feeder fund class change from Nongovernmental to Special for FISCal, effective 11/14/14 per Diana in FO.
GRP 2: the Administering Agency's Organization Code changed from Org 1730 to Org 7730, effective July 1, 2013. Correction: Per Lajunta/FO, for display in Gov's Budget purposes, feeder fund to be reclassified from Governmental to Nongovernmental, effective 10/23/03.</t>
  </si>
  <si>
    <t>Ch 619/91 (H&amp;S Code Sec 19021)</t>
  </si>
  <si>
    <t>Ch. 294/97 (H&amp; S Code Sec 106805</t>
  </si>
  <si>
    <t>1997-01-18</t>
  </si>
  <si>
    <t>FIEGINZ</t>
  </si>
  <si>
    <t>2007-07-26</t>
  </si>
  <si>
    <t>Construction Management Education Account (CMEA)</t>
  </si>
  <si>
    <t>0919</t>
  </si>
  <si>
    <t>Ch 1158/91 (AB 2158), BPC 7139.2(a)</t>
  </si>
  <si>
    <t>10/13/15: admin org change from 1110 to 1111.
Consumer Affairs</t>
  </si>
  <si>
    <t>Ch 1020/33</t>
  </si>
  <si>
    <t>1933-07-31</t>
  </si>
  <si>
    <t>115</t>
  </si>
  <si>
    <t>0845</t>
  </si>
  <si>
    <t>Ch 147/29 (Amd by Ch 722/82)</t>
  </si>
  <si>
    <t>1929-08-14</t>
  </si>
  <si>
    <t>Government Code section 13306 (b)</t>
  </si>
  <si>
    <t>2011-11-10</t>
  </si>
  <si>
    <t>2 Insurance fund: 095 feeder fund to GF; 217 for support of Dept of Insurance(Non-Oper 7/1/83 Use 217) Effective 10/23/03: Per Lajunta/FO, for display in Gov's Budget purposes, feeder fund to be reclassified from Governmental to Nongovernmental.</t>
  </si>
  <si>
    <t>2011-11-15</t>
  </si>
  <si>
    <t>Cal- OSHA Targeted Inspect and Consult</t>
  </si>
  <si>
    <t>Cal-OSHA Targeted Inspection and Consultation Fund</t>
  </si>
  <si>
    <t>Ch 121/93, Labor Code 62.7</t>
  </si>
  <si>
    <t>Labor Code sect 62.5 (d) (2)</t>
  </si>
  <si>
    <t>2015-05-08</t>
  </si>
  <si>
    <t>5/7/15: Fund 3121 is the successor fund pursuant to Labor Code sect 62.5(d)(2)</t>
  </si>
  <si>
    <t>FIPCAMP</t>
  </si>
  <si>
    <t>2015-12-16</t>
  </si>
  <si>
    <t>Hwy Carriers Uniform Bus Lic Tax Fund</t>
  </si>
  <si>
    <t>Highway Carriers Uniform Business License Tax Fund</t>
  </si>
  <si>
    <t>Chapter 1042, Statutes of 1996
Public Utilities Code section 5330(a)</t>
  </si>
  <si>
    <t>1996-09-29</t>
  </si>
  <si>
    <t>Feeder fund class change from Nongovernmental to Special for FISCal, effective 11/14/14 per Diana in FO.
Per Lajunta/FO, for display in Gov's Budget purposes, feeder fund to be reclassified from Governmental to Nongovernmental, effective 10/23/03.
Ch 1042/96 repealed Public Utilities Code section 4306 and reestablished this fund under Public Utilities Code section 5330(a).</t>
  </si>
  <si>
    <t>Ch 492/94_Section 1302 B &amp; P Code</t>
  </si>
  <si>
    <t>1995-07-01</t>
  </si>
  <si>
    <t>Ch 415/95, H&amp;S Code Section 102247</t>
  </si>
  <si>
    <t>953</t>
  </si>
  <si>
    <t>3970</t>
  </si>
  <si>
    <t>California Used Oil Recycling Fund</t>
  </si>
  <si>
    <t>Ch 817/91 (Public Res Code Sec 48653) Amd by Ch 110/92, Sec 12 &amp; Ch 822/95</t>
  </si>
  <si>
    <t>GRP 2: the Administering Agency_x001A_s Organization Code changed from Org 3500 to Org 3970, effective July 1, 2013.
Administering Org change from 3910 to 3500 per Ch 21/2009 (SB63)
Toxic Substances Control &amp; Intergrated Waste Management_to be appropriated in the annual Budget Act ($250K)</t>
  </si>
  <si>
    <t>2013-05-10</t>
  </si>
  <si>
    <t>322</t>
  </si>
  <si>
    <t>2240</t>
  </si>
  <si>
    <t>Chapter 407, Statutes of 1998, Sec.26 Health &amp; Safety Code 51452</t>
  </si>
  <si>
    <t>1998-11-04</t>
  </si>
  <si>
    <t>Health &amp; Safety Code sect 51452 (e)</t>
  </si>
  <si>
    <t>$160 million transfer from GF for Admin costs and payments to housing sponsors Continuously appropriated($40/year). Per Kirk Feely, administratively changed the Administering Organization from 1760 (DGS) to 2240 (HCD), effective 10/30/03.</t>
  </si>
  <si>
    <t>figdong</t>
  </si>
  <si>
    <t>2016-12-08</t>
  </si>
  <si>
    <t>388</t>
  </si>
  <si>
    <t>3540</t>
  </si>
  <si>
    <t>Fire Marshal Lic and Cert Fund, St</t>
  </si>
  <si>
    <t>State Fire Marshal Licensing and Certification Fund</t>
  </si>
  <si>
    <t>Ch 306/92, H &amp; S Code Sec 13137 (a)</t>
  </si>
  <si>
    <t>State Fire Marshal</t>
  </si>
  <si>
    <t>Ch 665/94, W&amp;I Code Sec 14132.47 (m) (1) Amd by Ch 305/95</t>
  </si>
  <si>
    <t>1994-09-19</t>
  </si>
  <si>
    <t>2012-06-01</t>
  </si>
  <si>
    <t>User Dept - Dept of Health Services Fund is continuously appropriated</t>
  </si>
  <si>
    <t>2012-05-24</t>
  </si>
  <si>
    <t>16</t>
  </si>
  <si>
    <t>3830</t>
  </si>
  <si>
    <t>Chapter 1012/92, P &amp; R Code Sec 32536</t>
  </si>
  <si>
    <t>User Dept. San Joaquin River Conservancy</t>
  </si>
  <si>
    <t>Oil Refinery &amp; Chemical Plant Safety Fund, California</t>
  </si>
  <si>
    <t>Ch 924/91 (GC Sec 51025.5(a))</t>
  </si>
  <si>
    <t>Gov Code Section 51026</t>
  </si>
  <si>
    <t>1997-01-01</t>
  </si>
  <si>
    <t>State Fire Marshal- to be appropriated in the annual Budget Act Fund Abolished 1/1/97.</t>
  </si>
  <si>
    <t>1998-10-22</t>
  </si>
  <si>
    <t>413</t>
  </si>
  <si>
    <t>3930</t>
  </si>
  <si>
    <t>Department of Pesticide Regulation Fund</t>
  </si>
  <si>
    <t>GRP#1 of 1991 &amp; F&amp;Ag Code Section 11471</t>
  </si>
  <si>
    <t>1991-07-01</t>
  </si>
  <si>
    <t>Dept of Pesticide Regulation</t>
  </si>
  <si>
    <t>2001-11-08</t>
  </si>
  <si>
    <t>340</t>
  </si>
  <si>
    <t>2720</t>
  </si>
  <si>
    <t>Ch 1624/71 (Vehicle Code Sec 9250.7(b))</t>
  </si>
  <si>
    <t>cHAP 819/95</t>
  </si>
  <si>
    <t>CHP per Chap 49/73. Originally Public Works Department</t>
  </si>
  <si>
    <t>2012-01-18</t>
  </si>
  <si>
    <t>Ch 267/75 (BPC 2158), Ch 1313/80 (BPC 4974)</t>
  </si>
  <si>
    <t>1975-07-12</t>
  </si>
  <si>
    <t>10/14/15: admin org change from 1110 to 1111.
Consumer Affairs-Bd of Medical Quality Assurance MALIBU MONEY</t>
  </si>
  <si>
    <t>2015-10-14</t>
  </si>
  <si>
    <t>476</t>
  </si>
  <si>
    <t>5180</t>
  </si>
  <si>
    <t>Ch 1162/83, Sec 9</t>
  </si>
  <si>
    <t>1984-01-01</t>
  </si>
  <si>
    <t>2011-07-23</t>
  </si>
  <si>
    <t>Social Services</t>
  </si>
  <si>
    <t>2011-08-05</t>
  </si>
  <si>
    <t>695</t>
  </si>
  <si>
    <t>8570</t>
  </si>
  <si>
    <t>0110</t>
  </si>
  <si>
    <t>Food and Agriculture Fund, Department of</t>
  </si>
  <si>
    <t>Department of Agriculture Fund</t>
  </si>
  <si>
    <t>Ch 70/29
Food and Agriculture Code 221</t>
  </si>
  <si>
    <t>2006-02-16</t>
  </si>
  <si>
    <t>Department of Agriculture Account, Ag Fd</t>
  </si>
  <si>
    <t>Department of Agriculture Account, Department of Food and Agriculture Fund</t>
  </si>
  <si>
    <t>Ch 70/29</t>
  </si>
  <si>
    <t>FICRITT</t>
  </si>
  <si>
    <t>2006-11-08</t>
  </si>
  <si>
    <t>Agricultural Pest Control Research Account</t>
  </si>
  <si>
    <t>Ch 803/80 (Food &amp; Ag Code Sec 505)</t>
  </si>
  <si>
    <t>Chapter 179, Statutes of 2007 (SB 86)</t>
  </si>
  <si>
    <t>2007-08-24</t>
  </si>
  <si>
    <t>FINMAST</t>
  </si>
  <si>
    <t>2007-12-17</t>
  </si>
  <si>
    <t>960</t>
  </si>
  <si>
    <t>7870</t>
  </si>
  <si>
    <t>Ch 249/86 (GC Sec 13974.1(c))</t>
  </si>
  <si>
    <t>1986-07-03</t>
  </si>
  <si>
    <t>GRP 2: the Administering Agency_x001A_s Organization Code changed from Org 1870 to Org 7870, effective July 1, 2013.</t>
  </si>
  <si>
    <t>2013-05-09</t>
  </si>
  <si>
    <t>692</t>
  </si>
  <si>
    <t>8540</t>
  </si>
  <si>
    <t>Ch 1499/82 (B&amp;P Code Sec 5717)</t>
  </si>
  <si>
    <t>1983-01-01</t>
  </si>
  <si>
    <t>Ch 1170, Statutes of 1993 (AB 259)</t>
  </si>
  <si>
    <t>1993-10-11</t>
  </si>
  <si>
    <t>Community College, Autioneer Commission MALIBU MONEY</t>
  </si>
  <si>
    <t>2011-10-25</t>
  </si>
  <si>
    <t>Ch 1298/69 (amd by 957/75) H&amp;S Code Sec 39068</t>
  </si>
  <si>
    <t>1970-01-01</t>
  </si>
  <si>
    <t>Air Resources Bd.</t>
  </si>
  <si>
    <t>1998-03-03</t>
  </si>
  <si>
    <t>Ch 1025/93</t>
  </si>
  <si>
    <t>2011-10-10</t>
  </si>
  <si>
    <t>2016-05-03</t>
  </si>
  <si>
    <t>312</t>
  </si>
  <si>
    <t>2120</t>
  </si>
  <si>
    <t>Ch 327/82 (B&amp;P Code Sec 23083.5)</t>
  </si>
  <si>
    <t>Alcoholic Beverage Control Board</t>
  </si>
  <si>
    <t>Registered Veterinary Technician Examining Committee Fund</t>
  </si>
  <si>
    <t>Ch 1223/74 (B&amp;P Code Sec 4842.2)</t>
  </si>
  <si>
    <t>1975-01-01</t>
  </si>
  <si>
    <t>Chapter 642/97, Bus.&amp;Prof. Code 4842.2</t>
  </si>
  <si>
    <t>Consumer Affairs - malibu money Per Ch 642.97 &amp; B&amp;P Code 4842.2, all moneys remaining in the fund shall be transf to Fund 0777(Vet Med Bd Cont. Fd.</t>
  </si>
  <si>
    <t>1999-08-17</t>
  </si>
  <si>
    <t>583</t>
  </si>
  <si>
    <t>6350</t>
  </si>
  <si>
    <t>1998 State School Facilities Fund</t>
  </si>
  <si>
    <t>Chapter 407, Statutes of 1998, Sec. 4 Education Code Section 17070.40</t>
  </si>
  <si>
    <t>Bond Proceeds/Continuously appropriated Apportion to school districts for new construction, modernization or hardship,approved by the board.</t>
  </si>
  <si>
    <t>0120</t>
  </si>
  <si>
    <t>Mex Amer Vets Memrl Beaut and Enhance</t>
  </si>
  <si>
    <t>CA Mexican American Vets Memorial Beaut and Enhnc Acct</t>
  </si>
  <si>
    <t>California Mexican American Veterans Memorial Beautification and Enhancement Account</t>
  </si>
  <si>
    <t>Ch 558, Statutes of 2007 (SB 599)
Military and Veterans Code section 1340</t>
  </si>
  <si>
    <t>434</t>
  </si>
  <si>
    <t>4140</t>
  </si>
  <si>
    <t>Ch 1130/72 (H&amp;S Code Sec 15012) amended by Ch 415/95 (H&amp;S Code 129795)</t>
  </si>
  <si>
    <t>OSHPD submitted cleanup legislation to chg the H &amp; S code to reflect the name chg. frm Hospital Building Acct, APB.</t>
  </si>
  <si>
    <t>2002-02-28</t>
  </si>
  <si>
    <t>Chap 818/98 Rev &amp; Tax Code 18852</t>
  </si>
  <si>
    <t>Ch222/2013 extended repeal date to 12/1/19 pursuant to RTC sect. 18855</t>
  </si>
  <si>
    <t>360</t>
  </si>
  <si>
    <t>2920</t>
  </si>
  <si>
    <t>Ch 1147/86 (GC Sec 15373.2) Amended by Chapter 103/94</t>
  </si>
  <si>
    <t>1986-09-25</t>
  </si>
  <si>
    <t>Ch 229/2003 (AB 1757)</t>
  </si>
  <si>
    <t>Ch 279/2003 eliminated the TT&amp; C Agency effective 01/01/2004. Fund balance transferred to the General Fund.</t>
  </si>
  <si>
    <t>2004-12-22</t>
  </si>
  <si>
    <t>California Agricultural Export Promotion Account</t>
  </si>
  <si>
    <t>Ch 932/86 (Food &amp; Ag Code Sec 58582(a))</t>
  </si>
  <si>
    <t>1986-09-22</t>
  </si>
  <si>
    <t>Food &amp; Ag</t>
  </si>
  <si>
    <t>2001-12-14</t>
  </si>
  <si>
    <t>5</t>
  </si>
  <si>
    <t>Ch 1238/1949 (SB 61), GC sect 9127</t>
  </si>
  <si>
    <t>1949-10-01</t>
  </si>
  <si>
    <t>Initiative (Prop 24) on June 5, 1984 election ballot repealed GC sect 9127 and re-created this fund under GC sect 9930 (b)
12/2/14: changed admin org code from 0100 to 0120</t>
  </si>
  <si>
    <t>2014-12-10</t>
  </si>
  <si>
    <t>720</t>
  </si>
  <si>
    <t>8855</t>
  </si>
  <si>
    <t>State Audit Fund</t>
  </si>
  <si>
    <t>Ch 12/93</t>
  </si>
  <si>
    <t>1993-05-10</t>
  </si>
  <si>
    <t>Bureau of State Audits</t>
  </si>
  <si>
    <t>620</t>
  </si>
  <si>
    <t>6610</t>
  </si>
  <si>
    <t>California State University, Channel Islands Site Authority Fund</t>
  </si>
  <si>
    <t>Chap. 861, Statutes of 1998 G. C. 67480</t>
  </si>
  <si>
    <t>1999-03-17</t>
  </si>
  <si>
    <t>Chap. 861/98 H &amp; S Code 33498.2</t>
  </si>
  <si>
    <t>2011-11-24</t>
  </si>
  <si>
    <t>2011-12-12</t>
  </si>
  <si>
    <t>Water Device Certification Special Account</t>
  </si>
  <si>
    <t>Ch 1247/86 (H&amp;S Code Sec 4057.1)</t>
  </si>
  <si>
    <t>1987-01-01</t>
  </si>
  <si>
    <t>Finance Analyst: Andrew Hull
Admin org change from 4265 to 3940 per Ch35/2014</t>
  </si>
  <si>
    <t>2014-08-26</t>
  </si>
  <si>
    <t>732</t>
  </si>
  <si>
    <t>8940</t>
  </si>
  <si>
    <t>Ch 563/82 (Military &amp; Veterans Code Sec. 467)</t>
  </si>
  <si>
    <t>1983-07-01</t>
  </si>
  <si>
    <t>Ch 659/92 Sec 1</t>
  </si>
  <si>
    <t>2010-06-17</t>
  </si>
  <si>
    <t>Amd by Ch 517/83, Sec 9 - removed Military</t>
  </si>
  <si>
    <t>2010-06-18</t>
  </si>
  <si>
    <t>Foster Family Home and Small Family Home Insurance Fund</t>
  </si>
  <si>
    <t>Ch 1330/86 (H&amp;S Code Sec 1527.1)</t>
  </si>
  <si>
    <t>1986-09-29</t>
  </si>
  <si>
    <t>Ch 195/88 repealed sunset date Social Services</t>
  </si>
  <si>
    <t>Workers Compensation Managed Care Fund</t>
  </si>
  <si>
    <t>Labor Code Sec 4600.7 (Ch 152/94, Sec 1)</t>
  </si>
  <si>
    <t>1994-06-08</t>
  </si>
  <si>
    <t>User dept - Dir______________available upon appropriation by the legislature</t>
  </si>
  <si>
    <t>California Beverage Container Recycling Fund</t>
  </si>
  <si>
    <t>Ch 1290/86 (Public Res. Code Sec 14580) Ch 1266/92 9/29/92</t>
  </si>
  <si>
    <t>1986-09-28</t>
  </si>
  <si>
    <t>GRP 2: the Administering Agency_x001A_s Organization Code changed from Org 3500 to Org 3970, effective July 1, 2013. Administering Org change from 3480 to 3500 per Ch 21/2009 (SB63)</t>
  </si>
  <si>
    <t>Redemption Bonus Account, California Beverage Container Recycling Fund</t>
  </si>
  <si>
    <t>Ch 1290/86 (PR Code Sec 14580(d))</t>
  </si>
  <si>
    <t>Chap 815/99 Pub Res 14580(d)</t>
  </si>
  <si>
    <t>Conservation - Dennis Craythorn</t>
  </si>
  <si>
    <t>2000-02-01</t>
  </si>
  <si>
    <t>AIDS Vaccine Research and Development Grant Fund</t>
  </si>
  <si>
    <t>Ch 1462/86 (H&amp;S Code Sec 199.56)</t>
  </si>
  <si>
    <t>1986-09-30</t>
  </si>
  <si>
    <t>Ch 294, Statutes of 1997 (SB 391)</t>
  </si>
  <si>
    <t>1997-08-18</t>
  </si>
  <si>
    <t>Health Services</t>
  </si>
  <si>
    <t>FIJNICK</t>
  </si>
  <si>
    <t>2013-01-14</t>
  </si>
  <si>
    <t>State Banking Fund</t>
  </si>
  <si>
    <t>Ch 76/09</t>
  </si>
  <si>
    <t>1909-07-01</t>
  </si>
  <si>
    <t>Ch 1064, Stats of 1996 (AB 3351)</t>
  </si>
  <si>
    <t>1997-07-01</t>
  </si>
  <si>
    <t>State Banking Dept. MALIBU MONEY</t>
  </si>
  <si>
    <t>State Vital Record Improvement Account</t>
  </si>
  <si>
    <t>Ch 1072/86 (H&amp;S Code Sec 10040)</t>
  </si>
  <si>
    <t>Ch 197/96 Section 102250 H&amp;S Code</t>
  </si>
  <si>
    <t>Health Services (State Registar) fund bal &amp; fund owed to this acct will be transferred to 0099 Health StatisticsSpecial Fund</t>
  </si>
  <si>
    <t>1999-01-27</t>
  </si>
  <si>
    <t>0138</t>
  </si>
  <si>
    <t>Commercial Motor Carrier Safety Enforcement Fund</t>
  </si>
  <si>
    <t>chapter 849/93 admin in accordance with</t>
  </si>
  <si>
    <t>cH. 652/97</t>
  </si>
  <si>
    <t>1998-01-01</t>
  </si>
  <si>
    <t>user dept - CA Highway Patrol Legislative intent was to abolish when they transferred money and created 0293-Motor Carriers Safety Improvement Fund</t>
  </si>
  <si>
    <t>1998-03-05</t>
  </si>
  <si>
    <t>Driving Under-the-Influence Prog Lic Trs</t>
  </si>
  <si>
    <t>Driving Under-the-Influence Program Licensing Trust Fund</t>
  </si>
  <si>
    <t>Ch 1332/84 (H&amp;S Code Sec 11837.5(c)</t>
  </si>
  <si>
    <t>1985-01-01</t>
  </si>
  <si>
    <t>10/24/13: Admin org code change from 4200 to 4260 pursuant to HSC section 11836.16 and ADP reorg DOF Analyst: Maricris Acon</t>
  </si>
  <si>
    <t>2013-10-24</t>
  </si>
  <si>
    <t>California Environmental License Plate Fund</t>
  </si>
  <si>
    <t>Ch 779/70 (H&amp;S Code Sec 39071)</t>
  </si>
  <si>
    <t>1970-08-21</t>
  </si>
  <si>
    <t>Ch 1308/87 Sec. 2 (GC Sec 51283(d)</t>
  </si>
  <si>
    <t>1988-07-01</t>
  </si>
  <si>
    <t>Conservation</t>
  </si>
  <si>
    <t>Department of Justice Sexual Habitual Offender Fund</t>
  </si>
  <si>
    <t>Ch 1338/92_Penal Code Sec 11170 (b) (5)</t>
  </si>
  <si>
    <t>DOJ</t>
  </si>
  <si>
    <t>1998-04-20</t>
  </si>
  <si>
    <t>Hlth Data and Planning Fund, CA</t>
  </si>
  <si>
    <t>California Health Data and Planning Fund</t>
  </si>
  <si>
    <t>Ch 1021/85 (H&amp;S Code Sec 439(b))</t>
  </si>
  <si>
    <t>1986-01-01</t>
  </si>
  <si>
    <t>Statewide Health Planning &amp; Development</t>
  </si>
  <si>
    <t>California Water Fund</t>
  </si>
  <si>
    <t>Ch 140/59</t>
  </si>
  <si>
    <t>1959-09-18</t>
  </si>
  <si>
    <t>10/3/14: fund abolished in FMS only (GC 13306 b) based on DWR's request without knowing about an outstanding loan.
05/18/16: fund re-established as active in FMS due to outstanding loan.</t>
  </si>
  <si>
    <t>2016-05-18</t>
  </si>
  <si>
    <t>Ch 311/86 (GC Sec 15337(a))</t>
  </si>
  <si>
    <t>Ch 229/2003 (AB 1732)</t>
  </si>
  <si>
    <t>Ch 229/2003 eliminated the TT&amp;C Agency effective 01/01/2004. Fund balance transferred to the General Fund.</t>
  </si>
  <si>
    <t>Capital Outlay Fund for Public Higher Education</t>
  </si>
  <si>
    <t>Ch 1554/66 (Ed Code Sec 22510)</t>
  </si>
  <si>
    <t>1967-01-01</t>
  </si>
  <si>
    <t>2013-03-15</t>
  </si>
  <si>
    <t>DOF Analyst: Shyrl Thomas</t>
  </si>
  <si>
    <t>319</t>
  </si>
  <si>
    <t>2225</t>
  </si>
  <si>
    <t>Calfiornia Unitary Fund</t>
  </si>
  <si>
    <t>Ch 660/86 (GC Sec 16429.30)</t>
  </si>
  <si>
    <t>Chap 197.00 G.C. 16429.39</t>
  </si>
  <si>
    <t>2000-07-19</t>
  </si>
  <si>
    <t>Commerce, Food &amp; Ag, World Trade Comm.</t>
  </si>
  <si>
    <t>2000-07-26</t>
  </si>
  <si>
    <t>AIDS Clinical Trails Testing Fund</t>
  </si>
  <si>
    <t>Ch 1463/86 (H&amp;S Code Sec 199.47(e))</t>
  </si>
  <si>
    <t>Ch 1463/86 (H&amp;S Code Sec 199.50)</t>
  </si>
  <si>
    <t>0150</t>
  </si>
  <si>
    <t>Ch 1463/86 (H&amp;S Code Sec 199.51(b))</t>
  </si>
  <si>
    <t>449</t>
  </si>
  <si>
    <t>4300</t>
  </si>
  <si>
    <t>Chapter 1144, Statutes of 1996</t>
  </si>
  <si>
    <t>Available upon appropriation by the Legislature. Rev.Source is 50% of leasepayments recd. for property at Sonoma Dev. Ctr. plus interest accrued.</t>
  </si>
  <si>
    <t>fijlee</t>
  </si>
  <si>
    <t>2016-12-19</t>
  </si>
  <si>
    <t>State Board of Chiropractic Examiners Fund</t>
  </si>
  <si>
    <t>11/7/22 Initiative</t>
  </si>
  <si>
    <t>1922-12-21</t>
  </si>
  <si>
    <t>10/15/15: admin org change from 1110 to 1111
GRP 2: the Administering Agency and Organization Code changed from State Board of Chiropractic Examiners/Org 8500 to Department of Consumer Affairs Regulatory Boards/Org 1110, effective July 1, 2013.</t>
  </si>
  <si>
    <t>2015-10-15</t>
  </si>
  <si>
    <t>183</t>
  </si>
  <si>
    <t>3825</t>
  </si>
  <si>
    <t>San Gab and Lwr LA Riv and Mnts Cnsvy Fd</t>
  </si>
  <si>
    <t>San Gabriel and Lower Los Angeles Riversand Mountains Conservancy Fund</t>
  </si>
  <si>
    <t>San Gabriel and Lower Los Angeles Rivers and Mountains Conservancy Fund</t>
  </si>
  <si>
    <t>Chap 789/99 Pub. Res. Code 32616</t>
  </si>
  <si>
    <t>Marcy Brown</t>
  </si>
  <si>
    <t>added space betw. rivers and and 9/24/03 smm</t>
  </si>
  <si>
    <t>Ch 1339/86 (PR Code Sec 25380)</t>
  </si>
  <si>
    <t>Ch 799/89, Public Resources Code 25380</t>
  </si>
  <si>
    <t>1989-09-25</t>
  </si>
  <si>
    <t>2012-10-26</t>
  </si>
  <si>
    <t>Ch 1359/86 (H&amp;S Code Sec 51463)</t>
  </si>
  <si>
    <t>Chapter 580/1997</t>
  </si>
  <si>
    <t>1997-09-30</t>
  </si>
  <si>
    <t>Ca. Housing Finance Agency. 3/17/03: abolished fund per repeal of section.</t>
  </si>
  <si>
    <t>California Heritage Fund</t>
  </si>
  <si>
    <t>chapter 749/93</t>
  </si>
  <si>
    <t>User Dept- Parks &amp; Recreation</t>
  </si>
  <si>
    <t>Ch 398/31</t>
  </si>
  <si>
    <t>1931-08-14</t>
  </si>
  <si>
    <t>Ch 722/78</t>
  </si>
  <si>
    <t>1978-09-13</t>
  </si>
  <si>
    <t>Consumer Affairs-Collection &amp;_MALIBU MONInvestigative Services Bus. &amp; Prof. Code Section 6955-6956 repealed 1992.</t>
  </si>
  <si>
    <t>2003-04-28</t>
  </si>
  <si>
    <t>Ch 1123/94_B &amp; P Code Sec 17550.30</t>
  </si>
  <si>
    <t>User Dept - Department of Justice Fund is scheduled to sunset 1/1/1999</t>
  </si>
  <si>
    <t>14</t>
  </si>
  <si>
    <t>0250</t>
  </si>
  <si>
    <t>State Trial Ct Improve and Modern Fund</t>
  </si>
  <si>
    <t>Chapter 41, Statutes of 2012
Government Code section 77209</t>
  </si>
  <si>
    <t>2012-06-27</t>
  </si>
  <si>
    <t>Ch 1211/87 (GC 77207); repealed by Ch 945/88; amended by Ch 850/97 (G.C. 77209); amended by Ch 41/12</t>
  </si>
  <si>
    <t>Assembly and Senate, Operating Funds of</t>
  </si>
  <si>
    <t>Operating Funds of the Assembly and Senate</t>
  </si>
  <si>
    <t>GC sect 13306 (a)</t>
  </si>
  <si>
    <t>1967-07-01</t>
  </si>
  <si>
    <t>Fund created in statute by Initiative (Prop 24) on June 5, 1984 election ballot under GC sect 9930 (c)
12/2/14: changed admin org code from 0100 to 0120.</t>
  </si>
  <si>
    <t>Local Project Account for Non-Transient Spending, California Unitary Fund</t>
  </si>
  <si>
    <t>ADMINISTRATIVELY, G.C. 13306</t>
  </si>
  <si>
    <t>2001-01-01</t>
  </si>
  <si>
    <t>Commerce, Food &amp; Ag &amp; World Trade Comm.</t>
  </si>
  <si>
    <t>2001-01-22</t>
  </si>
  <si>
    <t>Future Infrastructure State Targeted Account, California Unitary Fund</t>
  </si>
  <si>
    <t>ADMMINISTRATIVELY, G.C. 13306</t>
  </si>
  <si>
    <t>Commerce, Food &amp; Ag., World Trade Comm.</t>
  </si>
  <si>
    <t>Ch 901/87 (H&amp;S Code Sec 1793(a))repeal by Chap 875/90. New H &amp; S Code 1778</t>
  </si>
  <si>
    <t>1987-09-02</t>
  </si>
  <si>
    <t>2000-08-17</t>
  </si>
  <si>
    <t>963</t>
  </si>
  <si>
    <t>7920</t>
  </si>
  <si>
    <t>0164</t>
  </si>
  <si>
    <t>Teachers' Replacement Benefits Prgm Fund</t>
  </si>
  <si>
    <t>Teachers' Replacement Benefits Program Fund</t>
  </si>
  <si>
    <t>8005</t>
  </si>
  <si>
    <t>Chap 465/99 Ed Code 24255</t>
  </si>
  <si>
    <t>Administrative</t>
  </si>
  <si>
    <t>2001-10-03</t>
  </si>
  <si>
    <t>Ronald Regan Presidential Library Account</t>
  </si>
  <si>
    <t>Chap 594/99</t>
  </si>
  <si>
    <t>Ch 594 Sec 24, Statutes of 2003 (SB 315)</t>
  </si>
  <si>
    <t>2003-09-29</t>
  </si>
  <si>
    <t>Certification Account, Consumer Affairs Fund</t>
  </si>
  <si>
    <t>Ch 1280/87 (B&amp;P Code Sec 9889.75) Amd Ch 689/91 (B&amp;P Code Sec. 472.5)</t>
  </si>
  <si>
    <t>Chapter 31, Statutes of 1993
Revenue and Taxation Code section 19378</t>
  </si>
  <si>
    <t>GRP 2: the Administering Agency_x001A_s Organization Code changed from Org 1730 to Org 7730, effective July 1, 2013.</t>
  </si>
  <si>
    <t>Ch 1267/87, B&amp;P Code Sec 8674(t)(1)</t>
  </si>
  <si>
    <t>10/15/15: admin org change from 1110 to 1111.
GRP 2: the Administering Agency and Organization Code changed from Department of Pesticide Regulation/Org 3930 to Department of Consumer Affairs Regulatory Boards/Org 1110, effective July 1, 2013.</t>
  </si>
  <si>
    <t>127</t>
  </si>
  <si>
    <t>0959</t>
  </si>
  <si>
    <t>California Debt Limit Allocation Committee Fund</t>
  </si>
  <si>
    <t>Ch 943/87 (GC Sec 8869.90)</t>
  </si>
  <si>
    <t>STO</t>
  </si>
  <si>
    <t>1992-08-20</t>
  </si>
  <si>
    <t>932</t>
  </si>
  <si>
    <t>5227</t>
  </si>
  <si>
    <t>Ch 1148/79 (Penal Code Sec 6040)</t>
  </si>
  <si>
    <t>1980-07-01</t>
  </si>
  <si>
    <t>Changed Org from 5430 to 5225 per Ch 10/2005.
Changed Org from 5225 to 5227 per Ch 36/2011.</t>
  </si>
  <si>
    <t>2011-10-24</t>
  </si>
  <si>
    <t>126</t>
  </si>
  <si>
    <t>0956</t>
  </si>
  <si>
    <t>Debt and Invest Advisory Comm Fund,Cal</t>
  </si>
  <si>
    <t>California Debt and Investment Advisory Commission Fund</t>
  </si>
  <si>
    <t>Ch 1088/81 (GC Sec 8856)</t>
  </si>
  <si>
    <t>1982-01-01</t>
  </si>
  <si>
    <t>Repeal date repealed by Ch's 716/86 &amp; 928/86 Ca. Debt Advisory Commission</t>
  </si>
  <si>
    <t>Developmental Disabilities Program Development Fund</t>
  </si>
  <si>
    <t>Ch 1369/76 (H&amp;S Code Sec 38257)</t>
  </si>
  <si>
    <t>1977-07-01</t>
  </si>
  <si>
    <t>DDS</t>
  </si>
  <si>
    <t>973</t>
  </si>
  <si>
    <t>0515</t>
  </si>
  <si>
    <t>Ch 1318/88 (GC Sec 15379.11)</t>
  </si>
  <si>
    <t>1989-01-01</t>
  </si>
  <si>
    <t>Chapter 229, Statutes of 2003</t>
  </si>
  <si>
    <t>1993-10-10</t>
  </si>
  <si>
    <t>Commerce, renumbered and renamed 2920- Trade and Commerce Agency. 12/15/03: Org Code change to Secty for Business, Transportation and Housing (0520).</t>
  </si>
  <si>
    <t>2012-09-17</t>
  </si>
  <si>
    <t>Ch 1295/87, Sec. 5</t>
  </si>
  <si>
    <t>2012-08-21</t>
  </si>
  <si>
    <t>8/16/12 Rec'd worksheet to abolish fund. Per SCO, there are activities. Dept confirmed that they want the fund to be abolished. Abolished fund in the fund system. Will need to wait for UCM abolishment after JLBC requirements are met.</t>
  </si>
  <si>
    <t>2012-08-20</t>
  </si>
  <si>
    <t>Ch 418/82 (B&amp;P Code Sec 2568)</t>
  </si>
  <si>
    <t>1982-07-07</t>
  </si>
  <si>
    <t>10/16/15: admin org change from 1110 to 1111.
Medical Qaulity Assurance</t>
  </si>
  <si>
    <t>2015-10-16</t>
  </si>
  <si>
    <t>Ch 28/88 (Water Code Sec 12200(a))</t>
  </si>
  <si>
    <t>1988-03-11</t>
  </si>
  <si>
    <t>Ch 548/06 (AB 798) Water Code sec 12301</t>
  </si>
  <si>
    <t>2011-07-01</t>
  </si>
  <si>
    <t>Water Resources</t>
  </si>
  <si>
    <t>2011-02-03</t>
  </si>
  <si>
    <t>Ch 1107/88 (H&amp;S Code Sec 26200.5)</t>
  </si>
  <si>
    <t>Ch 1736/61 (Vehicle Code Sec 42052)</t>
  </si>
  <si>
    <t>Environmental Laboratory Improvement Fund</t>
  </si>
  <si>
    <t>Ch 894/88 (H&amp;S Code Sec 1029)</t>
  </si>
  <si>
    <t>Finance Analyst: Andrew Hull
Admin org change from 4265 to 3940 per Ch 35/2014</t>
  </si>
  <si>
    <t>Veterans Cemetery Master Devl Fund, NoCA</t>
  </si>
  <si>
    <t>Northern California Veterans Cemetery Master Development Fund</t>
  </si>
  <si>
    <t>Chap 604/99 Military &amp; Veterans Code 1401(b)</t>
  </si>
  <si>
    <t>1999-10-05</t>
  </si>
  <si>
    <t>Ch 252/88 (H&amp;S Code Sec 447.45)</t>
  </si>
  <si>
    <t>Statewide Health Planning &amp; Dev.</t>
  </si>
  <si>
    <t>1992-08-21</t>
  </si>
  <si>
    <t>State Department of Health Services Electromagnetic Fields Study Fund</t>
  </si>
  <si>
    <t>Ch 1551/88, Sec. 4</t>
  </si>
  <si>
    <t>2011-10-27</t>
  </si>
  <si>
    <t>2011-10-26</t>
  </si>
  <si>
    <t>65</t>
  </si>
  <si>
    <t>0540</t>
  </si>
  <si>
    <t>Environmental Enhancement and Mitigation</t>
  </si>
  <si>
    <t>Environmental Enhancement and Mitigation Program Fund</t>
  </si>
  <si>
    <t>Ch 106/89 (Sts&amp;Hwy Code Sec 164.56)</t>
  </si>
  <si>
    <t>1989-07-10</t>
  </si>
  <si>
    <t>Transportation
Ch 739/99 amended the title to delete the word "Demonstration."</t>
  </si>
  <si>
    <t>2014-01-07</t>
  </si>
  <si>
    <t>855</t>
  </si>
  <si>
    <t>7100</t>
  </si>
  <si>
    <t>Employment Development Department Benefit Audit Fund</t>
  </si>
  <si>
    <t>Ch 1219/83 (UI Code Sec 1595)</t>
  </si>
  <si>
    <t>EDD - Originally abolished by Sec. 1597 UI Code Fund was re-established by Chapter 1010/89</t>
  </si>
  <si>
    <t>Employment Development Department Contingent Fund</t>
  </si>
  <si>
    <t>Ch 17/45 (UI Code Sec 1585)</t>
  </si>
  <si>
    <t>1945-01-29</t>
  </si>
  <si>
    <t>EDD</t>
  </si>
  <si>
    <t>Ch 991/74 (R&amp;T Code Sec 40181)</t>
  </si>
  <si>
    <t>1974-09-23</t>
  </si>
  <si>
    <t>Equalization</t>
  </si>
  <si>
    <t>2012-10-25</t>
  </si>
  <si>
    <t>Ch 1616/70, Sec. 8</t>
  </si>
  <si>
    <t>1971-07-01</t>
  </si>
  <si>
    <t>Government Code Section 13306 (b)</t>
  </si>
  <si>
    <t>2010-10-22</t>
  </si>
  <si>
    <t>Education</t>
  </si>
  <si>
    <t>2010-11-29</t>
  </si>
  <si>
    <t>Energy and Resources Fund</t>
  </si>
  <si>
    <t>Ch 899/80 Public Resources Code 26400</t>
  </si>
  <si>
    <t>State Lands Commission</t>
  </si>
  <si>
    <t>Energy Account, Energy and Recources Fund</t>
  </si>
  <si>
    <t>Ch 899/80 Public Resources Code 26401</t>
  </si>
  <si>
    <t>Government Code 13306 (b)</t>
  </si>
  <si>
    <t>2002-09-10</t>
  </si>
  <si>
    <t>Fund administratively abolished per GC 13306. The remaining fund balance has been transferred to Fund 0188, Energy and Resources Fund.</t>
  </si>
  <si>
    <t>2002-09-09</t>
  </si>
  <si>
    <t>Resources Account, Energy and Resources Fund</t>
  </si>
  <si>
    <t>Ch 436/33 and Ch 769/33</t>
  </si>
  <si>
    <t>1933-06-27</t>
  </si>
  <si>
    <t>Ch 1698/84</t>
  </si>
  <si>
    <t>Horse Racing Board</t>
  </si>
  <si>
    <t>Ch 637/89</t>
  </si>
  <si>
    <t>1990-01-01</t>
  </si>
  <si>
    <t>Water Resources Control Board</t>
  </si>
  <si>
    <t>1997-02-24</t>
  </si>
  <si>
    <t>432</t>
  </si>
  <si>
    <t>4120</t>
  </si>
  <si>
    <t>Emergency Medical Services Training Program Approval Fund</t>
  </si>
  <si>
    <t>Chapter 246/94 Section 1797.113 Health and Safety Code</t>
  </si>
  <si>
    <t>1994-07-21</t>
  </si>
  <si>
    <t>User Dept. Emergency Medical Services Authority Fund is continuously appropriated</t>
  </si>
  <si>
    <t>1994-11-21</t>
  </si>
  <si>
    <t>Administratively Created per GC13304</t>
  </si>
  <si>
    <t>1999-10-20</t>
  </si>
  <si>
    <t>Todd Jerue (DOJ) Chap 409/99 created program but not fund. Fund Adm Created.</t>
  </si>
  <si>
    <t>658</t>
  </si>
  <si>
    <t>8100</t>
  </si>
  <si>
    <t>Ch 1492/88
Health and Safety Code 11489</t>
  </si>
  <si>
    <t>2003-03-25</t>
  </si>
  <si>
    <t>Criminal Justice Planning. This fund is administratively abolished per Government Code 13306. The legislation that created this fund has been revised and all reference to the fund has been omitted.</t>
  </si>
  <si>
    <t>2003-03-24</t>
  </si>
  <si>
    <t>PT</t>
  </si>
  <si>
    <t>Chap 743/99 Gov Code Sec 22825.01</t>
  </si>
  <si>
    <t>2003-03-17</t>
  </si>
  <si>
    <t>Rachael LaFlam/John Hiber. On 3/17/03 fund was administratively abolished since the creation language has been omitted from Government Code.</t>
  </si>
  <si>
    <t>California Fire and Arson Training Fund</t>
  </si>
  <si>
    <t>Ch 323/83</t>
  </si>
  <si>
    <t>State Fire Marshall</t>
  </si>
  <si>
    <t>California Fireworks Licensing Fund</t>
  </si>
  <si>
    <t>Ch 1313/83</t>
  </si>
  <si>
    <t>Chapter 306, Statutes of 1992 (AB 2998)</t>
  </si>
  <si>
    <t>2012-02-16</t>
  </si>
  <si>
    <t>391</t>
  </si>
  <si>
    <t>3600</t>
  </si>
  <si>
    <t>Ch 256/09 (Fish and Game Code Sec. 45)</t>
  </si>
  <si>
    <t>1910-01-01</t>
  </si>
  <si>
    <t>FIDSCHM</t>
  </si>
  <si>
    <t>2006-06-09</t>
  </si>
  <si>
    <t>Chap. 993/98</t>
  </si>
  <si>
    <t>1998-09-29</t>
  </si>
  <si>
    <t>10/4/13: fund class change from Governmental to Non-Governmental - fund source is more Federal than General</t>
  </si>
  <si>
    <t>2013-10-08</t>
  </si>
  <si>
    <t>Fisheries Restoration Account, Fish and Game Preservation Fund</t>
  </si>
  <si>
    <t>Ch 1236/85_amended by Ch617/93</t>
  </si>
  <si>
    <t>1985-09-30</t>
  </si>
  <si>
    <t>Ch 617/93_&amp; Administratively</t>
  </si>
  <si>
    <t>Fish and Game Fund was abolished in Chap 1325/87 Amendment subsequently passed to change abolish date Funds were only available 91/92 &amp; 93/94</t>
  </si>
  <si>
    <t>1998-11-13</t>
  </si>
  <si>
    <t>Ch 1112/75 Ch 941/00</t>
  </si>
  <si>
    <t>1976-10-10</t>
  </si>
  <si>
    <t>Commercial Salmon Stamp Account, Fish and Game Preservation Fund</t>
  </si>
  <si>
    <t>Ch 702/87</t>
  </si>
  <si>
    <t>1987-09-18</t>
  </si>
  <si>
    <t>2012-11-08</t>
  </si>
  <si>
    <t>Fish and Game</t>
  </si>
  <si>
    <t>Geology and Geophysics Account PELS Fund</t>
  </si>
  <si>
    <t>Geology and Geophysics Account, Professional Engineers and Land Surveyors Fund</t>
  </si>
  <si>
    <t>Ch 942/68, Ch 448/11 (SB 543) renamed fund, BPC 7885</t>
  </si>
  <si>
    <t>1969-01-01</t>
  </si>
  <si>
    <t>Ch 428, Stats 2015 (AB 177) Section 21 &amp; 22</t>
  </si>
  <si>
    <t>2016-07-01</t>
  </si>
  <si>
    <t>10/16/15: admin org change from 1110 to 1111.
Consumer Affairs-Bd of Geologists MALIBU MONEY</t>
  </si>
  <si>
    <t>2016-10-04</t>
  </si>
  <si>
    <t>Ch 864/85</t>
  </si>
  <si>
    <t>Hearing Aid Dispensers Acct of the SLPAF</t>
  </si>
  <si>
    <t>Hearing Aid Dispensers Account of the Speech-Language Pathology &amp; Audiology Fund</t>
  </si>
  <si>
    <t>Hearing Aid Dispensers Account of the Speech-Language Pathology and Audiology Fund</t>
  </si>
  <si>
    <t>Ch 1514/70</t>
  </si>
  <si>
    <t>1971-01-15</t>
  </si>
  <si>
    <t>Ch 449/Statutes of 2011, Sect. 13</t>
  </si>
  <si>
    <t>2012-01-01</t>
  </si>
  <si>
    <t>DOF Contact: Heather White
Administering Org change from 1111 to 1110 and name change from Hearing Aid Dispensers Fund to Hearing Aid Dispensers Account of the Speech-Language Pathology and Audiology Fund per Ch 309/2009 (AB 1535)
Effective 1/1/12 this fund will merege into Fund 0376, DOF Contact: Nathan Johnson</t>
  </si>
  <si>
    <t>2011-12-15</t>
  </si>
  <si>
    <t>California Hazardous Liquid Pipeline Safety Fund</t>
  </si>
  <si>
    <t>Ch 1222/83</t>
  </si>
  <si>
    <t>1996-11-20</t>
  </si>
  <si>
    <t>Outpatient Setting Fund of the Medical Board of California</t>
  </si>
  <si>
    <t>Ch 1276/94_Hlth &amp; Sfty Cd 1248.6 (b)</t>
  </si>
  <si>
    <t>10/16/15: admin org change from 1110 to 1111.
Consumer Affairs, Medical Board req Marcia Carlton</t>
  </si>
  <si>
    <t>California Waterfowl Habitat Preservation Account, Fish and Game Preservation Fd</t>
  </si>
  <si>
    <t>California Waterfowl Habitat Preservation Account, Fish and Game Preservation Fund</t>
  </si>
  <si>
    <t>Ch 633/87</t>
  </si>
  <si>
    <t>389</t>
  </si>
  <si>
    <t>3560</t>
  </si>
  <si>
    <t>Chap 849/99 Pub. Res Code 71215
Chapter 491/2003 (rename amendment)</t>
  </si>
  <si>
    <t>Stephen Lehman. 10/9/03 fund was renamed from the Exotic Species Control Fund to the Marine Invasive Species Control Fund, per AB 433, Chapter 491/2003.</t>
  </si>
  <si>
    <t>Native Species Conserv and Enhance Acc</t>
  </si>
  <si>
    <t>Native Species Conservation and Enhancement Acct, Fish and Game Preservation Fd</t>
  </si>
  <si>
    <t>Native Species Conservation and Enhancement Account, Fish and Game Preservation Fund</t>
  </si>
  <si>
    <t>Ch 1181/77</t>
  </si>
  <si>
    <t>Ch 1549/65</t>
  </si>
  <si>
    <t>142</t>
  </si>
  <si>
    <t>0965</t>
  </si>
  <si>
    <t>Ch 1091/81</t>
  </si>
  <si>
    <t>CA Industrial Development Financing Advisory Commission</t>
  </si>
  <si>
    <t>Industrial Rel Construction Enforce Fd</t>
  </si>
  <si>
    <t>Industrial Relations Construction Industry Enforcement Fund</t>
  </si>
  <si>
    <t>Ch 1172/81</t>
  </si>
  <si>
    <t>Ch 28/2013 (SB 71) Sec. 92</t>
  </si>
  <si>
    <t>2013-11-19</t>
  </si>
  <si>
    <t>Dept of Industrial Relations Finance Analyst: Natalie Daniel</t>
  </si>
  <si>
    <t>Ch 149/29</t>
  </si>
  <si>
    <t>2 Insurance Funds: 095 Feeder Fund to GF; 217 for support of Dept of Insurance.</t>
  </si>
  <si>
    <t>1992-08-25</t>
  </si>
  <si>
    <t>Chap 597/99 Gov Code Sec 15373.114</t>
  </si>
  <si>
    <t>Ch 279/2003 eliminated the TT&amp;C Agency effective 01/01/2004. Fund balance transferred to the General Fund.</t>
  </si>
  <si>
    <t>Lifetime Lic Trust Acct, Fish and Game</t>
  </si>
  <si>
    <t>Lifetime License Trust Account, Fish and Game Preservation Fund</t>
  </si>
  <si>
    <t>Ch 1060/88</t>
  </si>
  <si>
    <t>Ch 26, Stats 2017, Sec. 34</t>
  </si>
  <si>
    <t>2017-06-27</t>
  </si>
  <si>
    <t>9/20/17: Pursuant to FGC 13005 (a) (1) and (2) , this abolished fund's revenue sources are redirected to Funds 0200 and 3103.</t>
  </si>
  <si>
    <t>2017-09-20</t>
  </si>
  <si>
    <t>California National Guard MIlitary Museum Fund</t>
  </si>
  <si>
    <t>Administratively created per GC Sec. 13306 (Military &amp; Vet Cd Sec 179)</t>
  </si>
  <si>
    <t>1991-09-06</t>
  </si>
  <si>
    <t>Administratively Abolished per GC 13306</t>
  </si>
  <si>
    <t>2005-02-23</t>
  </si>
  <si>
    <t>Military Dept.</t>
  </si>
  <si>
    <t>2005-03-02</t>
  </si>
  <si>
    <t>Ch 140/85 and 142/85</t>
  </si>
  <si>
    <t>1985-07-01</t>
  </si>
  <si>
    <t>Commissioner of Corp.</t>
  </si>
  <si>
    <t>Workplace Health and Safety Revolving Fund</t>
  </si>
  <si>
    <t>Ch 892/89 Labor Code 55.5</t>
  </si>
  <si>
    <t>Ch 227, Statutes of 1993 (SB 1005)</t>
  </si>
  <si>
    <t>Industrial Relations</t>
  </si>
  <si>
    <t>Workers Comp Administration Revolv Fund</t>
  </si>
  <si>
    <t>Workers Compensation Administration Revolving Fund</t>
  </si>
  <si>
    <t>Ch 892/89 reestab Ch 746/99 Labor Code 62.5(a) Abolish Date deleted</t>
  </si>
  <si>
    <t>Food Safety Account, Department of Pesticide Regulation Fund</t>
  </si>
  <si>
    <t>Ch 1200/89</t>
  </si>
  <si>
    <t>1989-10-01</t>
  </si>
  <si>
    <t>Food &amp; Ag Codes section 12846</t>
  </si>
  <si>
    <t>2010-01-01</t>
  </si>
  <si>
    <t>Food and Ag</t>
  </si>
  <si>
    <t>Ch 1382/89</t>
  </si>
  <si>
    <t>HSC sect 25270.11 (d)</t>
  </si>
  <si>
    <t>2015-07-29</t>
  </si>
  <si>
    <t>7/28/15: fund abolished but yes display in GB until 18-19 when it should be no display</t>
  </si>
  <si>
    <t>FIGDONG</t>
  </si>
  <si>
    <t>2016-12-01</t>
  </si>
  <si>
    <t>California Tire Recycling Management Fund</t>
  </si>
  <si>
    <t>Ch 974/89</t>
  </si>
  <si>
    <t>GRP 2: the Administering Agency_x001A_s Organization Code changed from Org 3500 to Org 3970, effective July 1, 2013. Administering Org change from 3910 to 3500 per Ch 21/2009 (SB63)</t>
  </si>
  <si>
    <t>Low-Level Radioactive Waste Disposal Fund</t>
  </si>
  <si>
    <t>Admin. Created GC 13306 per DHS for Ch 52/87(H &amp; S Code Sec 25877)</t>
  </si>
  <si>
    <t>1989-10-16</t>
  </si>
  <si>
    <t>Ch 415, Stats of 1995 (SB 1360) Sec 150</t>
  </si>
  <si>
    <t>Transfer to General Fund.
This fund was administratively created to support the requirements of Health and Safety Code section 25877, however this code was repealed by Ch 415, Statutes of 1995, section 150. On 8/17/12, per SCO fund has no cash balances. UCM will be updated to formally abolish this fund.</t>
  </si>
  <si>
    <t>119</t>
  </si>
  <si>
    <t>0890</t>
  </si>
  <si>
    <t>Business Fees Fund, Secty of States</t>
  </si>
  <si>
    <t>Secretary of States Business Fees Fund</t>
  </si>
  <si>
    <t>Ch 1059/91, Gov Code Sec 12176</t>
  </si>
  <si>
    <t>Orig established in Ch 1059/91 Gov. Code Section 12181, repealed and added to Section 12176 per Ch. 656/95</t>
  </si>
  <si>
    <t>Ch 1135/92, Gov Code Sec 15372.19 Amndedby 1153/93, Sec 124</t>
  </si>
  <si>
    <t>Ch 503/1996; GC Section 15363.7</t>
  </si>
  <si>
    <t>2004-03-10</t>
  </si>
  <si>
    <t>Dept. of Commerce Transfer all funds from the Dry CleaningAcct (753) effect 1/1/93.</t>
  </si>
  <si>
    <t>Cig and Tobacco Products Surtax Fund</t>
  </si>
  <si>
    <t>Cigarette and Tobacco Products Surtax Fund</t>
  </si>
  <si>
    <t>Prop 99, Nov 88 election (Rev &amp; Tax CodeSec. 30122)</t>
  </si>
  <si>
    <t>Hlth Ed Acct, Cig and Tob Pr Surtax</t>
  </si>
  <si>
    <t>Health Education Account, Cigarette and Tobacco Products Surtax Fund</t>
  </si>
  <si>
    <t>Rev &amp; Tax Sec 30122 (Prop 99, Nov 88 ballot)</t>
  </si>
  <si>
    <t>Hosp Svc Acct, Cig and Tob Pr Surtax</t>
  </si>
  <si>
    <t>Hospital Services Account Cigarette and Tobacco Products Surtax Fund</t>
  </si>
  <si>
    <t>Hospital Services Account, Cigarette and Tobacco Products Surtax Fund</t>
  </si>
  <si>
    <t>Rev &amp; Tax Code Sec 30122 (Prop 99, Nov 88 Ballot)</t>
  </si>
  <si>
    <t>Phys Svc Acct, Cig and Tob Pr Surtax</t>
  </si>
  <si>
    <t>Physician Services Account, Cigarette and Tobacco Products Surtax Fund</t>
  </si>
  <si>
    <t>Rev and Tax Code Sec 30122 (Prop 99; Nov88 ballot)</t>
  </si>
  <si>
    <t>Res Acct, Cig and Tob Pr Surtax</t>
  </si>
  <si>
    <t>Research Account, Cigarette and Tobacco Products Surtax Fund</t>
  </si>
  <si>
    <t>Rev &amp; Tax Sec 30122 (Prop 99; Nov 88 ballot)</t>
  </si>
  <si>
    <t>Pblc Res Acct, Cig and Tob Pr Surtax</t>
  </si>
  <si>
    <t>Public Resources Account, Cigarette and Tobacco Products Surtax Fund</t>
  </si>
  <si>
    <t>Rev &amp; Tax Code Sec 30122 (Prop 99; Nov 88 ballot)</t>
  </si>
  <si>
    <t>Unalloc Acct, Cig and Tob Pr Surtax</t>
  </si>
  <si>
    <t>Unallocated Account, Cigarette and Tobacco Products Surtax Fund</t>
  </si>
  <si>
    <t>Sacramento-San Joaquin Delta Protection Fund</t>
  </si>
  <si>
    <t>Ch 898/92_PR Code Sec 29776</t>
  </si>
  <si>
    <t>Ch 898/92/Administratively</t>
  </si>
  <si>
    <t>Delta Pro. Commission Fund for support of commission. Comm to be abolished 1/1/97.3/23/93-D. RasconGov delegated auth to Dept. of Conserva.</t>
  </si>
  <si>
    <t>Veterans Cemetery Perpetual Maint Fd</t>
  </si>
  <si>
    <t>Northern California Veterans Cemetery Perpetual Maintenance Fund</t>
  </si>
  <si>
    <t>Chap 604/99 Military &amp; Veterans Code 1401(c)(1)</t>
  </si>
  <si>
    <t>1999-10-10</t>
  </si>
  <si>
    <t>Chapter 1285/94_B &amp; P Cd Sec 7588.2</t>
  </si>
  <si>
    <t>Dept. of Consumer Affairs Funds available upon appropriation by the Legislature.</t>
  </si>
  <si>
    <t>1996-06-14</t>
  </si>
  <si>
    <t>Ch 1288/80 Ch 127/00 chgd adm org from STO to Dept of Financial Inst.</t>
  </si>
  <si>
    <t>GRP 2: the Administering Agency and Organization Code changed from Department of Financial Institutions/Org 2150 to Business Oversight/Org 1701, effective July 1, 2013. Dept of Banking_-- moved to State Treasurer's Office per chap 375/97 Sec 19. Moved to Dept of Financial Institutions per Ch 127/00 GC 53661</t>
  </si>
  <si>
    <t>Loc Pub Pros and Pub Defenders Trng</t>
  </si>
  <si>
    <t>Local Public Prosecutors and Public Defenders Training Fund</t>
  </si>
  <si>
    <t>Ch 1092/83 (for purposes of 116/82)</t>
  </si>
  <si>
    <t>Chapter 1242/94 Revenue &amp; Taxation Code Section 19282(a)</t>
  </si>
  <si>
    <t>Rev &amp; Tax Cd Sec 19283</t>
  </si>
  <si>
    <t>GRP 2: the Administering Agency_x001A_s Organization Code changed from Org 1730 to Org 7730, effective July 1, 2013. User Dept. Franchise Tax Board Fund is continuously appropriated Ch 604/97 chged abolish date from 1/1/99to 1/1/2002</t>
  </si>
  <si>
    <t>Narcotic Treatment Program Licensing Trust Fund</t>
  </si>
  <si>
    <t>Ch 1329/84 HSC sect. 11876</t>
  </si>
  <si>
    <t>10/24/13: Admin org code change from 4200 to 4260 per ADP reorg and HSC section 11839.3(c) DOF Analyst: Maricris Acon</t>
  </si>
  <si>
    <t>Ch 716/89</t>
  </si>
  <si>
    <t>Mblhome Parks and Spec. Occupancy Rv Fd</t>
  </si>
  <si>
    <t>Mobilehome Parks and Special Occupancy Parks Revolving Fund</t>
  </si>
  <si>
    <t>Ch 1131/80</t>
  </si>
  <si>
    <t>Housing and Community Development
Ch. 434/2001 changed the title from Mobilehome Park Revolving Fund to Mobilehome Parks and Special Occupancy Parks Revolving Fund.</t>
  </si>
  <si>
    <t>Administratively created in the 1995-96 Budget Act</t>
  </si>
  <si>
    <t>Fund will be used to accomodate merge ofCHP and State Police. Revenues will be a fee assessment to all agencies to cover the cost of State Police</t>
  </si>
  <si>
    <t>Drinking Water Operator Certification Special Account</t>
  </si>
  <si>
    <t>Chap 755/99 Health &amp; Safety Code 106892</t>
  </si>
  <si>
    <t>400</t>
  </si>
  <si>
    <t>3820</t>
  </si>
  <si>
    <t>Ch 583/91 Gov Cd Sec 66667(a) Also set orig abolish date of 1/1/98</t>
  </si>
  <si>
    <t>Ch 951/95 Gov Code Sec 66667 (c)</t>
  </si>
  <si>
    <t>SF Bay Conservation &amp; Develop Comm is administering agency/ Rev.source- fees from public agencies/companies- Approp.by the Legislature</t>
  </si>
  <si>
    <t>1999-01-19</t>
  </si>
  <si>
    <t>California Individual and Family Supplemental Grant Fund</t>
  </si>
  <si>
    <t>Ch 1507/88</t>
  </si>
  <si>
    <t>OES Disaster Admin Suppt Acc</t>
  </si>
  <si>
    <t>Office of Emergency Svcs Disaster Admin Support Acct, Natural Disaster Assist Fd</t>
  </si>
  <si>
    <t>Office of Emergency Services Disaster Administration Support Account, Natural Disaster Assistance Fund</t>
  </si>
  <si>
    <t>Ch 201/96 GC Section 8690.2</t>
  </si>
  <si>
    <t>OES Fund balance to be transferred to the General Fund per Govt Code Sec 16346</t>
  </si>
  <si>
    <t>Public Facilities &amp; Local Agency Disaster Resp Acct, Natural Disaster Assist Fd</t>
  </si>
  <si>
    <t>Public Facilities and Local Agency Disaster Response Account, Natural Disaster Assistance Fund</t>
  </si>
  <si>
    <t>Chap 201/96 GC Sec 8690.2</t>
  </si>
  <si>
    <t>OES Fund balance to be transferred to the General Fund per Gov Code Sec 16346</t>
  </si>
  <si>
    <t>Ch 290/74</t>
  </si>
  <si>
    <t>1974-05-31</t>
  </si>
  <si>
    <t>Chapter 461, Statutes of 2002 changed the name from Natural Disaster Assitance Fund to Disaster Assistance Fund.</t>
  </si>
  <si>
    <t>Domestic Violence Fund</t>
  </si>
  <si>
    <t>Ch 28X/94, amnded by 641/95,Sec 3 PC 1203.097 (a)(5)</t>
  </si>
  <si>
    <t>Ch 707/98, Penal Code 1203.097</t>
  </si>
  <si>
    <t>User Dept. Dept of Justice/ Ch. 707/98 abolished this fund and created Dom.Vio. Rest. Order Reimb. Fd. &amp; Dom.Vio.Trng.&amp; Ed.Fd.(See 0641 &amp; 0642)</t>
  </si>
  <si>
    <t>1999-05-25</t>
  </si>
  <si>
    <t>Street amd Highway Account, Natural Disaster Assistance Fund</t>
  </si>
  <si>
    <t>Ch 27/65</t>
  </si>
  <si>
    <t>1965-01-01</t>
  </si>
  <si>
    <t>Ch 201/96 GC Sec 8690.2</t>
  </si>
  <si>
    <t>OES fund balance to be transferred to Gen Fund per GC Sec 16346</t>
  </si>
  <si>
    <t>Department of Justice DNA Testing Fund</t>
  </si>
  <si>
    <t>Ch 866/94, Penal Code Sec 290.3(b)(2)</t>
  </si>
  <si>
    <t>Ch 699, Stats 2008 Sec 9 (SB 1241)</t>
  </si>
  <si>
    <t>2010-09-02</t>
  </si>
  <si>
    <t>User Dept - Department of Justice</t>
  </si>
  <si>
    <t>2010-09-10</t>
  </si>
  <si>
    <t>Sexual Predator Public Information Account</t>
  </si>
  <si>
    <t>Ch 867/94 amnd by Ch 85/95 Sec 2 Penal Code Sec 290.4(a)(4)(a)</t>
  </si>
  <si>
    <t>PC Sec 290.4 (j)</t>
  </si>
  <si>
    <t>905</t>
  </si>
  <si>
    <t>1690</t>
  </si>
  <si>
    <t>Earthquake Emergency Investigations Account, Disaster Assistance Fund</t>
  </si>
  <si>
    <t>Ch 1492/86</t>
  </si>
  <si>
    <t>Chapter 461, Statutes of 2002 changed the title from Earthquake Emergency Investigations Account, Natural Disaster Assistance Fund to the Earthquake Emergency Investigations Account, Disaster Assistance Fund</t>
  </si>
  <si>
    <t>Chap 770/99 Gov Code Sec 19822.7</t>
  </si>
  <si>
    <t>1999-10-07</t>
  </si>
  <si>
    <t>Gov. Code Sec 19822.7</t>
  </si>
  <si>
    <t>2005-06-30</t>
  </si>
  <si>
    <t>961</t>
  </si>
  <si>
    <t>7900</t>
  </si>
  <si>
    <t>Chap 307/99 Gov Code Sec 22970.40</t>
  </si>
  <si>
    <t>GRP 2: the Administering Agency_x001A_s Organization Code changed from Org 1900 to Org 7900, effective July 1, 2013.</t>
  </si>
  <si>
    <t>Nursing Home Administrators State License Examining Fund</t>
  </si>
  <si>
    <t>Ch 1137/70</t>
  </si>
  <si>
    <t>1971-01-01</t>
  </si>
  <si>
    <t>Ch 1816/71</t>
  </si>
  <si>
    <t>1971-12-22</t>
  </si>
  <si>
    <t>1992-09-21</t>
  </si>
  <si>
    <t>392</t>
  </si>
  <si>
    <t>3640</t>
  </si>
  <si>
    <t>F &amp; G Code Sec. 2786 Prop. 117, 1990 June Ballot</t>
  </si>
  <si>
    <t>1990-06-06</t>
  </si>
  <si>
    <t>Wildlife Conservation Bd.</t>
  </si>
  <si>
    <t>Parks and Rec, DMV MALIBU MONEY</t>
  </si>
  <si>
    <t>Osteo Medical Bd of Calif Contn Fd</t>
  </si>
  <si>
    <t>Osteopathic Medical Board of California Contingent Fund</t>
  </si>
  <si>
    <t>Proposition 20, November 7, 1992, BPC 2450 to 2459</t>
  </si>
  <si>
    <t>1992-12-21</t>
  </si>
  <si>
    <t>10/19/15: admin org change from 1110 to 1111
Osteopathic Examiners MALIBU MONEY, Admin Org chnged from Osteopathic Medical Board to Dept. of Consumer Affairs</t>
  </si>
  <si>
    <t>2015-10-19</t>
  </si>
  <si>
    <t>Conservation and Enforcement Services Account, Off-Highway Vehicle Trust Fund</t>
  </si>
  <si>
    <t>Ch 1009/86 (Rev &amp; Tax Code Sec 8352.8) Ch 1027/87 1/1/88</t>
  </si>
  <si>
    <t>Parks and Rec_- Renumbered 11/30/97 Changed legal title to include "trust" per Ch. 1004/94/Vehicle Code Sec. 38225</t>
  </si>
  <si>
    <t>2014-11-19</t>
  </si>
  <si>
    <t>Inland Wetlands Conservation Fund, Wildlife Restoration Fund</t>
  </si>
  <si>
    <t>Ch 1645/90_F &amp; G Code Sec 1430</t>
  </si>
  <si>
    <t>969</t>
  </si>
  <si>
    <t>3100</t>
  </si>
  <si>
    <t>Ch 1171/88</t>
  </si>
  <si>
    <t>GRP 2: the Administering Agency_x001A_s Organization Code changed from Org 1100 to Org 3100, effective July 1, 2013.</t>
  </si>
  <si>
    <t>662</t>
  </si>
  <si>
    <t>8120</t>
  </si>
  <si>
    <t>Peace Officers Training Fund</t>
  </si>
  <si>
    <t>Ch 1823/59</t>
  </si>
  <si>
    <t>Glass Processing Fee Account, California Beverage Container Recycling Fund</t>
  </si>
  <si>
    <t>Ch 1274/90, PR Code Sec 14580 (d)</t>
  </si>
  <si>
    <t>1990-01-24</t>
  </si>
  <si>
    <t>GRP 2: the Administering Agency_x001A_s Organization Code changed from Org 3500 to Org 3970, effective July 1, 2013. Administering Org change from 3480 to 3500 per Ch 21/2009 (SB63)
Dept. of Conservation. Ch 815/99 amended establishing authority to: Public Resources Code 14581 (a)(6)(a).</t>
  </si>
  <si>
    <t>Chapter 307/95</t>
  </si>
  <si>
    <t>1996-07-01</t>
  </si>
  <si>
    <t>Revenues are transfers from the General Fund</t>
  </si>
  <si>
    <t>1995-10-04</t>
  </si>
  <si>
    <t>Ch 848/91_H &amp; S Code Sec 1569.617(a)</t>
  </si>
  <si>
    <t>Infant Botulism Treatment and Prevent</t>
  </si>
  <si>
    <t>Infant Botulism Treatment and Prevention Fund</t>
  </si>
  <si>
    <t>Chapter 674/95</t>
  </si>
  <si>
    <t>Long Term Management Strategy CompletionFund</t>
  </si>
  <si>
    <t>Chapter 951/95</t>
  </si>
  <si>
    <t>Funds available upon approp by the legislature. Chapter 951/95 was repealed, effective 01/01/99, by its own terms.</t>
  </si>
  <si>
    <t>Chapter 656/95</t>
  </si>
  <si>
    <t>Chapter 656/95, Sec 11 (GC Sec 12181)</t>
  </si>
  <si>
    <t>2008-02-28</t>
  </si>
  <si>
    <t>Hazard and Idle-Deserted Well Abate Fnd</t>
  </si>
  <si>
    <t>Hazardous and Idle-Deserted Well Abatement Fund</t>
  </si>
  <si>
    <t>Ch 1604/90, PR Code Sec 3206 (b)</t>
  </si>
  <si>
    <t>Penalty Account, California Beverage Container Recycling Fund</t>
  </si>
  <si>
    <t>Chap 815/99 Public Resources Code 14580(d)</t>
  </si>
  <si>
    <t>Bi-metal Processing Fee Account, California Beverage Container Recycling Fund</t>
  </si>
  <si>
    <t>Chapter 624/95 Sec 29(f)</t>
  </si>
  <si>
    <t>GRP 2: the Administering Agency_x001A_s Organization Code changed from Org 3500 to Org 3970, effective July 1, 2013.
Administering Org change from 3480 to 3500 per Ch 21/2009 (SB63)
Fund is continuously appropriated. Ch 815/99 amended establishing authority to: Public Resources Code 14581 (a)(6)(a).</t>
  </si>
  <si>
    <t>PET Processing Fee Account, California Beverage Container Recycling Fund</t>
  </si>
  <si>
    <t>Chapter 624/95 Section 29 (e)</t>
  </si>
  <si>
    <t>GRP 2: the Administering Agency_x001A_s Organization Code changed from Org 3500 to Org 3970, effective July 1, 2013.
Administering Org change from 3480 to 3500 per Ch 21/2009 (SB63) Fund is continuously appropriated. Ch 815/99 amended establishing authority to: Public Resources Code 14581 (a)(6)(a).</t>
  </si>
  <si>
    <t>Ch 1316/92</t>
  </si>
  <si>
    <t>Ch 634/75, BPC 3520</t>
  </si>
  <si>
    <t>10/19/15: admin org change from 1110 to 1111.
Consumer Affairs MALIBU MONEY</t>
  </si>
  <si>
    <t>Recycling Market Development Rev Loan</t>
  </si>
  <si>
    <t>RecyclingMarketDevelopRvlvgLoanSubaccount,IntegratedWasteManagementAcct</t>
  </si>
  <si>
    <t>Recycling Market Development Revolving Loan Subaccount, Integrated Waste Management Account</t>
  </si>
  <si>
    <t>Ch 1543/90 &amp; Ch 67/99 Public Resources Code 42023.1</t>
  </si>
  <si>
    <t>Ch 1294/90, Water Code Sec 13396.5 (c) amd by Ch 1157/93 Sec 7</t>
  </si>
  <si>
    <t>Ch 1157/93</t>
  </si>
  <si>
    <t>Health Services &amp; Fish &amp; Game</t>
  </si>
  <si>
    <t>2000-10-24</t>
  </si>
  <si>
    <t>Chapter 305/95 - Welfare &amp; Inst Code Section 14132.44</t>
  </si>
  <si>
    <t>1995-08-03</t>
  </si>
  <si>
    <t>Chapter 464, Statutes of 2008</t>
  </si>
  <si>
    <t>2009-01-01</t>
  </si>
  <si>
    <t>2013-02-08</t>
  </si>
  <si>
    <t>Chapter 556/95</t>
  </si>
  <si>
    <t>Chapter 6/2002 (AB 749) Section 1(e)</t>
  </si>
  <si>
    <t>2011-05-03</t>
  </si>
  <si>
    <t>DIR may collect fees to recover costs for certifying the loss control consultation services related to workers' comp losses.
Transfer to the Workers' Occupational Safety and Health Education Fund.</t>
  </si>
  <si>
    <t>California Residential Earthquake Recovery Fund</t>
  </si>
  <si>
    <t>Ch 1165/90 Amended Chapter 1091/91</t>
  </si>
  <si>
    <t>Chapter 1251, Statutes of 1992</t>
  </si>
  <si>
    <t>2010-02-12</t>
  </si>
  <si>
    <t>Dept. of Insurance
Ch 1251/92 (AB 2049) repealed Insurance Code Section 5002 abolishing this fund. Due to fund activity within the last four years, a Manual of State Funds write-up is pending the waiting period until 2013.</t>
  </si>
  <si>
    <t>2010-04-02</t>
  </si>
  <si>
    <t>370</t>
  </si>
  <si>
    <t>3125</t>
  </si>
  <si>
    <t>Ch 1303/93 Sec 3 Vehicle Cd Sec 5075</t>
  </si>
  <si>
    <t>Fees from graphic design on special environ license plates- Expenditure upon appropriation by Legislature</t>
  </si>
  <si>
    <t>1996-03-20</t>
  </si>
  <si>
    <t>W&amp;I Code 18987.4(a) AB 2475; Extended W&amp;I Code 18987.5 Ch 484 SB 1160 Sec 2</t>
  </si>
  <si>
    <t>1996-04-15</t>
  </si>
  <si>
    <t>W&amp;I Code section 18987.5</t>
  </si>
  <si>
    <t>2013-01-29</t>
  </si>
  <si>
    <t>W&amp;I Code section 18987.5: fund shall become inoperative 1/1/13, repeal date 1/1/14 DOF Analyst: Kris Cook</t>
  </si>
  <si>
    <t>2013-01-28</t>
  </si>
  <si>
    <t>International Student Exchange Visitor Placement Organizations Fund</t>
  </si>
  <si>
    <t>The Registry of International Student Exchange Visitor Placement Organizations Fund</t>
  </si>
  <si>
    <t>Chaptr 825/94 - Govt Code 12624</t>
  </si>
  <si>
    <t>For deposit of registration &amp; renewal Fees , amounts available upon appropr by leg.</t>
  </si>
  <si>
    <t>2003-12-04</t>
  </si>
  <si>
    <t>436</t>
  </si>
  <si>
    <t>4170</t>
  </si>
  <si>
    <t>State HICAP Fund</t>
  </si>
  <si>
    <t>Welfare &amp; Institutions Cd Sec 9757.5(f) Chapter 797/96</t>
  </si>
  <si>
    <t>1996-09-22</t>
  </si>
  <si>
    <t>For collecting fee assessments &amp; for funding the Health Insurance Counseling and Advocacy Program</t>
  </si>
  <si>
    <t>1998-03-16</t>
  </si>
  <si>
    <t>914</t>
  </si>
  <si>
    <t>2670</t>
  </si>
  <si>
    <t>Pilot Commissioners Special Fd, Board</t>
  </si>
  <si>
    <t>Board of Pilot Commissioners Special Fund</t>
  </si>
  <si>
    <t>Ch 653/27</t>
  </si>
  <si>
    <t>1927-07-29</t>
  </si>
  <si>
    <t>CH 1042/96 Sec 7236 Rev &amp; Tax</t>
  </si>
  <si>
    <t>1996-09-28</t>
  </si>
  <si>
    <t>Ch 805/2002 (AB 2996), Sec 7236 Rev/Tax</t>
  </si>
  <si>
    <t>2003-07-01</t>
  </si>
  <si>
    <t>2006-05-02</t>
  </si>
  <si>
    <t>CH 1042/96 Sec 7238 Rev &amp; Tax</t>
  </si>
  <si>
    <t>appropriation by the legislature to CHP</t>
  </si>
  <si>
    <t>1996-09-30</t>
  </si>
  <si>
    <t>Remvl and Remedial Action Acct</t>
  </si>
  <si>
    <t>Removal and Remedial Action Account</t>
  </si>
  <si>
    <t>Chapter 576/96 - Hlth &amp; Sfty Cd 25330.4</t>
  </si>
  <si>
    <t>Fund is cont. appropriated. On 4/1/04, administrative decision to drop the reference of the parent fund found at the end of the title.</t>
  </si>
  <si>
    <t>Podiatric Medicine Fund, Board</t>
  </si>
  <si>
    <t>Board of Podiatric Medicine Fund</t>
  </si>
  <si>
    <t>Ch 1313/80, BPC 2499</t>
  </si>
  <si>
    <t>51</t>
  </si>
  <si>
    <t>3850</t>
  </si>
  <si>
    <t>Coachella Valley Mountains Conservancy Fund</t>
  </si>
  <si>
    <t>Chap 963/96 Public Resources Code Section 33806</t>
  </si>
  <si>
    <t>1996-09-27</t>
  </si>
  <si>
    <t>Funds are available upon appropr by Legislature</t>
  </si>
  <si>
    <t>Ch.863/99 Gov. Code 91558.5 (b)</t>
  </si>
  <si>
    <t>Gov. Code 91558.5 (j)</t>
  </si>
  <si>
    <t>Rev. Source/ sale of bonds 10% may be used for admin costs upon approp. by Legislature Remainder of fund is cont. appropriated</t>
  </si>
  <si>
    <t>Ch. 1064/96 Fin Code Section 265</t>
  </si>
  <si>
    <t>5/11/15: Ch 243/2011 changed the Financial Code that created this fund from Section 265 to 400 effective 1/1/12.
GRP 2: the Administering Agency and Organization Code changed from Department of Financial Institutions/Org 2150 to Business Oversight/Org 1701, effective July 1, 2013.
Accounts under this fund: State Banking Acct, Savings &amp; Loan Acct,and Industrial Loan Acct.</t>
  </si>
  <si>
    <t>Chapter 1064/96 Financial Code Section 14354</t>
  </si>
  <si>
    <t>GRP 2: the Administering Agency and Organization Code changed from Department of Financial Institutions/Org 2150 to Business Oversight/Org 1701, effective July 1, 2013. Monies in State Corporations Fund transferred to Credit Union Fund</t>
  </si>
  <si>
    <t>Ch 800/72</t>
  </si>
  <si>
    <t>Forestry</t>
  </si>
  <si>
    <t>412</t>
  </si>
  <si>
    <t>3910</t>
  </si>
  <si>
    <t>Chap 712/99 Health &amp; Safety Sec. 115815</t>
  </si>
  <si>
    <t>Health &amp; Safety Code Section 115816</t>
  </si>
  <si>
    <t>Kathy Chovan, RECO</t>
  </si>
  <si>
    <t>2011-10-04</t>
  </si>
  <si>
    <t>Asbestos Training and Consultant Certification Fund</t>
  </si>
  <si>
    <t>Ch 1255/90, Labor Code Sec 9021.7(a) Name Chg Ch 1075/93 Sec 2/Sec 3</t>
  </si>
  <si>
    <t>Prev Name-Asbestos Consultant Cert Fund Renamed parent fund and established two accounts within the fund. Monies to be deposited in two accounts.</t>
  </si>
  <si>
    <t>0304</t>
  </si>
  <si>
    <t>Chap 554/99 Labor Code 2680 (c)</t>
  </si>
  <si>
    <t>Governement Code section 13306(b)</t>
  </si>
  <si>
    <t>Allison Joe, DIR</t>
  </si>
  <si>
    <t>Private Postsecondary Education Admin Fd</t>
  </si>
  <si>
    <t>Private Postsecondary Education Administration Fund</t>
  </si>
  <si>
    <t>Ch 791/81 Ed. Code 94331</t>
  </si>
  <si>
    <t>Ed. Code 94932</t>
  </si>
  <si>
    <t>Private &amp; Postsecondary Education EDC section 94930 amends 94331 establishing authority and retitles per Chapter 310, Statutes of 2009, Section 6</t>
  </si>
  <si>
    <t>2014-12-23</t>
  </si>
  <si>
    <t>HSC sect 4019.35</t>
  </si>
  <si>
    <t>Ch 1242/59 Business &amp; Professions Code Sec 205</t>
  </si>
  <si>
    <t>10/20/15: admin org change from 1110 to 1111.</t>
  </si>
  <si>
    <t>2015-10-20</t>
  </si>
  <si>
    <t>603</t>
  </si>
  <si>
    <t>6440</t>
  </si>
  <si>
    <t>Chapter 966/96 GC Sec 8876.9 (a)</t>
  </si>
  <si>
    <t>1996-09-26</t>
  </si>
  <si>
    <t>fund is cont appropriated if matching federal funds are available.</t>
  </si>
  <si>
    <t>Ch 278/91 Ins Code Sec 12699</t>
  </si>
  <si>
    <t>1991-07-30</t>
  </si>
  <si>
    <t>Major Risk Medical Insurance Fund previously set up per GC 13306 eff 1/1/91./Continuously appropriated. Abolish date repealed by Ins Code 12699</t>
  </si>
  <si>
    <t>Ch 1688/67, BPC 2980</t>
  </si>
  <si>
    <t>1981-07-01</t>
  </si>
  <si>
    <t>10/20/15: admin org change from 1110 to 1111.
Consumer Affairs</t>
  </si>
  <si>
    <t>475</t>
  </si>
  <si>
    <t>5160</t>
  </si>
  <si>
    <t>Ch 1292/88</t>
  </si>
  <si>
    <t>1988-09-24</t>
  </si>
  <si>
    <t>Mental Health</t>
  </si>
  <si>
    <t>Ch 439/09 (AB 398) changed administering org from 4440 to 5160</t>
  </si>
  <si>
    <t>2009-10-22</t>
  </si>
  <si>
    <t>Emergency Medical Services Personnel Fund</t>
  </si>
  <si>
    <t>Ch 1134/89</t>
  </si>
  <si>
    <t>1989-01-30</t>
  </si>
  <si>
    <t>Emergency Medical Services Authority</t>
  </si>
  <si>
    <t>Ch 1168/89</t>
  </si>
  <si>
    <t>Major Medical Insurance Board</t>
  </si>
  <si>
    <t>Ch 940/89_H &amp; S Code Sec 44011.6(k)</t>
  </si>
  <si>
    <t>State Energy Resources Conservation &amp; Development</t>
  </si>
  <si>
    <t>Chapter 1097/96 - Welfare &amp; Inst Code Section 9631</t>
  </si>
  <si>
    <t>Funds available upon appropriation by Legislature. Rev = transfers from otherfunds made available in the Budget Act DOF Analyst: Judy Balmin</t>
  </si>
  <si>
    <t>396</t>
  </si>
  <si>
    <t>3760</t>
  </si>
  <si>
    <t>San Francisco Bay Area Conservancy Program Acct, St Coastal Conservancy Fd</t>
  </si>
  <si>
    <t>San Francisco Bay Area Conservancy Program Account, State Coastal Conservancy Fund</t>
  </si>
  <si>
    <t>Ch 639/99 Pub. Res. Code 31164</t>
  </si>
  <si>
    <t>Marcy Brown RECO/Fund contains 2 subaccounts/One legislativel approp. andthe other continuously approp.</t>
  </si>
  <si>
    <t>330</t>
  </si>
  <si>
    <t>2320</t>
  </si>
  <si>
    <t>Ch 130/29</t>
  </si>
  <si>
    <t>12/19/17: admin agency change from org 1111 to 2320. 
GRP 2: the Administering Agency and Organization Code changed from Department of Real Estate/Org 2320 to Department of Consumer Affairs Bureaus, Programs, Divisions/Org 1111, effective July 1, 2013.</t>
  </si>
  <si>
    <t>2017-12-20</t>
  </si>
  <si>
    <t>377</t>
  </si>
  <si>
    <t>3340</t>
  </si>
  <si>
    <t>Collins-Dugan California Conservation Corps Reimbursement Account</t>
  </si>
  <si>
    <t>Chapter 976/96</t>
  </si>
  <si>
    <t>Fund is cont. approp. Chap 976/96 re- named and reclassifed fund 0844</t>
  </si>
  <si>
    <t>1996-12-11</t>
  </si>
  <si>
    <t>Ch 1344/82, BPC 3771</t>
  </si>
  <si>
    <t>10/20/15: admin org change from 1110 to 1111.
Bd. of Medical Quality MALIBU MONEY</t>
  </si>
  <si>
    <t>Oil Spill Prevention and Admin Fd</t>
  </si>
  <si>
    <t>Oil Spill Prevention and Administration Fund</t>
  </si>
  <si>
    <t>Ch 1248/90</t>
  </si>
  <si>
    <t>1990-09-22</t>
  </si>
  <si>
    <t>Environmental Enhancement Committee</t>
  </si>
  <si>
    <t>Ch 969/90
Corporations Code 29572</t>
  </si>
  <si>
    <t>Ch 469/93</t>
  </si>
  <si>
    <t>Dept of Corp. Ch 463/93 removed this fund's creation language and redirected the fees to go to the State Corporation's Fund (0067). The Commodity Merchant Account was abolished effective 01/01/94 due to that amendment.</t>
  </si>
  <si>
    <t>Telephonic Seller of a Commodity or a Commodity Contract Account</t>
  </si>
  <si>
    <t>Ch 969/90 Corps Code Section 29572</t>
  </si>
  <si>
    <t>Ch 466, Sec 4, Stats of 1996 (AB 2174)</t>
  </si>
  <si>
    <t>Corporations</t>
  </si>
  <si>
    <t>Ch 1492/63</t>
  </si>
  <si>
    <t>1964-01-01</t>
  </si>
  <si>
    <t>Consumer Affairs MALIBU MONEY</t>
  </si>
  <si>
    <t>Chapter 227, Statutes of 2004
Business &amp; Professions Code 18800</t>
  </si>
  <si>
    <t>2004-08-16</t>
  </si>
  <si>
    <t>10/21/15: admin org change from 1110 to 1111.</t>
  </si>
  <si>
    <t>2015-10-21</t>
  </si>
  <si>
    <t>Court Interpreters Fund</t>
  </si>
  <si>
    <t>Ch 770/92_Govt Code Section 68562(f)</t>
  </si>
  <si>
    <t>Judicial Council</t>
  </si>
  <si>
    <t>Pub Sch Plng Desgn, Constr Rev Revlv Fd</t>
  </si>
  <si>
    <t>Public School Planning, Design, and Construction Review Revolving Fund</t>
  </si>
  <si>
    <t>Ch 1147/92 Education Code Sec 39147, as amended by Ch 277/96</t>
  </si>
  <si>
    <t>GRP 2: the Administering Agency_x001A_s Organization Code changed from Org 1760 to Org 7760, effective July 1, 2013
Chapter 1147/1992, as amended by Chapter 277/1996 (Ed Code 17301).</t>
  </si>
  <si>
    <t>480</t>
  </si>
  <si>
    <t>5195</t>
  </si>
  <si>
    <t>Vehicle License Collection Account, Local Revenue Fund</t>
  </si>
  <si>
    <t>Ch 720/92</t>
  </si>
  <si>
    <t>1992-09-14</t>
  </si>
  <si>
    <t>SCO</t>
  </si>
  <si>
    <t>Ch 89/91</t>
  </si>
  <si>
    <t>1991-06-30</t>
  </si>
  <si>
    <t>SCO W&amp;I Code Sec 17600 provides for continuous appropriation authority</t>
  </si>
  <si>
    <t>1994-10-18</t>
  </si>
  <si>
    <t>Vehicle License Fee Account, Local Revenue Fund</t>
  </si>
  <si>
    <t>1995-05-11</t>
  </si>
  <si>
    <t>Sales Tax Growth Account, Local Revenue Fund</t>
  </si>
  <si>
    <t>2014-10-15</t>
  </si>
  <si>
    <t>Reg Environmental Health Specialist Fd</t>
  </si>
  <si>
    <t>Registered Environmental Health Specialist Fund</t>
  </si>
  <si>
    <t>Ch 415, Statutes of 1995, Health Code section 106700</t>
  </si>
  <si>
    <t>1995-08-11</t>
  </si>
  <si>
    <t>2012-10-15</t>
  </si>
  <si>
    <t>Ch 1097/90
Public Resources Code 2207 (d)(4)</t>
  </si>
  <si>
    <t>Conservation. On 6/1/04: Administrative correction to change the classification from General Fund Special Account to an Other Governmental Cost Fund.</t>
  </si>
  <si>
    <t>2004-06-01</t>
  </si>
  <si>
    <t>313</t>
  </si>
  <si>
    <t>2140</t>
  </si>
  <si>
    <t>Savings Association Spec Regulatory Fund</t>
  </si>
  <si>
    <t>Savings Association Special Regulatory Fund</t>
  </si>
  <si>
    <t>Ch 354/11</t>
  </si>
  <si>
    <t>1911-09-15</t>
  </si>
  <si>
    <t>Ch 1064/98 Financial Code 8035.5</t>
  </si>
  <si>
    <t>Dept. Savings and Loans</t>
  </si>
  <si>
    <t>1999-07-14</t>
  </si>
  <si>
    <t>Strong-Motion Instrumnt and Seismic Map</t>
  </si>
  <si>
    <t>Strong-Motion Instrumentation and Seismic Hazards Mapping Fund</t>
  </si>
  <si>
    <t>Public Resources Code Sec 2699.5(a) (Ch 1168/90)
Chapter 240/2003 (AB 1747)</t>
  </si>
  <si>
    <t>1991-04-01</t>
  </si>
  <si>
    <t>10/23/03 fund retitled from the Seismic Hazards Identification Fund, pursuant to Chapter 240/2003 (AB 1747). This bill also eliminated the Strong-Motion Instrumentation Special Fund (0398), and transfered the money in 0398 to this fund.</t>
  </si>
  <si>
    <t>592</t>
  </si>
  <si>
    <t>6870</t>
  </si>
  <si>
    <t>Community College Faculty and Staff Development Fund</t>
  </si>
  <si>
    <t>Ch 973/88</t>
  </si>
  <si>
    <t>Bd of Governors &amp; Community Colleges</t>
  </si>
  <si>
    <t>Tideland Oil Revenue Account, State School Building Lease - Purchase Fund</t>
  </si>
  <si>
    <t>Admin Created GC 13306 (DOF)</t>
  </si>
  <si>
    <t>1986-10-01</t>
  </si>
  <si>
    <t>General Services</t>
  </si>
  <si>
    <t>State School Fund</t>
  </si>
  <si>
    <t>Ch 1308/71</t>
  </si>
  <si>
    <t>Education, Community Colleges, SCO
9/2/14: admin org code change from 6110 to 6100</t>
  </si>
  <si>
    <t>Lease Facilities Revenue Account, State School Building Lease - Purchase Fund</t>
  </si>
  <si>
    <t>Governmental Code Sec 17201</t>
  </si>
  <si>
    <t>1983-06-28</t>
  </si>
  <si>
    <t>OLA</t>
  </si>
  <si>
    <t>State School Building Lease - Purchase Fund</t>
  </si>
  <si>
    <t>Ch 1009/75 Ed Code 17008</t>
  </si>
  <si>
    <t>2017-02-10</t>
  </si>
  <si>
    <t>2017-02-13</t>
  </si>
  <si>
    <t>Ch 1/71</t>
  </si>
  <si>
    <t>2012-11-02</t>
  </si>
  <si>
    <t>State Allocation Bd, OLA, GS</t>
  </si>
  <si>
    <t>Revolving Loan Account, State School Building Lease - Purchase Fund</t>
  </si>
  <si>
    <t>Ch 886/86</t>
  </si>
  <si>
    <t>Goverment Code section 13306(b)</t>
  </si>
  <si>
    <t>State Allocation Bd, GS</t>
  </si>
  <si>
    <t>Ch 879/84</t>
  </si>
  <si>
    <t>4</t>
  </si>
  <si>
    <t>Ch 1238/1949 (SB 61), GC sect 9126</t>
  </si>
  <si>
    <t>Initiative (Prop 24) on June 5, 1984 ballot repealed GC sect 9126 and re-created this fund under GC 9930 (a)
12/2/14: changed admin org code from 0100 to 0110</t>
  </si>
  <si>
    <t>Chap 650/94 Ed Code Section 10554</t>
  </si>
  <si>
    <t>Avail upon approp by Legislature Sunset date extended and Cap raised to $10 million annually.
9/2/14: admin org code change from 6110 to 6100</t>
  </si>
  <si>
    <t>In-Home Supportive Service Registry Model Subaccount, Sales Tax Account</t>
  </si>
  <si>
    <t>Ch 100/93, W&amp;I 17600</t>
  </si>
  <si>
    <t>1993-07-13</t>
  </si>
  <si>
    <t>CH. 90/1999</t>
  </si>
  <si>
    <t>1999-07-12</t>
  </si>
  <si>
    <t>State Controller's - realignment</t>
  </si>
  <si>
    <t>934</t>
  </si>
  <si>
    <t>5196</t>
  </si>
  <si>
    <t>Mental Health Subaccount, Sales Tax Account</t>
  </si>
  <si>
    <t>Mental Health
Chapter 40, Statutes of 2011 changed the Admin Org from 5195 to 5196.</t>
  </si>
  <si>
    <t>Social Services Subaccount, Sales Tax Account</t>
  </si>
  <si>
    <t>1992-09-23</t>
  </si>
  <si>
    <t>Caseload Subaccount, Sales Tax Growth Account</t>
  </si>
  <si>
    <t>Indigent Health Equity Subaccount, SalesTax Growth Account</t>
  </si>
  <si>
    <t>Community Health Equity Subaccount, Sales Tax Growth Account</t>
  </si>
  <si>
    <t>Rec'd worksheet to administratively abolish this fund. Per SCO, the fund has no cash balances and activities in the last four yrs. Abolished in the fund system now. This will be added in the next request to JLBC to abolish funds.</t>
  </si>
  <si>
    <t>Mental Health Equity Subaccount, Sales Tax Growth Account</t>
  </si>
  <si>
    <t>1993-08-06</t>
  </si>
  <si>
    <t>State Hospital Mental Health Equity Subaccount, Sales Tax Growth Account</t>
  </si>
  <si>
    <t>Rec'd worksheet to administratively abolish this fund. Per SCO, this fund has no cash balances and activities in the last four yrs. This will be included in the next request to JLBC to abolish funds.</t>
  </si>
  <si>
    <t>Co Medical Svc Pgrm Sub</t>
  </si>
  <si>
    <t>County Medical Services Program Subaccount, Sales Tax Growth Account</t>
  </si>
  <si>
    <t>Ch 89/91, WIC sect.17600</t>
  </si>
  <si>
    <t>2015-09-01</t>
  </si>
  <si>
    <t>726</t>
  </si>
  <si>
    <t>8885</t>
  </si>
  <si>
    <t>State Mandates Claims Fund</t>
  </si>
  <si>
    <t>Ch 1459/84</t>
  </si>
  <si>
    <t>Ch 890/2004</t>
  </si>
  <si>
    <t>Commission of State Mandates Continuously appropriated.</t>
  </si>
  <si>
    <t>2004-12-16</t>
  </si>
  <si>
    <t>General Growth Subaccount, Sales Tax Growth Account</t>
  </si>
  <si>
    <t>1998-03-02</t>
  </si>
  <si>
    <t>Base Restoration Subaccount, Sales Tax Growth Account</t>
  </si>
  <si>
    <t>State Controller's - Realignment</t>
  </si>
  <si>
    <t>Special Equity Subaccount, Sales Tax Growth Account</t>
  </si>
  <si>
    <t>Ch 100/93; W&amp;I 17600</t>
  </si>
  <si>
    <t>American Heritage Rodeo Foundation License Plate Account, General Fund</t>
  </si>
  <si>
    <t>Ch 1068/94, Sec 2, Sec 5070(c) Veh Code</t>
  </si>
  <si>
    <t>Vehicle Code, Section 5060</t>
  </si>
  <si>
    <t>Revenues are fees collected from specialinterest license plates. Funds are available upon appropriation by the Leg.(No funds expended; not enough ordered)</t>
  </si>
  <si>
    <t>Chap 759/99 PRC 5029.5</t>
  </si>
  <si>
    <t>Chris Holtz</t>
  </si>
  <si>
    <t>130</t>
  </si>
  <si>
    <t>0855</t>
  </si>
  <si>
    <t>Chap 874/99 Gov. Code 12012.75</t>
  </si>
  <si>
    <t>Originally establish with Org. 0820 DOJ pending appointment of the Commission. 9/9/13: changed word in title from Share to Sharing to match legislation.</t>
  </si>
  <si>
    <t>2013-09-09</t>
  </si>
  <si>
    <t>Chap 874/99 Gov Code 12012.85</t>
  </si>
  <si>
    <t>2008-11-13</t>
  </si>
  <si>
    <t>Asbestos Consultant Certification,Asbestos Training and Consultant Certification</t>
  </si>
  <si>
    <t>Asbestos Consultant Certification Account, Asbestos Training and Consultant Certification Fund</t>
  </si>
  <si>
    <t>Ch 1075/93 Sec 3 - Labor Code Sec 9021.6</t>
  </si>
  <si>
    <t>Ch 31, Stats 2016 (SB 836) LAB 9021.6</t>
  </si>
  <si>
    <t>2016-06-27</t>
  </si>
  <si>
    <t>10/4/17: fund abolished; pursuant to Labor Code 9021.6 (b) any money, assets, liabilities, revenues, expenditures, and encumbrances are transferred to Fund 3121 - Occupational Safety and Health Fund.</t>
  </si>
  <si>
    <t>2017-10-04</t>
  </si>
  <si>
    <t>Asbestos Training Approval, Asbestos Training and Consultant Certification Fd</t>
  </si>
  <si>
    <t>Asbestos Training Approval Account, Asbestos Training and Consultant Certification Fund</t>
  </si>
  <si>
    <t>Chap 1075/93, Sec 3</t>
  </si>
  <si>
    <t>Ch 31, Stats 2016 (SB 836), Labor Code 9021.6</t>
  </si>
  <si>
    <t>10/4/17: fund abolished; pursuant to Labor Code 9021.6 (b) any moneys, assets, liabilities, revenues, expenditures, and encumbrances are transferred to Fund 3121 - Occupational Safety and Health Fund.</t>
  </si>
  <si>
    <t>395</t>
  </si>
  <si>
    <t>3720</t>
  </si>
  <si>
    <t>CA Beach &amp; Coastal Enhancement Acct, CA Environmental License Plate Fd</t>
  </si>
  <si>
    <t>California Beach and Coastal Enhancement Account, California Environmental License Plate Fund</t>
  </si>
  <si>
    <t>Vehicle Code Sec 5067 (a)(1) Chapter 558/94</t>
  </si>
  <si>
    <t>Funds avail upon approp fees from special license plates</t>
  </si>
  <si>
    <t>Ch 14x/89-90</t>
  </si>
  <si>
    <t>BOE, DOF
11/04/04: Per budget analyst Brendan Murphy to change administrative org code from 0695/Natural Disaster Assistance to 0690/Office of Emergency Services.</t>
  </si>
  <si>
    <t>2004-11-04</t>
  </si>
  <si>
    <t>799</t>
  </si>
  <si>
    <t>9673</t>
  </si>
  <si>
    <t>San Francisco-Oakland Bay Bridge and I-880 Cypress Structure Disaster Fund</t>
  </si>
  <si>
    <t>Ch 22x/89-90</t>
  </si>
  <si>
    <t>BOC</t>
  </si>
  <si>
    <t>Special Fund for Economic Uncertainties</t>
  </si>
  <si>
    <t>Budget Act of 1980</t>
  </si>
  <si>
    <t>Disaster Response-Emerg Operations Acc</t>
  </si>
  <si>
    <t>Disaster Response-Emerg Operations Acc, Special Fund for Economic Uncertainties</t>
  </si>
  <si>
    <t>Disaster Response-Emergency Operations Account, Special Fund for Economic Uncertainties</t>
  </si>
  <si>
    <t>Chapter 1562, Statutes of 1985 Government Code, Section 8690.6</t>
  </si>
  <si>
    <t>1985-10-02</t>
  </si>
  <si>
    <t>Chapters extended dates: Ch 1131/87 to 6/30/93, Ch 60/93 to 6/30/96, Ch 201/96 to 7/1/99, Ch 67/99 to 7/1/02, Ch 822/01extends account to 7/1/03.
9/5/13: updated leagl title to reflect parent fund</t>
  </si>
  <si>
    <t>Speech-Language Pathology Aud</t>
  </si>
  <si>
    <t>Speech-Language Pathology and Audiology and Hearing Aid Dispensers Fund</t>
  </si>
  <si>
    <t>Ch 1355/72, BPC 2534</t>
  </si>
  <si>
    <t>10/21/15: admin org change from 1110 to 1111.
Consumer Affairs MALIBU MONEY
Effective 12/15/11: fund name above was retitled from Speech-Language Pathology and Audiology Fund. Ch 449, Statutes of 2011 abolished fund 0208 and combined it with fund 0376.</t>
  </si>
  <si>
    <t>1987 Higher Education Earthquake Acct, Disaster Resp - Emerg Operations Acct</t>
  </si>
  <si>
    <t>1987 Higher Education Earthquake Account, Disaster Response-Emergency Operations Account</t>
  </si>
  <si>
    <t>Ch 1/87</t>
  </si>
  <si>
    <t>1987-11-16</t>
  </si>
  <si>
    <t>Ch 158, Statutes of 2005</t>
  </si>
  <si>
    <t>2006-01-01</t>
  </si>
  <si>
    <t>OES</t>
  </si>
  <si>
    <t>Chapter 300/97 AB1586 GC Sec. 12652 (j)</t>
  </si>
  <si>
    <t>Revenue source is proceeds from litigation. Funds available upon appropriation by the Legislature. Purpose: to fund program operations</t>
  </si>
  <si>
    <t>1998-03-26</t>
  </si>
  <si>
    <t>State Historic Building Code Fund</t>
  </si>
  <si>
    <t>Ch 1314/84</t>
  </si>
  <si>
    <t>Chap 625/90 amended H &amp; S Code 18960 and removed the abolishement date of 1/1/91.</t>
  </si>
  <si>
    <t>State Dental Auxiliary Fund</t>
  </si>
  <si>
    <t>Ch 1067/79</t>
  </si>
  <si>
    <t>2001-12-03</t>
  </si>
  <si>
    <t>Public Int Res, Dev and Demonstratn Prgm</t>
  </si>
  <si>
    <t>Public Interest Research, Development, and Demonstration Fund</t>
  </si>
  <si>
    <t>Public Utilities Code Section 384 Chapter 905/97 Sec 5_(Budget Act 1997)</t>
  </si>
  <si>
    <t>Funds avail upon approp by the leg.</t>
  </si>
  <si>
    <t>Public Utilities Cd Section 445 Chapter 905/97 Sec 6(Budget Act of 1997)</t>
  </si>
  <si>
    <t>Fund available upon approp by Legis. Retitled from Public Interest Renewable Resource Technologies Fund, ERPA</t>
  </si>
  <si>
    <t>1998-03-31</t>
  </si>
  <si>
    <t>Chapter 282/97 &amp; 1997 Budget Act Chpt. 293/97 Public Resources Code 6217</t>
  </si>
  <si>
    <t>Ch 326, Stats of 1998 PR Code 6217</t>
  </si>
  <si>
    <t>2007-01-01</t>
  </si>
  <si>
    <t>Proposed in Senate CB 1997 Revenues are amts redirected from fund 0341 - Tidelands Oil Revenue Acct / Origproposed as Tidelands Oil Rev. Infra. Fd</t>
  </si>
  <si>
    <t>2011-10-03</t>
  </si>
  <si>
    <t>Salmon and Steelhead Trout Restortn Acc</t>
  </si>
  <si>
    <t>The Salmon and Steelhead Trout Restoration Account</t>
  </si>
  <si>
    <t>Proposed thru Trailer Bill (SB70) 7/97. Chap. 293, Statutes of 1997.</t>
  </si>
  <si>
    <t>Annual Transfer of $8 mil from ResourcesTrust Fund (Tidelands oil revenue fund) is available upon appropriation by the Legislature.</t>
  </si>
  <si>
    <t>The Fish and Wildlife Resources Stewardship Account</t>
  </si>
  <si>
    <t>Trailer Bill SB 70 (7/97) removed from proposed trailer bill</t>
  </si>
  <si>
    <t>prior to passage/Administrative</t>
  </si>
  <si>
    <t>1997-07-02</t>
  </si>
  <si>
    <t>Annual Transfer of $14.6 mil from Tide- lands Oil Revenues fund is available upon appropriation by legislature</t>
  </si>
  <si>
    <t>1998-01-28</t>
  </si>
  <si>
    <t>Solid Waste Disposal Site Cleanup Trust Fund</t>
  </si>
  <si>
    <t>Ch 655/93</t>
  </si>
  <si>
    <t>Integrated Waste Management Account, Integrated Waste Management Fund</t>
  </si>
  <si>
    <t>Ch 1095/89 and Ch 1293/92 Public Resources Code 48001</t>
  </si>
  <si>
    <t>GRP 2: the Administering Agency_x001A_s Organization Code changed from Org 3500 to Org 3970, effective July 1, 2013. Administering Org change from 3910 to 3500 per Ch 21/2009 (AB63)</t>
  </si>
  <si>
    <t>Chapter 145/90 Pub. Res. Code 40135</t>
  </si>
  <si>
    <t>1990-06-18</t>
  </si>
  <si>
    <t>GRP 2: the Administering Agency_x001A_s Organization Code changed from Org 3500 to Org 3970, effective July 1, 2013.
This fund was previously est. by Chap 1161/77 and abolis. by Chap 1054/82. It is now reestablished using the same fund number</t>
  </si>
  <si>
    <t>0390</t>
  </si>
  <si>
    <t>State School Construction Fund</t>
  </si>
  <si>
    <t>Ch 2383/57</t>
  </si>
  <si>
    <t>1957-09-11</t>
  </si>
  <si>
    <t>St. Allocation Bd, OLA, GS</t>
  </si>
  <si>
    <t>State Parks and Recreation Fund</t>
  </si>
  <si>
    <t>Ch 1065/79</t>
  </si>
  <si>
    <t>1979-09-27</t>
  </si>
  <si>
    <t>Parks &amp; Rec</t>
  </si>
  <si>
    <t>GC Sec 15365.5 Chap 270/97 Sec 19</t>
  </si>
  <si>
    <t>1997-08-11</t>
  </si>
  <si>
    <t>Ch 270/97 (Section 15365.59)</t>
  </si>
  <si>
    <t>Proposed GF transfer in 1997 Budget Act Continuously appropriated without regard to fiscal year. Ch 229/2003 eliminated the TT&amp;C Agency effective 01/01/2004. Fund balance transferred to the General Fund.</t>
  </si>
  <si>
    <t>Fines and Forfeitures Account, State Parks and Recreation Fund</t>
  </si>
  <si>
    <t>Ch 884/82</t>
  </si>
  <si>
    <t>2005-07-29</t>
  </si>
  <si>
    <t>2005-09-21</t>
  </si>
  <si>
    <t>Coastal Zone Constructional Conversion Account, State Parks &amp; Recreation Fund</t>
  </si>
  <si>
    <t>Coastal Zone Constructional Conversion Account, State Parks and Recreation Fund</t>
  </si>
  <si>
    <t>Ch 1066/81</t>
  </si>
  <si>
    <t>2005-08-25</t>
  </si>
  <si>
    <t>Ch 1734/84</t>
  </si>
  <si>
    <t>1984-07-01</t>
  </si>
  <si>
    <t>California State Police Fund</t>
  </si>
  <si>
    <t>Ch 482/83</t>
  </si>
  <si>
    <t>Administratively-Pursuant to Ch.305/96</t>
  </si>
  <si>
    <t>1999-11-01</t>
  </si>
  <si>
    <t>Ch.305/96 trans. State Police operationsto CHP and created the Protective Svs.FdNo abolish date or trans. auth. was established. Abol.4 yrs.after BPS activ.</t>
  </si>
  <si>
    <t>Strong-Motion Instrumentation Spec Fund</t>
  </si>
  <si>
    <t>Strong-Motion Instrumentation Special Fund</t>
  </si>
  <si>
    <t>Ch 1152/71</t>
  </si>
  <si>
    <t>Ch 240/2003 (Section 8),(Section 42,43)</t>
  </si>
  <si>
    <t>2003-08-13</t>
  </si>
  <si>
    <t>Pursuant to Section 42 (Ch 240/2003), all funds in the Strong-Motion Instrumentation Special Fund shall be transferred to the Strong-Motion Instrumentation and Seismic Hazards Mapping Fund. Therefore, the Strong-Motion and Instrumentation Special Fund is abolished effective 07/01/2004.</t>
  </si>
  <si>
    <t>2004-12-23</t>
  </si>
  <si>
    <t>Structural Pest Cntr Edu Enfrc</t>
  </si>
  <si>
    <t>Structural Pest Control Education and Enforcement Fund</t>
  </si>
  <si>
    <t>Ch 766/84, BPC 8505.17(a)</t>
  </si>
  <si>
    <t>10/21/15: admin org change from 1110 to 1111.
GRP 2: the Administering Agency and Organization Code changed from Department of Pesticide Regulation/Org 3930 to Department of Consumer Affairs Regulatory Boards/Org 1110, effective July 1, 2013.
Consumer Affairs Fund was originally to sunset 1/1/87 - Amendment passeed Chap 1266/86 removed sunset</t>
  </si>
  <si>
    <t>Ch 491/90 B &amp; P Code Sec 11410</t>
  </si>
  <si>
    <t>GRP 2: the Administering Agency and Organization Code changed from Office of Real Estate Appraisers/Org 2310 to Department of Consumer Affairs Bureaus, Programs, Divisions/Org 1111, effective July 1, 2013.</t>
  </si>
  <si>
    <t>chapter 135/96 Water Code 78505 Prop 204 11/5/96 election</t>
  </si>
  <si>
    <t>1996-11-06</t>
  </si>
  <si>
    <t>Proceeds from GO Bonds to be transferredto Delta Improvement Acct (193m) and Clean Water &amp; Water Recycling Acct (235m)</t>
  </si>
  <si>
    <t>Ch 135/96 Water Code 78526 Prop 204 11/5/96 election</t>
  </si>
  <si>
    <t>Transfer from Safe, Clean, Reliable Water Supply Fund $193M_- monies will betrnsfd to Central Vally Improve Subacct &amp; Bay Delta Agrmnt Subacct</t>
  </si>
  <si>
    <t>Central Valley Project Improvement Subaccount</t>
  </si>
  <si>
    <t>Chap 135/96 Water Code 78530 Prop 204 11/05/96 election</t>
  </si>
  <si>
    <t>Transfer from Delta Improvement Account Fund is cont appropriated to allocate to Fish &amp; Game and Water Resources</t>
  </si>
  <si>
    <t>1996-11-08</t>
  </si>
  <si>
    <t>Chap 135/96 Water Code 78535 Prop 204 11/05/96 election</t>
  </si>
  <si>
    <t>Transfer from Delta Improvement Account Fund is cont appropriated</t>
  </si>
  <si>
    <t>2001-05-21</t>
  </si>
  <si>
    <t>Ch 870/73</t>
  </si>
  <si>
    <t>1974-06-01</t>
  </si>
  <si>
    <t>CH 1137/96, Section 21</t>
  </si>
  <si>
    <t>Administered by Consumer Affairs All remaining funds to be transferred tothe Cemetery Fund (Fund 0717) MALIBU MONEY</t>
  </si>
  <si>
    <t>584</t>
  </si>
  <si>
    <t>6360</t>
  </si>
  <si>
    <t>Ch 557/70</t>
  </si>
  <si>
    <t>1971-11-01</t>
  </si>
  <si>
    <t>Commission on Teacher Credentialing</t>
  </si>
  <si>
    <t>1992-09-24</t>
  </si>
  <si>
    <t>Test Development and Administration Account, Teacher Credentials Fund</t>
  </si>
  <si>
    <t>Ch 572/86</t>
  </si>
  <si>
    <t>ch135/96 WC78540 &amp; CH725/99 WC79045 Prop 204 11/96 &amp; Prop 13 3/8/00</t>
  </si>
  <si>
    <t>Ch 1350/80, BPC 8030.2(d)</t>
  </si>
  <si>
    <t>10/28/15: admin org change from 1110 to 1111.
Consumer Affairs</t>
  </si>
  <si>
    <t>2015-10-28</t>
  </si>
  <si>
    <t>Res Care Fac Persons W/Chronic Life Ill</t>
  </si>
  <si>
    <t>Residential Care Facilities for Persons with Chronic Life Threatening Illness Fd</t>
  </si>
  <si>
    <t>Residential Care Facilities for Persons with Chronic Life Threatening Illness Fund</t>
  </si>
  <si>
    <t>Ch 1333/90_H &amp; S Code Sec 1568.05(c)</t>
  </si>
  <si>
    <t>Chapter 229, Statutes of 2004 (SB 1104)</t>
  </si>
  <si>
    <t>2007-10-22</t>
  </si>
  <si>
    <t>CH 683/35</t>
  </si>
  <si>
    <t>Continued in existence by PUC sec. 5005 (Ch 764/51)</t>
  </si>
  <si>
    <t>chap 135/96 Water Code 78550 Prop 204 11/05/96 election</t>
  </si>
  <si>
    <t>Chap 135/96 Water Code 78560</t>
  </si>
  <si>
    <t>GC 13306b</t>
  </si>
  <si>
    <t>Transfer from Delta Improvement Account Fund is continuously appropriated</t>
  </si>
  <si>
    <t>cahp 135/96 Water Code 78570</t>
  </si>
  <si>
    <t>Ch135/96 WC78602 &amp; Ch725/99 WC79106 Prop 204 11/96 &amp; Prop 13 3/2000</t>
  </si>
  <si>
    <t>Trsfr from Safe Clean Reliable Water Supply Fund - Trsfr to Subaccounts</t>
  </si>
  <si>
    <t>State Revolving Fund Loan Subaccount</t>
  </si>
  <si>
    <t>chap 135/96 Water Code 78611 Prop 204 11/05/96 election</t>
  </si>
  <si>
    <t>Trsfr from Clean Water &amp; Water RecyclingAccount - Fund is continuously appropr</t>
  </si>
  <si>
    <t>Ch 135/96 &amp; CH 725/99 WC79121(b) Prop 204,11/96 &amp; Prop 13,3/2000</t>
  </si>
  <si>
    <t>Trsf from Clean Water &amp; Water Recycling Account - Fund is continuously appropriated</t>
  </si>
  <si>
    <t>Ch 135/96 WC78621 &amp; Ch 725/99 WC79136 Prop 204 11/96 &amp; Prop 13 3/2000</t>
  </si>
  <si>
    <t>Tsf from Clean Water &amp; Water Recycling Account - 50% is continously appropriated_and 50% upon appropriation by the legislature (see manual write-up)</t>
  </si>
  <si>
    <t>Ch 1544/88 (B &amp; P Code 9886)</t>
  </si>
  <si>
    <t>Consumer Affairs</t>
  </si>
  <si>
    <t>Chap 135/96 Water Code 78641 Prop 204 11/05/96 election</t>
  </si>
  <si>
    <t>Tsf from Clean Water &amp; Water Recycling Account - Fund is continuously appropriated</t>
  </si>
  <si>
    <t>1997-04-10</t>
  </si>
  <si>
    <t>Chap 135/96 Water Code 78647 Prop 204 11/05/96 election</t>
  </si>
  <si>
    <t>Ch135/96WC78648.2&amp; Ch 725/99 WC79149.2 Prop 204 11/96 &amp; Prop 13 3/2000</t>
  </si>
  <si>
    <t>Tsf from Clean Water &amp; Water Recycling Account Fund is cont appropriated</t>
  </si>
  <si>
    <t>Ch 1312/83</t>
  </si>
  <si>
    <t>11/4/04: OCJP/8100 is abolished as of 1/1/04, per Ch 157/2003. OCJP programs have been transferred to OES/0690.</t>
  </si>
  <si>
    <t>2005-06-23</t>
  </si>
  <si>
    <t>90</t>
  </si>
  <si>
    <t>0650</t>
  </si>
  <si>
    <t>Ch 1338/86</t>
  </si>
  <si>
    <t>Financial Code section 32960</t>
  </si>
  <si>
    <t>Office of Planning &amp; Research</t>
  </si>
  <si>
    <t>2012-03-22</t>
  </si>
  <si>
    <t>Ch 1340/86</t>
  </si>
  <si>
    <t>Chapter 781, Statutes of 2004 (AB 2304)</t>
  </si>
  <si>
    <t>2004-09-25</t>
  </si>
  <si>
    <t>2006-05-01</t>
  </si>
  <si>
    <t>Hazardous Waste Management Planning Subaccount</t>
  </si>
  <si>
    <t>Ch 1504/86</t>
  </si>
  <si>
    <t>Ch 378/88 HSC 25135.8(f)</t>
  </si>
  <si>
    <t>1990-06-30</t>
  </si>
  <si>
    <t>2011-10-19</t>
  </si>
  <si>
    <t>Local Jurisdiction Energy Assistance Account</t>
  </si>
  <si>
    <t>Ch 1343/86</t>
  </si>
  <si>
    <t>St Energy Resources &amp; Dev Comm, DOT</t>
  </si>
  <si>
    <t>1992-09-25</t>
  </si>
  <si>
    <t>Hazardous Waste Enforcement Training Fnd</t>
  </si>
  <si>
    <t>Ch 1187/86</t>
  </si>
  <si>
    <t>OCJP/8100 is abolished effective January 1, 2004, pursuant to Ch 157/2003. This fund is therefore, abolished pursuant to Government Code 13306 (b).</t>
  </si>
  <si>
    <t>Local Agency Technical Assistance Account</t>
  </si>
  <si>
    <t>Chapter 1354, Statutes of 1989</t>
  </si>
  <si>
    <t>1989-10-02</t>
  </si>
  <si>
    <t>Ch 1322/87</t>
  </si>
  <si>
    <t>GOVERNMENT CODE 13306</t>
  </si>
  <si>
    <t>2001-01-25</t>
  </si>
  <si>
    <t>Air Toxics Inventory and Assessment Account</t>
  </si>
  <si>
    <t>Ch 1252/87</t>
  </si>
  <si>
    <t>Ch 1372/87</t>
  </si>
  <si>
    <t>Water Resources Control Bd.</t>
  </si>
  <si>
    <t>State Assistance For Fire Equipment Account</t>
  </si>
  <si>
    <t>Ch 1332/87</t>
  </si>
  <si>
    <t>Ch 1558/88 G.C. 16429.51</t>
  </si>
  <si>
    <t>Ch 1558/88</t>
  </si>
  <si>
    <t>Inoperative on 6/30/92 and as of 1/1/93, repealed._Ch 781/95 approp.$250,000 to Trade &amp; Commerce. Fds should be enc. as of6/30/95 &amp; should go away as of 6/30/98</t>
  </si>
  <si>
    <t>1999-01-05</t>
  </si>
  <si>
    <t>Ch 1290/92</t>
  </si>
  <si>
    <t>Water Resources Control Board Ch 1442/89, eff 10/03/89-orig est fd 439Ch 1290/92 chg the fund to an source "o"</t>
  </si>
  <si>
    <t>1993-01-20</t>
  </si>
  <si>
    <t>Petroleum Underground Storage Tank Financing Account</t>
  </si>
  <si>
    <t>Ch 1442/89</t>
  </si>
  <si>
    <t>1989-10-03</t>
  </si>
  <si>
    <t>2004-11-01</t>
  </si>
  <si>
    <t>Chapter 279/2003 eliminated the TT&amp;C Agency effective 1/1/04. Fund balance was transferred to the General Fund.</t>
  </si>
  <si>
    <t>381</t>
  </si>
  <si>
    <t>3380</t>
  </si>
  <si>
    <t>Ch 1095/89</t>
  </si>
  <si>
    <t>Ch 717, Sec 39, Stats of 1991 (AB 1515)</t>
  </si>
  <si>
    <t>BOE</t>
  </si>
  <si>
    <t>2011-10-12</t>
  </si>
  <si>
    <t>California Olympic Training Account</t>
  </si>
  <si>
    <t>Ch 1182/89</t>
  </si>
  <si>
    <t>12/15/03: Admin Org change from 2920 to 0840/State Controller.</t>
  </si>
  <si>
    <t>chap 135/96 Water Code 78650.2 Prop 204 11/05/96 election</t>
  </si>
  <si>
    <t>Tsf from Clean Water &amp; Water Recycling Account - fund is cont appropriated</t>
  </si>
  <si>
    <t>Chap 135/96 Water Code 78652 Prop 204 11/05/96 election</t>
  </si>
  <si>
    <t>Tsf from Safe Clean Reliable Water Supply Fund - Tsf to Feasibility ProjectSubacct &amp; Water Conserv &amp; Grndwater Recharge Subacct</t>
  </si>
  <si>
    <t>Chap 135/96 Water Code 78655 Prop 204 11/05/96 election</t>
  </si>
  <si>
    <t>1996-11-05</t>
  </si>
  <si>
    <t>Tsf from Water Supply Reliability Acct Fund is continuously appropriated</t>
  </si>
  <si>
    <t>Water Conservatn and Groundwater Recharg</t>
  </si>
  <si>
    <t>Water Conservation and Groundwater Recharge Subaccount</t>
  </si>
  <si>
    <t>Chap 135/96 Water Code 78671 Prop 204 11/05/96 election</t>
  </si>
  <si>
    <t>Tsf from Water Supply Reliability Acct Fund is cont appropriated</t>
  </si>
  <si>
    <t>Ch 1327/47</t>
  </si>
  <si>
    <t>1947-09-19</t>
  </si>
  <si>
    <t>Fish &amp; Game</t>
  </si>
  <si>
    <t>1992-09-28</t>
  </si>
  <si>
    <t>143</t>
  </si>
  <si>
    <t>0968</t>
  </si>
  <si>
    <t>Occupancy Compliance Monitoring Account,Tax Credit Allocation Fee Account</t>
  </si>
  <si>
    <t>Chapter 1164/94 - Section 50199.9 Health &amp; Safety Code</t>
  </si>
  <si>
    <t>Sub-account within Fund 457 - Tax CreditAllocation Fee Account - Revenues are fees collected for costs of monitoring projects
Ch 719, Statutes of 2010 (SB 856) deletes the language that the Tax Credit Allocation Fee Account is in the General Fund effective 10/19/10.</t>
  </si>
  <si>
    <t>2011-03-08</t>
  </si>
  <si>
    <t>Ch 1560/84</t>
  </si>
  <si>
    <t>1984-09-29</t>
  </si>
  <si>
    <t>Park &amp; Rec</t>
  </si>
  <si>
    <t>Seismic Gas Valve Certification Fee Account</t>
  </si>
  <si>
    <t>Government Code 13306
Ch 971/80; H &amp; S Code 19180-19204</t>
  </si>
  <si>
    <t>State Architect</t>
  </si>
  <si>
    <t>Ch 1149/80</t>
  </si>
  <si>
    <t>Housing And Community Dev</t>
  </si>
  <si>
    <t>Ch 102/81</t>
  </si>
  <si>
    <t>1981-06-28</t>
  </si>
  <si>
    <t>2011-10-21</t>
  </si>
  <si>
    <t>Industrial Relations. 10/30/03: Fund maintenance corrected to reflect the Manual of State Funds write-up: Change from General Fund/Special Account to Other Governmental Cost Fund.</t>
  </si>
  <si>
    <t>2003-10-30</t>
  </si>
  <si>
    <t>Ch 756/81</t>
  </si>
  <si>
    <t>1981-09-24</t>
  </si>
  <si>
    <t>Health &amp; Safety Code Sec 25173.6(g)(h)</t>
  </si>
  <si>
    <t>2006-07-01</t>
  </si>
  <si>
    <t>2008-12-11</t>
  </si>
  <si>
    <t>Chapter 435/94</t>
  </si>
  <si>
    <t>User dept Toxics Substances Control</t>
  </si>
  <si>
    <t>Ch 1097/81 Amnded Ch 658/87_Retitle Ch 1164/94 Sect 50199.9 H &amp; S Code</t>
  </si>
  <si>
    <t>1987-09-15</t>
  </si>
  <si>
    <t>California Tax Allocation Committee Fund is continuously appropriated for certain purposes upon approp for all costs except fees to be shared
Ch 719, Statutes of 2010 (SB 856) deletes the language that the Tax Credit Allocation Fee Account is in the General Fund effective 10/19/10.</t>
  </si>
  <si>
    <t>Site Operation and Maintenance Account, Hazardous Substances Account</t>
  </si>
  <si>
    <t>Ch 1044/83</t>
  </si>
  <si>
    <t>1983-09-23</t>
  </si>
  <si>
    <t>Chap. 535/99 Administratively created</t>
  </si>
  <si>
    <t>Jennifer Osborn</t>
  </si>
  <si>
    <t>2000-03-09</t>
  </si>
  <si>
    <t>Dealers Record of Sale Special Account</t>
  </si>
  <si>
    <t>Ch 327/82 Penal Code 12076(e)</t>
  </si>
  <si>
    <t>Public Util Comm Transport Reimb Acct</t>
  </si>
  <si>
    <t>Public Utilities Commission Transportation Reimbursement Account</t>
  </si>
  <si>
    <t>Ch 323/83 Public Utilities Code 403</t>
  </si>
  <si>
    <t>1983-07-21</t>
  </si>
  <si>
    <t>PUC</t>
  </si>
  <si>
    <t>Publ Utilities Comm Utilities Reimb Acct</t>
  </si>
  <si>
    <t>Public Utilities Commission Utilities Reimbursement Account</t>
  </si>
  <si>
    <t>Ch 1139/82 Public Utilities Code 402</t>
  </si>
  <si>
    <t>Roberti-Z'berg Urban Open-Space and Recreation Program Account</t>
  </si>
  <si>
    <t>Ch 500/82 Public Resources code 5621(h)</t>
  </si>
  <si>
    <t>Parks and Rec</t>
  </si>
  <si>
    <t>California High-Cost Fund-A Administrative Committee Fund</t>
  </si>
  <si>
    <t>Ch. 677/99 Public Utilities Code 270</t>
  </si>
  <si>
    <t>Gina Mandy</t>
  </si>
  <si>
    <t>1999-10-13</t>
  </si>
  <si>
    <t>Ch 991/74, Ch 1067/82 Public Resources Code 25801</t>
  </si>
  <si>
    <t>1975-01-07</t>
  </si>
  <si>
    <t>Energy Resources Conservation &amp; Dev Comm</t>
  </si>
  <si>
    <t>694</t>
  </si>
  <si>
    <t>8560</t>
  </si>
  <si>
    <t>California State Fair Police Special Account</t>
  </si>
  <si>
    <t>Ch 548/82 Penal Code 1463.15</t>
  </si>
  <si>
    <t>1982-08-24</t>
  </si>
  <si>
    <t>Ch 90, Sec 45, Stats of 1991</t>
  </si>
  <si>
    <t>CalExpo</t>
  </si>
  <si>
    <t>123</t>
  </si>
  <si>
    <t>0950</t>
  </si>
  <si>
    <t>State Notes Expense Account</t>
  </si>
  <si>
    <t>Ch 105/83</t>
  </si>
  <si>
    <t>Los Angeles County Medical Assistance Grant Account</t>
  </si>
  <si>
    <t>Ch 328/82</t>
  </si>
  <si>
    <t>Org code changed incorrectly to 3960 per FinOps; code changed back to 4260.</t>
  </si>
  <si>
    <t>Narcotics Assistance and Relinquishment by Criminal Offender Fund, General Fund</t>
  </si>
  <si>
    <t>Ch 1289/82</t>
  </si>
  <si>
    <t>DOF Analyst: Madelynn McClain</t>
  </si>
  <si>
    <t>High-Cost Fund-B Admin Committee Fd, Cal</t>
  </si>
  <si>
    <t>California High-Cost Fund-B Administrative Committee Fund</t>
  </si>
  <si>
    <t>Chap 677/99 Public Utilities Code 270</t>
  </si>
  <si>
    <t>2004-11-09</t>
  </si>
  <si>
    <t>Universal Lifeline Telpne Svc Trst Admin</t>
  </si>
  <si>
    <t>Universal Lifeline Telephone Service Trust Administrative Committee Fund</t>
  </si>
  <si>
    <t>1999-10-28</t>
  </si>
  <si>
    <t>Child Care and Development Facilities Direct Loan Fund</t>
  </si>
  <si>
    <t>Ed Code Section 8277.5 (a) Chap 270/97 Section 7</t>
  </si>
  <si>
    <t>Ch 751, Statutes of 2008 (AB 1389)</t>
  </si>
  <si>
    <t>2009-02-11</t>
  </si>
  <si>
    <t>Proposed GF transfer in 1997 Budget Act Funds available upon appropriation by the Legislature</t>
  </si>
  <si>
    <t>Ch 1042/83 M&amp;VC 1306 Chap 740/90 Rev Tax 1306</t>
  </si>
  <si>
    <t>MVC 1306</t>
  </si>
  <si>
    <t>Administrative Org change from 8970 to 8950 on 11/3/04.
Last activity in FY 11/12.</t>
  </si>
  <si>
    <t>2014-12-29</t>
  </si>
  <si>
    <t>Child Care and Development Facilities Loan Guaranty Fund</t>
  </si>
  <si>
    <t>Ed Code Sec 8277.5(a) Chapter 270/97 Section 7</t>
  </si>
  <si>
    <t>781/2008 Ed Code section 8277.65</t>
  </si>
  <si>
    <t>2008-09-30</t>
  </si>
  <si>
    <t>Proposed 1997 Budget Act Transfer funds available upon appropriation by the Legislature. Chnge/correction to admin org from 2920</t>
  </si>
  <si>
    <t>Ch 1046/83 Health &amp; Safety Code 25283.3</t>
  </si>
  <si>
    <t>St. Water Resources Control Bd</t>
  </si>
  <si>
    <t>0476</t>
  </si>
  <si>
    <t>0620</t>
  </si>
  <si>
    <t>Chapter 299/97, Ed Code Sec 8277.5</t>
  </si>
  <si>
    <t>Administratively Abolished - G. C. 13306</t>
  </si>
  <si>
    <t>2002-09-02</t>
  </si>
  <si>
    <t>Fund is continuously appropriated. Tranfers from GF/lease payments This fund was abolished, reclassed and renumbered to Fund 0620 on 9/2/98.</t>
  </si>
  <si>
    <t>Gaming Registration License Fee Account, General Fund</t>
  </si>
  <si>
    <t>Ch 721/83</t>
  </si>
  <si>
    <t>Ch 867/97 abolished 19818 B &amp; P code</t>
  </si>
  <si>
    <t>Chap. 867/97 abolished B &amp; P Code 19818 and established Fund 0567 Gambling Control Fund effective 1/1/98.</t>
  </si>
  <si>
    <t>1998-10-23</t>
  </si>
  <si>
    <t>Chapter 38, Statutes of 2004 (SB 1051)
Health and Safety Code 116112</t>
  </si>
  <si>
    <t>2004-05-07</t>
  </si>
  <si>
    <t>Energy Tech Research, Dev, Demo Acct</t>
  </si>
  <si>
    <t>Energy Technologies Research, Development and Demonstration Account</t>
  </si>
  <si>
    <t>Ch 1595/84</t>
  </si>
  <si>
    <t>Energy Resources &amp; Conservation</t>
  </si>
  <si>
    <t>Ch 1326/84</t>
  </si>
  <si>
    <t>Chapter 415, Statutes of 1995</t>
  </si>
  <si>
    <t>Statewide Health Planning &amp; DEv</t>
  </si>
  <si>
    <t>Ch 1564/84</t>
  </si>
  <si>
    <t>Ch 1543/84</t>
  </si>
  <si>
    <t>Water Resources Control Bd</t>
  </si>
  <si>
    <t>Deaf and Disabled Telecomm Prg Admin Com</t>
  </si>
  <si>
    <t>Deaf and Disabled Telecommunications Program Administrative Committee Fund</t>
  </si>
  <si>
    <t>Chap 677/99 Public Utilites Code 270</t>
  </si>
  <si>
    <t>Hazardous Substance Clearing Account</t>
  </si>
  <si>
    <t>Ch 376/84</t>
  </si>
  <si>
    <t>1984-07-10</t>
  </si>
  <si>
    <t>Health &amp; Safety Code Sec. 25173.6(g)(h)</t>
  </si>
  <si>
    <t>2008-05-06</t>
  </si>
  <si>
    <t>Ch 212/85</t>
  </si>
  <si>
    <t>1995-01-06</t>
  </si>
  <si>
    <t>Ch 1428/85</t>
  </si>
  <si>
    <t>1985-10-01</t>
  </si>
  <si>
    <t>2013-04-30</t>
  </si>
  <si>
    <t>Ch 1494/85</t>
  </si>
  <si>
    <t>DMV, Insurance</t>
  </si>
  <si>
    <t>24</t>
  </si>
  <si>
    <t>8975</t>
  </si>
  <si>
    <t>Ch 411/85</t>
  </si>
  <si>
    <t>1986-07-01</t>
  </si>
  <si>
    <t>Ch 300/1997</t>
  </si>
  <si>
    <t>Ch 731/87 repealed Sec 1317 of Military Cd.</t>
  </si>
  <si>
    <t>Rice Straw Demonstration Project Grant</t>
  </si>
  <si>
    <t>Budget Act/Chapter 745/97</t>
  </si>
  <si>
    <t>1997-08-06</t>
  </si>
  <si>
    <t>Bob Dean, Cal-EPA Fund name chg'd per Chap 1019/2000 Gen Fund Transfers</t>
  </si>
  <si>
    <t>2010-11-30</t>
  </si>
  <si>
    <t>Ch 1591/85</t>
  </si>
  <si>
    <t>DOF Analyst: Ellen Moratti</t>
  </si>
  <si>
    <t>Payphone Service Providers Committee Fund</t>
  </si>
  <si>
    <t>Ch 213/2016, PUC 270</t>
  </si>
  <si>
    <t>2016-08-26</t>
  </si>
  <si>
    <t>2017-01-31</t>
  </si>
  <si>
    <t>Athltc Comm Neurlgcl Exm Acct</t>
  </si>
  <si>
    <t>State Athletic Commission Neurological Examination Account</t>
  </si>
  <si>
    <t>Ch 1242/85, BPC 18711 (c)</t>
  </si>
  <si>
    <t>10/28/15: admin org change from 1110 to 1111.</t>
  </si>
  <si>
    <t>2015-10-30</t>
  </si>
  <si>
    <t>California Teleconnect Fund Administrative Committee Fund</t>
  </si>
  <si>
    <t>DOF</t>
  </si>
  <si>
    <t>2009-02-27</t>
  </si>
  <si>
    <t>Developmental Disabilities Services Account</t>
  </si>
  <si>
    <t>Ch 121/1986, GC sect. 14672.9(f)</t>
  </si>
  <si>
    <t>1986-06-02</t>
  </si>
  <si>
    <t>Ch 617/2008 revised this fund_x001A_s purpose and revenue source under WIC sect. 4688.6 (d)(2)</t>
  </si>
  <si>
    <t>2015-01-02</t>
  </si>
  <si>
    <t>Local Government Geothermal Res Revolving Subacct, Geothermal Res Dev Acct</t>
  </si>
  <si>
    <t>Local Government Geothermal Resources Revolving Subaccount, Geothermal Resources Development Account</t>
  </si>
  <si>
    <t>Ch 1066/84</t>
  </si>
  <si>
    <t>Energy Resources Conservation &amp; Dev expenditures from 034 shown in 497 per Ch 1066/84</t>
  </si>
  <si>
    <t>Admin Created GC sec 13306</t>
  </si>
  <si>
    <t>1990-11-21</t>
  </si>
  <si>
    <t>CSU - Classed as governmental - appropriated in Budget Act</t>
  </si>
  <si>
    <t>GC 13306(a)</t>
  </si>
  <si>
    <t>0500</t>
  </si>
  <si>
    <t>Antioch and Carquinez Strait Bridge Toll Revenue Fund</t>
  </si>
  <si>
    <t>Chapter 763/29 Streets &amp; Highways Code Sec 30304</t>
  </si>
  <si>
    <t>Trans Comm-Cal Trans</t>
  </si>
  <si>
    <t>California Housing Finance Fund</t>
  </si>
  <si>
    <t>Ch 1/75x</t>
  </si>
  <si>
    <t>GRP 2: the Administering Agency and Organization Code changed from California Housing Finance Agency/Org 2260 to Department of Housing and Community Development/Org 2240, effective July 1, 2013.</t>
  </si>
  <si>
    <t>California Water Resources Development Bond Fund</t>
  </si>
  <si>
    <t>Ch 1762/59</t>
  </si>
  <si>
    <t>2012-11-13</t>
  </si>
  <si>
    <t>20</t>
  </si>
  <si>
    <t>8950</t>
  </si>
  <si>
    <t>Nat Guard Members Farm &amp; Home Bldg Fd 78</t>
  </si>
  <si>
    <t>California National Guard Members' Farm and Home Building Fund of 1978</t>
  </si>
  <si>
    <t>Ch 1274/78</t>
  </si>
  <si>
    <t>GC section 13306 (b)</t>
  </si>
  <si>
    <t>Veteran's Affairs</t>
  </si>
  <si>
    <t>Carquinez Straits Bridge Construction Fund</t>
  </si>
  <si>
    <t>Ch 176/47</t>
  </si>
  <si>
    <t>Gevernment Code section 13306(b)</t>
  </si>
  <si>
    <t>Tran Comm--Cal Trans</t>
  </si>
  <si>
    <t>Affordable Student Housing Revolving Fund</t>
  </si>
  <si>
    <t>Ch 1125/83</t>
  </si>
  <si>
    <t>CA State University</t>
  </si>
  <si>
    <t>Central Valley Water Project Construction Fund</t>
  </si>
  <si>
    <t>Ch 1042/33</t>
  </si>
  <si>
    <t>1934-01-13</t>
  </si>
  <si>
    <t>Central Valley Water Project Revenue Fund</t>
  </si>
  <si>
    <t>Ch 1359/86</t>
  </si>
  <si>
    <t>Chapter 580, Statutes of 1997, Sec. 29</t>
  </si>
  <si>
    <t>0509</t>
  </si>
  <si>
    <t>Revenue Bond Account, California Residential Earthquake Recovery Fund</t>
  </si>
  <si>
    <t>Admin Created GC Sec 13306 Chapter 1165/90</t>
  </si>
  <si>
    <t>Insurance/CA Earthquake BD Committee This fund is continuously appropriated To provide payments for structural damage caused by earthquakes</t>
  </si>
  <si>
    <t>California Exposition and State Fair Enterprise Fund</t>
  </si>
  <si>
    <t>Ch 8/86</t>
  </si>
  <si>
    <t>1986-02-26</t>
  </si>
  <si>
    <t>Chapter 694/97 (SB 972)</t>
  </si>
  <si>
    <t>Chap.694/97 (SB 972) repealed Food &amp; Ag Code 3335 which est this fund.</t>
  </si>
  <si>
    <t>2010-03-04</t>
  </si>
  <si>
    <t>971</t>
  </si>
  <si>
    <t>1750</t>
  </si>
  <si>
    <t>Del Mar Grandstand Capital Reserve Account</t>
  </si>
  <si>
    <t>Admin Created GC Sec 13306_F &amp; A Code Section 4156</t>
  </si>
  <si>
    <t>1991-06-21</t>
  </si>
  <si>
    <t>GRP 2: the Administering Agency and Organization Code changed to Horse Racing Board/Org 1750, effective July 1, 2013.</t>
  </si>
  <si>
    <t>2013-05-13</t>
  </si>
  <si>
    <t>685</t>
  </si>
  <si>
    <t>8420</t>
  </si>
  <si>
    <t>Ch 176/13</t>
  </si>
  <si>
    <t>1914-01-01</t>
  </si>
  <si>
    <t>2012-05-01</t>
  </si>
  <si>
    <t>Ch 320/82 Health &amp; Safety Code 52504</t>
  </si>
  <si>
    <t>1982-06-29</t>
  </si>
  <si>
    <t>Government Code sect 13306 (b)</t>
  </si>
  <si>
    <t>2014-01-29</t>
  </si>
  <si>
    <t>2014-01-28</t>
  </si>
  <si>
    <t>Ch 1075/82</t>
  </si>
  <si>
    <t>4/27/15: print in budget change from no to yes.</t>
  </si>
  <si>
    <t>2015-04-27</t>
  </si>
  <si>
    <t>Ch 103/58x</t>
  </si>
  <si>
    <t>1958-07-23</t>
  </si>
  <si>
    <t>2000-09-11</t>
  </si>
  <si>
    <t>STO- Bonds fully redeemed ok to abolish.</t>
  </si>
  <si>
    <t>2000-09-12</t>
  </si>
  <si>
    <t>Ch 2362/57</t>
  </si>
  <si>
    <t>1957-07-11</t>
  </si>
  <si>
    <t>GRP 2: the Administering Agency and Organization Code changed from Department of Boating and Waterways/Org 3680 to Department of Parks and Recreation/Org 3790, effective July 1, 2013. Boating and Waterways_ MALIBU MONEY Will reclass this fund during 4 digit fdimplementation.</t>
  </si>
  <si>
    <t>2014-12-05</t>
  </si>
  <si>
    <t>Ch 407/09</t>
  </si>
  <si>
    <t>Health Facility Construction Loan Insurance Fund</t>
  </si>
  <si>
    <t>Ch 970/69_Amend by Ch 429/78 and by Chap 425/95 Sec. 129215</t>
  </si>
  <si>
    <t>Health Services Original org code was 4260</t>
  </si>
  <si>
    <t>2000-08-30</t>
  </si>
  <si>
    <t>Maritime Academy Continuing Education Revenue Fund</t>
  </si>
  <si>
    <t>Ch 1181/83</t>
  </si>
  <si>
    <t>Chapter 1298, Statutes of 1993</t>
  </si>
  <si>
    <t>1995-06-30</t>
  </si>
  <si>
    <t>CA Maritime Academy</t>
  </si>
  <si>
    <t>Ch 763/29</t>
  </si>
  <si>
    <t>This fund may have been renamed by 176/47.</t>
  </si>
  <si>
    <t>Rural Econ Dev Infrastructure Rev Bd Fd</t>
  </si>
  <si>
    <t>Rural Economic Development Infrastructure Revenue Bond Fund</t>
  </si>
  <si>
    <t>Administratively created in accordance with Chapter 869/93 GC Sec 15373.2</t>
  </si>
  <si>
    <t>1994-05-23</t>
  </si>
  <si>
    <t>User Dept Trade &amp; Commerce Agency. Fund re-numbered from 0699 to 0521 to allow for a re-classification from bond fund to enterprise fund.
Ch 279/2003 eliminated the TT&amp;C Agency effective 01/01/2004. Fund balance transferred to the General Fund.</t>
  </si>
  <si>
    <t>Admin Create GC Sec 13306</t>
  </si>
  <si>
    <t>1989-12-20</t>
  </si>
  <si>
    <t>DOT</t>
  </si>
  <si>
    <t>Los Angeles State Building Authority Fund</t>
  </si>
  <si>
    <t>Admin Created GC Sec 13306</t>
  </si>
  <si>
    <t>1989-12-08</t>
  </si>
  <si>
    <t>719</t>
  </si>
  <si>
    <t>8850</t>
  </si>
  <si>
    <t>High Technology Education Revenue Bond Fund, Public Buildings Construction Fund</t>
  </si>
  <si>
    <t>Ch 1268/83 - amended Ch 766/85</t>
  </si>
  <si>
    <t>1983-09-29</t>
  </si>
  <si>
    <t>St Public Works BD. Fund was originally to sunset 1/1/92 perchapter 1268/83 Chapter 766/85 amended to delete sunset date
9/5/13: updated legal title by making the word 'building' plural and added admin org 8850</t>
  </si>
  <si>
    <t>2013-09-05</t>
  </si>
  <si>
    <t>153</t>
  </si>
  <si>
    <t>0985</t>
  </si>
  <si>
    <t>California School Finance Authority Fund</t>
  </si>
  <si>
    <t>0719</t>
  </si>
  <si>
    <t>Ch 1438/85 Ed Code Sec 17181(a)</t>
  </si>
  <si>
    <t>CA School Finance Authority (Renum 8/16/91 per Ed Code Sec 17881(a)
Ch. 277/1996 changed to Education Code section 17181(a)</t>
  </si>
  <si>
    <t>Richmond-San Rafael Toll Revenue Fund</t>
  </si>
  <si>
    <t>Ch 1106/77</t>
  </si>
  <si>
    <t>1978-01-01</t>
  </si>
  <si>
    <t>145</t>
  </si>
  <si>
    <t>0971</t>
  </si>
  <si>
    <t>California Alternative Energy Authority Fund</t>
  </si>
  <si>
    <t>0731</t>
  </si>
  <si>
    <t>Ch 908/80_PRC Sec 26016.5(d)</t>
  </si>
  <si>
    <t>CA Altern Energy Source Fin Auth renum/class per request from SCO 7/1/91 (renum 5/10/91)</t>
  </si>
  <si>
    <t>San Diego-Coronado Bridge Cosntruction Fund</t>
  </si>
  <si>
    <t>Ch 176/47 Ch 1697/55</t>
  </si>
  <si>
    <t>1947-09-14</t>
  </si>
  <si>
    <t>0530</t>
  </si>
  <si>
    <t>Ch 1692/84</t>
  </si>
  <si>
    <t>Housing &amp; Community Dev</t>
  </si>
  <si>
    <t>FIMMCCL</t>
  </si>
  <si>
    <t>2004-09-20</t>
  </si>
  <si>
    <t>California Small Business Bond Insurance Reserve Fund</t>
  </si>
  <si>
    <t>Ch 660/86</t>
  </si>
  <si>
    <t>Chapter 54, Statues of 1993, Sec. 4</t>
  </si>
  <si>
    <t>2006-10-19</t>
  </si>
  <si>
    <t>California Small Business Bond Insurance Corporation Operations</t>
  </si>
  <si>
    <t>Chapter 54, Statutes of 1993, Sec. 4</t>
  </si>
  <si>
    <t>0781</t>
  </si>
  <si>
    <t>Ch 932/85_Gov Code 15819.14</t>
  </si>
  <si>
    <t>1985-09-24</t>
  </si>
  <si>
    <t>Gov Code Section 13306</t>
  </si>
  <si>
    <t>2010-01-28</t>
  </si>
  <si>
    <t>State Public Works Board Reclassified per SCO 7/1/91 Fund abolished due to no activity over last four years.</t>
  </si>
  <si>
    <t>CA Main Street Program</t>
  </si>
  <si>
    <t>Ch 1577/85</t>
  </si>
  <si>
    <t>Ch. 229/2003</t>
  </si>
  <si>
    <t>Commerce
Minor name change to fund since same fund name was created under Fund 3077.</t>
  </si>
  <si>
    <t>San Diego Coronado Toll Revenue Fund</t>
  </si>
  <si>
    <t>Ch 1160/85</t>
  </si>
  <si>
    <t>1986-04-10</t>
  </si>
  <si>
    <t>Change administrative org code from 2600to 2660 per Erika Sperbeck.</t>
  </si>
  <si>
    <t>GC Sec 13306</t>
  </si>
  <si>
    <t>1992-03-04</t>
  </si>
  <si>
    <t>GRP 2: the Administering Agency_x001A_s Organization Code changed from Org 1760 to Org 7760, effective July 1, 2013.
General Services - Revenue Bonds are being repaid. Can take up to 15 years.</t>
  </si>
  <si>
    <t>Created administratively_for the purposes of GC Section 6595.3</t>
  </si>
  <si>
    <t>1993-09-24</t>
  </si>
  <si>
    <t>GRP 2: the Administering Agency_x001A_s Organization Code changed from Org 1760 to Org 7760, effective July 1, 2013. G C Sec 6595.3 actually created joint powers agreement for bond sales. Fund is created administratively per GC 13306</t>
  </si>
  <si>
    <t>Administratively created for Chap 430/93Gov Code 14669.12</t>
  </si>
  <si>
    <t>1993-09-21</t>
  </si>
  <si>
    <t>GRP 2: the Administering Agency_x001A_s Organization Code changed from Org 1760 to Org 7760, effective July 1, 2013. Requested by Dept. of General Services Project authorized by Chapter 430/93</t>
  </si>
  <si>
    <t>333</t>
  </si>
  <si>
    <t>2600</t>
  </si>
  <si>
    <t>San Francisco-Oakland Bay Bridge Construction Fund</t>
  </si>
  <si>
    <t>Trans. Commission</t>
  </si>
  <si>
    <t>San Bernardino State Building Authority Fund</t>
  </si>
  <si>
    <t>Administratively in accordance with Chapter 430/93 - Section 14016 GC</t>
  </si>
  <si>
    <t>1995-11-28</t>
  </si>
  <si>
    <t>To be used for accounting by SCO,STO &amp; CALTRANS. No budget display - revenues are from the sale of revenue bonds DOF/SCO,STO USE ONLY</t>
  </si>
  <si>
    <t>San Francisco-Oakland Bay Bridge Toll Revenue Fund</t>
  </si>
  <si>
    <t>Chap 135/96 Water Code 78680</t>
  </si>
  <si>
    <t>Sac Valley Water Mgmt and Habitat Protct</t>
  </si>
  <si>
    <t>Sacramento Valley Water Management and Habitat Protection Subaccount</t>
  </si>
  <si>
    <t>chap 135/96 Water Code 78681 Prop 204 11/05/96 election</t>
  </si>
  <si>
    <t>Chap 135/96 _Water Code 78682 Prop 204 11/05/96 election</t>
  </si>
  <si>
    <t>Tsf from Water Supply Reliability Acct Funds are available upon appropriation in the annual budget act</t>
  </si>
  <si>
    <t>Chap 135/96 Water Code 78684.6 Prop 204 11-05-96 election</t>
  </si>
  <si>
    <t>Tsf from Safe Clean Reliable Water Supply Fund Fund is cont appropriated</t>
  </si>
  <si>
    <t>Chap 135/96 Water Code 78686.10 Prop 204 11/05/96 election</t>
  </si>
  <si>
    <t>Chapter 434/97 Section 12414.5 Insurance Code</t>
  </si>
  <si>
    <t>1997-09-22</t>
  </si>
  <si>
    <t>Chap 434/97 Sec 12414.12 Insurance Code</t>
  </si>
  <si>
    <t>Fund is available upon appropriation by the legislature</t>
  </si>
  <si>
    <t>2001-04-10</t>
  </si>
  <si>
    <t>Large Teaching Emphasis Hosptl and Pymt</t>
  </si>
  <si>
    <t>Lrg Teaching Emphasis Hosp and Childrens Hosp Medi-Cal Med Educ Supp Pay Fd</t>
  </si>
  <si>
    <t>Large Teaching Emphasis Hospital and Childrens Hospital Medi-Cal Medical Education Supplemental Payment Fund</t>
  </si>
  <si>
    <t>Chapter 294/97 Welfare &amp; Institutions Code Section 14085.8</t>
  </si>
  <si>
    <t>Medi-Cal Medical Education Supplemental Payment Fund</t>
  </si>
  <si>
    <t>Chapter 294/97 - Section 14085.7 Welfare and Institutions Code</t>
  </si>
  <si>
    <t>1997-10-01</t>
  </si>
  <si>
    <t>Temporary Assistance for Needy Families Fund</t>
  </si>
  <si>
    <t>Ch 606/97 AB67 Sec 35) W&amp;I Code 15200.05</t>
  </si>
  <si>
    <t>Fund will be appropriated thru the annual Budget Act - Revenues will be amounts received from Federal Block Grants</t>
  </si>
  <si>
    <t>Ch 320/09</t>
  </si>
  <si>
    <t>STO-Bonds fully redeemed ok to abolish.</t>
  </si>
  <si>
    <t>Ch 602/13</t>
  </si>
  <si>
    <t>1914-12-31</t>
  </si>
  <si>
    <t>GC 13306_(b)</t>
  </si>
  <si>
    <t>Ch 835/29</t>
  </si>
  <si>
    <t>Chapter 623/97 - Section 12693.96 Insurance Code</t>
  </si>
  <si>
    <t>Fund is continuously appropriated
10/7/14: admin org change from 4280 to 4260 per Ch 31/2014 (SB 857)</t>
  </si>
  <si>
    <t>Judicial Administration Efficiency and Modernization Fund</t>
  </si>
  <si>
    <t>Chapter 850/97 GC Section 72713</t>
  </si>
  <si>
    <t>41/2012 Gov Code section 77209</t>
  </si>
  <si>
    <t>Available upon appropriation by the legislature</t>
  </si>
  <si>
    <t>2012-07-19</t>
  </si>
  <si>
    <t>Chapter 870/97 Health &amp; Safety Code Section 25173.6</t>
  </si>
  <si>
    <t>Funds are available upon appropriation by the legislature.</t>
  </si>
  <si>
    <t>FIMACON</t>
  </si>
  <si>
    <t>2012-12-10</t>
  </si>
  <si>
    <t>Farm and Ranch Solid Wste Clnup and Abat</t>
  </si>
  <si>
    <t>Farm and Ranch Solid Waste Cleanup and Abatement Account</t>
  </si>
  <si>
    <t>Chapter 875/97 - Section 48100(c) PublicResources Code</t>
  </si>
  <si>
    <t>GRP 2: the Administering Agency_x001A_s Organization Code changed from Org 3500 to Org 3970, effective July 1, 2013.
Administering Org change from 3910 to 3500 per Ch 21/2009 (SB63)
Funds available upon appropriation by the Legislature Revenues are transfers from various Integrated Waste Mgmt funds</t>
  </si>
  <si>
    <t>0559</t>
  </si>
  <si>
    <t>2011-04-01</t>
  </si>
  <si>
    <t>GRP 2: the Administering Agency and Organization Code changed from Department of Boating and Waterways/Org 3680 to Department of Parks and Recreation/Org 3790, effective July 1, 2013.</t>
  </si>
  <si>
    <t>Ch 103/58</t>
  </si>
  <si>
    <t>Riverside County Public Financing Authority Fund</t>
  </si>
  <si>
    <t>CREATED ADMINISTRATIVELY GC 13306</t>
  </si>
  <si>
    <t>1997-10-24</t>
  </si>
  <si>
    <t>GRP 2: the Administering Agency_x001A_s Organization Code changed from Org 1760 to Org 7760, effective July 1, 2013. To maintain separate accountability for bond funds</t>
  </si>
  <si>
    <t>116</t>
  </si>
  <si>
    <t>0850</t>
  </si>
  <si>
    <t>State Lottery Fund</t>
  </si>
  <si>
    <t>Proposition 37 - Nov 6, 1984</t>
  </si>
  <si>
    <t>1984-11-06</t>
  </si>
  <si>
    <t>Gov. Cod Sec 8880.61 makes the fund cont. approp.</t>
  </si>
  <si>
    <t>182</t>
  </si>
  <si>
    <t>0954</t>
  </si>
  <si>
    <t>PPT</t>
  </si>
  <si>
    <t>Chapter 851/97 - Section 69984(a)(1) Education Code Admin Code Chgd 664/99.</t>
  </si>
  <si>
    <t>Chapter 851/97 - Section 69984 (a)(1) Education Code Org Chgd Ch 664/99</t>
  </si>
  <si>
    <t>Funds are available upon appropriation by the legislature - revenues are transfers from fund 0563 - program fund</t>
  </si>
  <si>
    <t>State Coastal Conservancy Fund</t>
  </si>
  <si>
    <t>Ch 259/76</t>
  </si>
  <si>
    <t>1976-06-24</t>
  </si>
  <si>
    <t>Resources Agency</t>
  </si>
  <si>
    <t>Department of Justice Child Abuse Fund</t>
  </si>
  <si>
    <t>Ch 842&amp;843/97, Sec. 6.1, Penal Code Sec.11170(b)(7)(B)</t>
  </si>
  <si>
    <t>Fund is available upon appropriation by the legislature Revenue is derived from fees charged to process trustline applications</t>
  </si>
  <si>
    <t>2011-10-14</t>
  </si>
  <si>
    <t>Ch 867/97 B&amp;P Code Sec 19950 (b)</t>
  </si>
  <si>
    <t>Funds available upon appropriation by the Legislature Revenues = license and application fees collected. This fund replaces fund 0477 which was abolished.
GRP2: admin org change from 0855 to 0820 effective 7/1/13</t>
  </si>
  <si>
    <t>2013-07-17</t>
  </si>
  <si>
    <t>Ch 1239/84</t>
  </si>
  <si>
    <t>1984-09-17</t>
  </si>
  <si>
    <t>CA tahoe Conservancy</t>
  </si>
  <si>
    <t>Gambling Cntrl Fines and Penalties Acct</t>
  </si>
  <si>
    <t>Gambling Control Fines and Penalties Account</t>
  </si>
  <si>
    <t>Bus &amp; Prof Code section 19950(a)
Ch 738, Statutes of 2002</t>
  </si>
  <si>
    <t>Funds are available upon appropriation by the legislature Revenue source is the result of fines and penalties assessed.</t>
  </si>
  <si>
    <t>Uninsured Employers Fund</t>
  </si>
  <si>
    <t>Ch 1598/71</t>
  </si>
  <si>
    <t>Account 0571 and 0572 "roll" into this fund.</t>
  </si>
  <si>
    <t>Ch 1598/71 Labor Code Section 62.5</t>
  </si>
  <si>
    <t>Industrial Relations. Name changed from Uninsured Employers Account to the Uninsured Employers Benefits Trust Fund pursuant to Ch 228/2003 (AB 1756), Labor Code 62.5 (c)(1).</t>
  </si>
  <si>
    <t>Chap. 66/99 Health &amp; Safeto Code 25330.6</t>
  </si>
  <si>
    <t>1999-07-06</t>
  </si>
  <si>
    <t>H&amp;SC sect 25330.6 (e)</t>
  </si>
  <si>
    <t>2014-01-01</t>
  </si>
  <si>
    <t>Funds to be used exclusively for the Stringfellow Site Agreement. Per H&amp;SC sect 25330.6 (e): fund inoperative 7/1/13, repealed 1/1/14</t>
  </si>
  <si>
    <t>2013-09-23</t>
  </si>
  <si>
    <t>Univ Continuing Education Revenue Fd, St</t>
  </si>
  <si>
    <t>State University Continuing Education Revenue Fund</t>
  </si>
  <si>
    <t>Ch 1543/67</t>
  </si>
  <si>
    <t>1968-01-01</t>
  </si>
  <si>
    <t>Trustees of the CA State Un</t>
  </si>
  <si>
    <t>2003-12-16</t>
  </si>
  <si>
    <t>Higher Educ Capital Outlay Bond Fd,1998</t>
  </si>
  <si>
    <t>Higher Education Capital Outlay Bond Fund of 1998</t>
  </si>
  <si>
    <t>1998 Higher Education Capital Outlay Bond Fund</t>
  </si>
  <si>
    <t>Chapter 407, Statutes of 1998 Education Code 100455</t>
  </si>
  <si>
    <t>Proposed June ballot/1998-99 Budget Act Revenue source - bond proceeds For develop.of new campuses(UC &amp; other) off campus ctrs. and comm. colleges</t>
  </si>
  <si>
    <t>College Dorm Bldg Maint, Eq Res Fd, St</t>
  </si>
  <si>
    <t>State College Dormitory Building Maintenance and Equipment Reserve Fund</t>
  </si>
  <si>
    <t>1960-07-07</t>
  </si>
  <si>
    <t>Bond resolution Sec 5.02 (b) Trustees of the CA St University</t>
  </si>
  <si>
    <t>California State University Dormitory Construction Fund</t>
  </si>
  <si>
    <t>Ch 1153/47</t>
  </si>
  <si>
    <t>1947-07-07</t>
  </si>
  <si>
    <t>Trustees of the CA State Univ</t>
  </si>
  <si>
    <t>Harbors &amp; Navigation Code Sec 525(d)(1) (A) Chapter 930/97</t>
  </si>
  <si>
    <t>1997-10-12</t>
  </si>
  <si>
    <t>GRP 2: the Administering Agency and Organization Code changed from Department of Boating and Waterways/Org 3680 to Department of Parks and Recreation/Org 3790, effective July 1, 2013. Funds available upon appropriation by legislature. Initial transfer of $500k from fund 0516 - approp in chap 930/97</t>
  </si>
  <si>
    <t>CSU Dorm Int and Red Fund</t>
  </si>
  <si>
    <t>California State University Dormitory Interest and Redemption Fund</t>
  </si>
  <si>
    <t>Trustees of the Ca State Univ</t>
  </si>
  <si>
    <t>Chapter 6/98 Proposed Budget Act of 98-99</t>
  </si>
  <si>
    <t>1997-11-18</t>
  </si>
  <si>
    <t>Gov. Code Sec 13306 B</t>
  </si>
  <si>
    <t>fund established to track federal trust fund monies allocated for Welfare to Work Program</t>
  </si>
  <si>
    <t>Univ Dormitory Revenue Fd, Calif State</t>
  </si>
  <si>
    <t>California State University Dormitory Revenue Fund</t>
  </si>
  <si>
    <t>Trustees of the CSU</t>
  </si>
  <si>
    <t>California State University Facilities Revenue Fund</t>
  </si>
  <si>
    <t>Ch 800/70</t>
  </si>
  <si>
    <t>1970-09-02</t>
  </si>
  <si>
    <t>Trustees of CSU</t>
  </si>
  <si>
    <t>0582</t>
  </si>
  <si>
    <t>0859</t>
  </si>
  <si>
    <t>Chapter 28/94 (Health &amp; Safety Code 44091(a)</t>
  </si>
  <si>
    <t>1994-03-30</t>
  </si>
  <si>
    <t>User Dept. - Consumer Affairs Donations for certificates of exemption for a new motor vehicle's biennial smog inspection. &amp; registration fees fromDMV</t>
  </si>
  <si>
    <t>1997-11-19</t>
  </si>
  <si>
    <t>State University Parking Revenue Fund</t>
  </si>
  <si>
    <t>Ch 1282/65</t>
  </si>
  <si>
    <t>1966-07-01</t>
  </si>
  <si>
    <t>Trustees of the CSU
The fund was displayed as the California State University Parking Revenue Fund but per legislation there should be no California.</t>
  </si>
  <si>
    <t>156</t>
  </si>
  <si>
    <t>4250</t>
  </si>
  <si>
    <t>Counties Children and Families Acct</t>
  </si>
  <si>
    <t>Counties Children &amp; Families Account, California Children &amp; Families Trust Fund</t>
  </si>
  <si>
    <t>Counties Children and Families Account, California Children and Families Trust Fund</t>
  </si>
  <si>
    <t>Health &amp; Safety Code 130105 (d)(1)(H)(2)November 1998 ballot Proposition 10</t>
  </si>
  <si>
    <t>Rev Source/Additional tax on cigarette products - 80% of funds received go to county commissions. Name Chgd 1/1/99 byChap 126/99. Cont. Appropriated.</t>
  </si>
  <si>
    <t>Ch 763/29, 176/47</t>
  </si>
  <si>
    <t>Caltrans</t>
  </si>
  <si>
    <t>Chapter 850/97 Sec 5 Family Code Section 1852</t>
  </si>
  <si>
    <t>Fund is continuously appropriated Revenues are from fees charged for copies of marriage certificates &amp; grants gifts</t>
  </si>
  <si>
    <t>This Fund was originally established under 0450 in the 1998/99 budget and was moved to 0250 effective in the 1999/00 budget.</t>
  </si>
  <si>
    <t>Unemployment Compensation Disability Fund</t>
  </si>
  <si>
    <t>Ch 81/46x</t>
  </si>
  <si>
    <t>1946-05-21</t>
  </si>
  <si>
    <t>10/5/15: due to continued level of interest in the program area for this fund, changed Print In Budget from N to Y.</t>
  </si>
  <si>
    <t>fiswekan</t>
  </si>
  <si>
    <t>2018-07-03</t>
  </si>
  <si>
    <t>Chap 755/97 &amp; Ch 756/97 Health &amp; Safety Code Section 104180</t>
  </si>
  <si>
    <t>1997-12-10</t>
  </si>
  <si>
    <t>2013-09-10</t>
  </si>
  <si>
    <t>Ch 1488/70 Military &amp; Veteran's Code 1001.1-1001.16</t>
  </si>
  <si>
    <t>9/3/14: admin org code change from 8950 to 8955</t>
  </si>
  <si>
    <t>2014-09-03</t>
  </si>
  <si>
    <t>Ch 362/71 Military &amp; Veterans Code 989.4-989.9</t>
  </si>
  <si>
    <t>1971-07-20</t>
  </si>
  <si>
    <t>Veterans Farm and Home Building Fd 1943</t>
  </si>
  <si>
    <t>Veterans Farm and Home Building Fund of 1943</t>
  </si>
  <si>
    <t>Ch 1046/43 Military &amp; Veterans Code 984-998.011</t>
  </si>
  <si>
    <t>1943-08-04</t>
  </si>
  <si>
    <t>Ch 16x/46 abolished Vet Farm &amp; Home Bld and tsf the bal to this fund. Correction to Print Flag=Y smm
9/3/14: admin org code change from 8950 to 8955.</t>
  </si>
  <si>
    <t>Coastal Access Account, State Coastal Conservancy Fund</t>
  </si>
  <si>
    <t>Chapter 782/97 Pub Res Code 30620(c) (2)</t>
  </si>
  <si>
    <t>Revenue is from permit fees Funds available upon appropriation by Legislature</t>
  </si>
  <si>
    <t>1998-11-19</t>
  </si>
  <si>
    <t>Veterans Farm and Home Building Fd 1970</t>
  </si>
  <si>
    <t>Veterans Farm and Home Building Fund of 1970</t>
  </si>
  <si>
    <t>Ch 1488/70 Military &amp; Veterans Code 1001.1-1006.16</t>
  </si>
  <si>
    <t>Vincent Thomas Toll Revenue Fund</t>
  </si>
  <si>
    <t>Ch 763/29 Streets &amp; Highway Code 30000-30506</t>
  </si>
  <si>
    <t>0597</t>
  </si>
  <si>
    <t>High Tech Theft Apprhnd and Prosecute Pg</t>
  </si>
  <si>
    <t>High Technology Theft Apprehension and Prosecution Program Trust Fund</t>
  </si>
  <si>
    <t>Penal Code Section 13848.4(a) Chapter 906/97</t>
  </si>
  <si>
    <t>2016-04-05</t>
  </si>
  <si>
    <t>Per SCO 3/30/16: EO 15/16 transferred remaining balance to GF</t>
  </si>
  <si>
    <t>Proposed in Ed Code Sec 17070.35(a)</t>
  </si>
  <si>
    <t>1997-12-17</t>
  </si>
  <si>
    <t>Administrative-GC Section 13306</t>
  </si>
  <si>
    <t>1999-02-19</t>
  </si>
  <si>
    <t>Fund is continuously appropriated revenues are from G.O. Bonds Fund was proposed, but never implementedReplaced by Fund 0119</t>
  </si>
  <si>
    <t>1999-02-22</t>
  </si>
  <si>
    <t>Treasury Accountablilty-Calstars Systems</t>
  </si>
  <si>
    <t>Admin Created, GC Sec_13306</t>
  </si>
  <si>
    <t>Budget Act 1998/99 W &amp; I Code 19629</t>
  </si>
  <si>
    <t>1998-04-10</t>
  </si>
  <si>
    <t>Pending legislation to amend W&amp;I Code 19629 - Fund replaces previous Sp.Dep. Fund Acct._- This fund was orig. named Vending Stand Account.</t>
  </si>
  <si>
    <t>Department of Agriculture Building Fund</t>
  </si>
  <si>
    <t>Ch 15/67</t>
  </si>
  <si>
    <t>Ch 947/33</t>
  </si>
  <si>
    <t>GRP 2: the Administering Agency_x001A_s Organization Code changed from Org 1760 to Org 7760, effective July 1, 2013. General Services GAAP reclass from Capital Projects Funds</t>
  </si>
  <si>
    <t>California Fairs Insurance Fund</t>
  </si>
  <si>
    <t>Ch 1018/86
Government Code 16379.6</t>
  </si>
  <si>
    <t>Ch 1577/90</t>
  </si>
  <si>
    <t>General Services. On 03/17/03 this fund was abolished per repealed Government Code Section 16379.5 (Ch 1577/90).</t>
  </si>
  <si>
    <t>Ch 296/83</t>
  </si>
  <si>
    <t>Ch 545/13</t>
  </si>
  <si>
    <t>1913-06-07</t>
  </si>
  <si>
    <t>Ch 333/2010</t>
  </si>
  <si>
    <t>2011-01-01</t>
  </si>
  <si>
    <t>Sec State</t>
  </si>
  <si>
    <t>2012-05-02</t>
  </si>
  <si>
    <t>Chap 786/96 Ed Code Sec 41365 (a)</t>
  </si>
  <si>
    <t>Fund is continuously appropriated 11/14/13: admin org change from 6110 to 0985 per Ed Code Sec 41365 (b).</t>
  </si>
  <si>
    <t>2013-11-14</t>
  </si>
  <si>
    <t>Nonrepresented State Employees Long-Term Disability Insurance Fund</t>
  </si>
  <si>
    <t>Ch 900/86</t>
  </si>
  <si>
    <t>proposed in 97/98 budget act &amp; pending legislation_/created perm. Ch 127/00</t>
  </si>
  <si>
    <t>1996-12-18</t>
  </si>
  <si>
    <t>Chapter 56, Statutes of 2006, Sec. 9</t>
  </si>
  <si>
    <t>2006-07-07</t>
  </si>
  <si>
    <t>FIBSTEF</t>
  </si>
  <si>
    <t>2007-09-24</t>
  </si>
  <si>
    <t>Industries for the Blind Mfg Fund, Calif</t>
  </si>
  <si>
    <t>California Industries for the Blind Manufacturing Fund</t>
  </si>
  <si>
    <t>Ch 943/49</t>
  </si>
  <si>
    <t>Ch 1107, Statute of 1969</t>
  </si>
  <si>
    <t>Rehab</t>
  </si>
  <si>
    <t>2012-05-22</t>
  </si>
  <si>
    <t>Orientation Center for the Blind Trust Fund</t>
  </si>
  <si>
    <t>Chapter 735/97 (SB 1332) Continuously appropriated</t>
  </si>
  <si>
    <t>1997-10-06</t>
  </si>
  <si>
    <t>To supplement funding for Orientation Center for the Blind (gifts, bequests, donations)</t>
  </si>
  <si>
    <t>Community College District Organization Revolving Fund</t>
  </si>
  <si>
    <t>Ch 1710/63</t>
  </si>
  <si>
    <t>Bd of Gov, Community Colleges</t>
  </si>
  <si>
    <t>136</t>
  </si>
  <si>
    <t>0972</t>
  </si>
  <si>
    <t>Chapter 1036/92 GC Sec 14669.6</t>
  </si>
  <si>
    <t>1998-05-21</t>
  </si>
  <si>
    <t>To account for bond funds for Cal EPA building project</t>
  </si>
  <si>
    <t>1998-05-27</t>
  </si>
  <si>
    <t>Energy Efficiency Fund, Cal Board for</t>
  </si>
  <si>
    <t>California Board for Energy Efficiency Fund</t>
  </si>
  <si>
    <t>Budget Act of 98 &amp; AB 2461</t>
  </si>
  <si>
    <t>Administratively</t>
  </si>
  <si>
    <t>1998-10-01</t>
  </si>
  <si>
    <t>Continuously appropriated - Budget Act -Admin costs AB 2461 was not passed/signed Not included in 98 Budget Act</t>
  </si>
  <si>
    <t>1998-12-01</t>
  </si>
  <si>
    <t>Budget Act 98 &amp; AB 2461</t>
  </si>
  <si>
    <t>Continuously appropriated - Budget Act Admin costs AB 2461 was not passed/signed - item notincluded in final 98 Budget Act</t>
  </si>
  <si>
    <t>Peace Offcrs and Firefighters Defnd Cont</t>
  </si>
  <si>
    <t>State Peace Officer's and Firefighters' Defined Contribution Plan Fund</t>
  </si>
  <si>
    <t>State Peace Officers and Firefighters Defined Contribution Plan Fund</t>
  </si>
  <si>
    <t>Ch 820/98 GC Sec 22960.45</t>
  </si>
  <si>
    <t>1998-10-21</t>
  </si>
  <si>
    <t>GRP 2: the Administering Agency_x001A_s Organization Code changed from Org 1900 to Org 7900, effective July 1, 2013. continuously appropriated Orig established Ch 21/98,GC Sec 21078.1Original org code was 8380</t>
  </si>
  <si>
    <t>Ch 1247/75</t>
  </si>
  <si>
    <t>State Water Pollution Control Revolving Fund</t>
  </si>
  <si>
    <t>Ch 1313/87</t>
  </si>
  <si>
    <t>1987-09-28</t>
  </si>
  <si>
    <t>State Water Resources Control Bd</t>
  </si>
  <si>
    <t>2001-12-06</t>
  </si>
  <si>
    <t>Federal Revolving Loan Fund Account, State Water Pollution Control</t>
  </si>
  <si>
    <t>State Water Resources Control Bd.</t>
  </si>
  <si>
    <t>State Revolving Loan Account, State Water Pollution Control</t>
  </si>
  <si>
    <t>Chapter 825/97 Ed Code 8278.3 Originally Chap299/97 Ed Code 8277.5</t>
  </si>
  <si>
    <t>Fund is continuously appropriated Revenues =transfer from the General Fundand lease payments Reclassed &amp; renumbered from Fund 0476
9/2/14: admin org code change from 6110 to 6100</t>
  </si>
  <si>
    <t>California Veterans Memorial Registry Fund</t>
  </si>
  <si>
    <t>Ch 765/98 Military &amp; Veterans Code, Section 70</t>
  </si>
  <si>
    <t>Rev Source-Financial Contributions - To defray the costs of data entry and sys. mgt.for the Vet Registry and_admin costsOriginal org code was 8975
9/3/14: admin org code change from 8950 to 8955</t>
  </si>
  <si>
    <t>Drinking Water Treatment and Research Fund</t>
  </si>
  <si>
    <t>Chapter 997, Statutes of 1998 Health &amp; Safety Code Sec. 116367</t>
  </si>
  <si>
    <t>Ch 997/98,H&amp;S Code 116367</t>
  </si>
  <si>
    <t>Ch999/stats 2002 (AB 2481) repealed, effective 1/1/2010, H&amp;S code section 116367 that created this fund. DOF Analyst: Philip Chen</t>
  </si>
  <si>
    <t>Children and Families First Trust Fd, Ca</t>
  </si>
  <si>
    <t>California Children and Families First Trust Fund</t>
  </si>
  <si>
    <t>Health &amp; Safety Code 130105 Nov/98 ballot-Proposition 10</t>
  </si>
  <si>
    <t>Revenue source is the result of add. taximposed on cigarettes &amp; tobacco productsThis fund is continuously appropriated per Rev &amp; Tax Code Section 30131.3</t>
  </si>
  <si>
    <t>722</t>
  </si>
  <si>
    <t>8860</t>
  </si>
  <si>
    <t>Ch 102/81 GC 11732-11733</t>
  </si>
  <si>
    <t>Ch 508/95</t>
  </si>
  <si>
    <t>DOF
On 03/17/03 this fund was abolished pursuant Government Code Section repeal.</t>
  </si>
  <si>
    <t>Ch. 734/97 - Health &amp; Safety Code 116760.40</t>
  </si>
  <si>
    <t>1997-10-07</t>
  </si>
  <si>
    <t>2014-08-27</t>
  </si>
  <si>
    <t>Ch. 734/97 Health &amp; Safety Code 116760.40</t>
  </si>
  <si>
    <t>2014-08-28</t>
  </si>
  <si>
    <t>Rev.Source/Fed.Fds.-for state expenses pursuant to Fed.Safe Drinking Water Act Section 1452(k)-Cont.appropriation/ include in annual budget bill
Finance Analyst: Andrew Hull
Admin org change from 4260 to 3940 per Ch35/2014</t>
  </si>
  <si>
    <t>Small System Technical Assistance Account</t>
  </si>
  <si>
    <t>Safe Drinking Water State Revolving Fund</t>
  </si>
  <si>
    <t>Ch. 734/97 &amp; Ch 725/99 H&amp;SCode 116760.30 &amp; WC79021</t>
  </si>
  <si>
    <t>Budget Analyst - Andrew Hull July 2014 - Admin Org changed from 4265 to 3940 and budgetary classification changed from Public Enterprise Fund to Working Capital and Revolving Fund.</t>
  </si>
  <si>
    <t>2014-07-09</t>
  </si>
  <si>
    <t>General Obligation Bond Expense Revolving Fund</t>
  </si>
  <si>
    <t>Ch 1027/65</t>
  </si>
  <si>
    <t>Mass Media Comm Acct, Child and Fam Trst</t>
  </si>
  <si>
    <t>Mass Media Communications Account, California Children and Families Trust Fund</t>
  </si>
  <si>
    <t>Health &amp; Safety Code 130105 (d)(1)(A) November 1998 ballot, Prop. 10</t>
  </si>
  <si>
    <t>Rev source/addt'l tax imposed on tobaccoproducts - 6% of funds received in Child&amp; Families Trust Fund. Name chg'd per Ch126/99. Cont. appropriated.</t>
  </si>
  <si>
    <t>433</t>
  </si>
  <si>
    <t>4130</t>
  </si>
  <si>
    <t>HHS Agency Data Ctr Revolving Fund, CA</t>
  </si>
  <si>
    <t>California Health and Human Services Agency Data Center Revolving Fund</t>
  </si>
  <si>
    <t>Ch 518/78 Name changed by 873/99</t>
  </si>
  <si>
    <t>1978-08-24</t>
  </si>
  <si>
    <t>Chapter 533, Statutes of 2006</t>
  </si>
  <si>
    <t>2005-07-09</t>
  </si>
  <si>
    <t>2006-12-12</t>
  </si>
  <si>
    <t>Education Acct, Chld and Families TrstFd</t>
  </si>
  <si>
    <t>Education Account, California Children and Families Trust Fund</t>
  </si>
  <si>
    <t>Health &amp; Safety Code 130105 (d)(1)(B) Amended by Ch. 126/99</t>
  </si>
  <si>
    <t>Rev source/additional tax imposed on tobacco products - 5% of funds recd. in Children &amp; Families Trust Fund Rev &amp; TaxCode Sec 301313. Name Chgd 1/3/00.</t>
  </si>
  <si>
    <t>Ch 1335/76</t>
  </si>
  <si>
    <t>Chapter 395, Statutes of 2001</t>
  </si>
  <si>
    <t>2001-10-01</t>
  </si>
  <si>
    <t>Child Care Acct, Chld and Families Trst</t>
  </si>
  <si>
    <t>Child Care Account, California Children and Families Trust Fund</t>
  </si>
  <si>
    <t>Health &amp; Safety Code 130105 (d)(1)(C) Amd by Ch 126/99 Rev &amp; Tax Code 301313</t>
  </si>
  <si>
    <t>Rev Source/Additional tax imposed on tobacco products - 3% of funds received in Children &amp; Families Trust Fund Cont. approp Name Chgd per Ch 126/99.</t>
  </si>
  <si>
    <t>Resrch and Devl Acct, Child and Fam Trst</t>
  </si>
  <si>
    <t>Research and Development Account, California Children and Families Trust Fund</t>
  </si>
  <si>
    <t>Health &amp; Safety Code 130105 (d)(1)(D) Amend Ch 126/99 Rev &amp; Tax Code 301313</t>
  </si>
  <si>
    <t>Rev Source/Additional tax imposed on tobacco products - 3% of funds received in Children &amp; Families Trust Fund Cont. approp Name chgd per Chap 1126/99</t>
  </si>
  <si>
    <t>Administration Acct, Child and Families</t>
  </si>
  <si>
    <t>Administration Account, California Children and Families Trust Fund</t>
  </si>
  <si>
    <t>Health &amp; Safety Code 130105 (d)(1)(E) Amd 126/99 Rev &amp; Tax Code 301313.</t>
  </si>
  <si>
    <t>Rev Source/Additional tax imposed on tobacco products - 1% of funds received in Children &amp; Families Trust Fund Cont. approp Name Chgd per Chap 126/99</t>
  </si>
  <si>
    <t>Unallocated Acct,Chld and Families Trust</t>
  </si>
  <si>
    <t>Unallocated Account, California Children and Families Trust Fund</t>
  </si>
  <si>
    <t>Health &amp; Safety Code 130105 (d)(10(F) Prop10 11/98 Amd 126/99 Rev &amp; Tax 301313</t>
  </si>
  <si>
    <t>Rev Source/Additional tax imposed on tobacco products - 2% of funds received in Children &amp; Families Trust Fund Cont. approp Name chgd per Chap 126/99</t>
  </si>
  <si>
    <t>Regional Burn and Trauma Center Fund</t>
  </si>
  <si>
    <t>Chapter 314/98 Welfare &amp; Institutions Code 14198.2</t>
  </si>
  <si>
    <t>1998-08-19</t>
  </si>
  <si>
    <t>Chapter 314/98, W &amp; I Code 14198 (d)</t>
  </si>
  <si>
    <t>2003-06-30</t>
  </si>
  <si>
    <t>Rev Source/Pvt contributions,trnsfer of public funds,interest earned. Approp. in Budg.Act/ Any funds remaining will revert to the GF on 6/30/2003</t>
  </si>
  <si>
    <t>Domestic Violence Restraining Order Reimbursement Fund</t>
  </si>
  <si>
    <t>Chapter 707, Statutes of 1998 Penal Code 1203.097 (a)(5)</t>
  </si>
  <si>
    <t>Revenue Source/Defendant Fees Annual appropriation by Legislature Replaces Domestic Violence Fund (0253) See also Fund 0642</t>
  </si>
  <si>
    <t>Domestic Violence Trng and Education Fd</t>
  </si>
  <si>
    <t>Domestic Violence Training and Education Fund</t>
  </si>
  <si>
    <t>Upper Newport Bay Ecol Maint and Presv</t>
  </si>
  <si>
    <t>Upper Newport Bay Ecological Reserve Maintenance and Preservation Fund</t>
  </si>
  <si>
    <t>Chapter 777, Statutes of 1998 Fish and Game Code, Sec. 1586</t>
  </si>
  <si>
    <t>Annual appropriation of $200K from GF No expenditures authorized/expected until 2009.Chap 99/99 changes to continuous appropriation.</t>
  </si>
  <si>
    <t>Ch 774/37</t>
  </si>
  <si>
    <t>1937-06-29</t>
  </si>
  <si>
    <t>Ch. 651/98 Business &amp; Professions Code, Sec. 8674.5</t>
  </si>
  <si>
    <t>Ch. 651/98, B&amp;P Code, Sec. 8674.5 (c)</t>
  </si>
  <si>
    <t>Revenue Source-Special Fees 5% of revenue approp. for Admin. costs through BA and remainder continuously approp. pursuant to specified provisions
Section 8674.5 repealed, effective 01/01/2002. Remaining funds have been transferred to the General Fund.</t>
  </si>
  <si>
    <t>2003-03-10</t>
  </si>
  <si>
    <t>State Parks System Deferred Maintenance Account</t>
  </si>
  <si>
    <t>Ch. 326/98 Sec. 3(3) Public Resources Code 6217</t>
  </si>
  <si>
    <t>1998-08-11</t>
  </si>
  <si>
    <t>Ch 326/98 (AB 2784) PR Code section 6217</t>
  </si>
  <si>
    <t>Revenue Source - Transfers from ResourceTrust Fund. Appropriation Authority - Bud. Act. (First transfer 1999/2000)</t>
  </si>
  <si>
    <t>2011-05-02</t>
  </si>
  <si>
    <t>Marine Life and Marine Reserve Management Account</t>
  </si>
  <si>
    <t>Ch. 326/98 Sec. 3 (2) Public Resources Code 6217</t>
  </si>
  <si>
    <t>Ch 326, Statutes of 1998 (AB2784) Sec.3</t>
  </si>
  <si>
    <t>2011-06-27</t>
  </si>
  <si>
    <t>Revenue Source - Transfers from Resource Trust Fund. Appropriation Authority - Bud. Act. (First transfer 1999/2000).</t>
  </si>
  <si>
    <t>0648</t>
  </si>
  <si>
    <t>Mobilehome Manufactured Home Revolv Fd</t>
  </si>
  <si>
    <t>Mobilehome-Manufactured Home Revolving Fund</t>
  </si>
  <si>
    <t>Ch 846/73</t>
  </si>
  <si>
    <t>1974-01-01</t>
  </si>
  <si>
    <t>10/02: Correction to initial fund classification from Nongovernmental to Governmental cost funds.</t>
  </si>
  <si>
    <t>FILDUNC</t>
  </si>
  <si>
    <t>2003-12-08</t>
  </si>
  <si>
    <t>931</t>
  </si>
  <si>
    <t>Infrastructure and Economic Dvl Bank, Ca</t>
  </si>
  <si>
    <t>California Infrastructure and Economic Development Bank Fund</t>
  </si>
  <si>
    <t>0651</t>
  </si>
  <si>
    <t>Chapter 94/94 0 GC Sec 63050</t>
  </si>
  <si>
    <t>GRP2 moved Admin Org from 0515 to 0509. avail upon approp by Leg for admin costscontinuously approp for local assist. re-classed from bond to non-govt. 5/97 Re-class from Trust&amp;Agency to Enterprise
12/15/03: Admin Org change from 2920 to 0520/Secretary for Business, Transportation, and Housing.</t>
  </si>
  <si>
    <t>Toll Bridge Seismic Retrofit Account, State Transportation Fund</t>
  </si>
  <si>
    <t>Sts &amp; Hwys Code Sec 188.10, Ch 327/97 Section 4</t>
  </si>
  <si>
    <t>Old Age and Survivors Insurance Revlv Fd</t>
  </si>
  <si>
    <t>Old Age and Survivors Insurance Revolving Fund</t>
  </si>
  <si>
    <t>Ch 1569/51 Government Code 22500+22603</t>
  </si>
  <si>
    <t>1951-07-16</t>
  </si>
  <si>
    <t>GRP 2: the Administering Agency_x001A_s Organization Code changed from Org 1900 to Org 7900, effective July 1, 2013.
Ch 1441/55 made the fund AWRTY</t>
  </si>
  <si>
    <t>Government Code Section 8879.3 (Prop 192)</t>
  </si>
  <si>
    <t>1996-03-26</t>
  </si>
  <si>
    <t>Proceeds are from bond sales. Funds areallocated by the CTC-deposited in seismic retrofit fund cont.appropriated to Dept of Trans.</t>
  </si>
  <si>
    <t>Ch 1624/59
Welfare &amp; Institutions Code 19608</t>
  </si>
  <si>
    <t>1959-07-06</t>
  </si>
  <si>
    <t>Ch 277/84</t>
  </si>
  <si>
    <t>Chap9/96 - Education Code Sec 11602</t>
  </si>
  <si>
    <t>1996-02-09</t>
  </si>
  <si>
    <t>Ch 9/1996; Education Code 11609</t>
  </si>
  <si>
    <t>2001-02-09</t>
  </si>
  <si>
    <t>Unallocated General Obligation Bond Commercial Paper Fund</t>
  </si>
  <si>
    <t>Created Administratively GC 13306</t>
  </si>
  <si>
    <t>1996-02-13</t>
  </si>
  <si>
    <t>Fund was created to accommodate the accounting for the commercial paper program at the request of STO DOF/SCO/STO USE ONLY</t>
  </si>
  <si>
    <t>Sch Facil Mar 96 Bond Ac, Sch Bldg L-PF</t>
  </si>
  <si>
    <t>School Facilities March 1996 Bond Acct, State School Building Lease-Purchase Fd</t>
  </si>
  <si>
    <t>School Facilities March 1996 Bond Account, State School Building Lease- Purchase Fund</t>
  </si>
  <si>
    <t>Mar 1996 ballot - Chapter 1/96 Ed Code 10000</t>
  </si>
  <si>
    <t>1995-12-18</t>
  </si>
  <si>
    <t>School Facilities Aid is continuously appropriated. Fund is proposed in 1996 Budget Act - Mar 1996 ballot</t>
  </si>
  <si>
    <t>Higher Education Capital Outlay Bond, 96</t>
  </si>
  <si>
    <t>Higher Education Capital Outlay Bond Fund of 1996</t>
  </si>
  <si>
    <t>1996 Higher Education Capital Outlay Bond Fund</t>
  </si>
  <si>
    <t>proposed Mar 1996 ballot - Chapt 1/96 Education Code Sect 100115</t>
  </si>
  <si>
    <t>Proposed in 1996 Budget Act - on Mar 1996 ballot</t>
  </si>
  <si>
    <t>2004-12-17</t>
  </si>
  <si>
    <t>489</t>
  </si>
  <si>
    <t>5240</t>
  </si>
  <si>
    <t>created administratively - proposed on Nov 1996 ballot</t>
  </si>
  <si>
    <t>Bond Measure failed</t>
  </si>
  <si>
    <t>Proposed in 1996 Budget Act and on Nov 1996 ballot</t>
  </si>
  <si>
    <t>Ch 1686/55</t>
  </si>
  <si>
    <t>1955-09-07</t>
  </si>
  <si>
    <t>Public Wks Bd.</t>
  </si>
  <si>
    <t>Public School District Organization Revolving Fund</t>
  </si>
  <si>
    <t>Ch 1715/63</t>
  </si>
  <si>
    <t>Ch 212/63</t>
  </si>
  <si>
    <t>2005-04-19</t>
  </si>
  <si>
    <t>Per request from Social Services, fund has been administratively abolished pursuant to Government Code 13306(b). No activity in fund since 1995. The remaining balance to go to the General Fund since no successor fund has been identified.</t>
  </si>
  <si>
    <t>Physicians Contract Back Account, Physicians Services Account</t>
  </si>
  <si>
    <t>Ch 51/90</t>
  </si>
  <si>
    <t>1990-06-14</t>
  </si>
  <si>
    <t>Rehabilitation Revolving Loan Guarantee Fund</t>
  </si>
  <si>
    <t>Ch 810/80 Welfare &amp; Institutions Code 19460-19470</t>
  </si>
  <si>
    <t>Ch 875/61</t>
  </si>
  <si>
    <t>1961-06-24</t>
  </si>
  <si>
    <t>Rural Health Services Reinsurance Account</t>
  </si>
  <si>
    <t>W&amp;I Code section 16934.2 (b)(3)</t>
  </si>
  <si>
    <t>2010-08-23</t>
  </si>
  <si>
    <t>Public Buildings Construction Fd Subacct</t>
  </si>
  <si>
    <t>Government Code Section 13306</t>
  </si>
  <si>
    <t>DOF Contact: Theresa Gunn Fund created administratively with concurrance of the SCO.</t>
  </si>
  <si>
    <t>2010-12-07</t>
  </si>
  <si>
    <t>Supported Employment Revolving Loan Guarantee Account</t>
  </si>
  <si>
    <t>Ch 1214/85</t>
  </si>
  <si>
    <t>Chapter 549, Statutes of 2005 (SB 418)</t>
  </si>
  <si>
    <t>State Clean Water Grants Administrative Revolving Fund</t>
  </si>
  <si>
    <t>Ch 804/74</t>
  </si>
  <si>
    <t>1974-09-18</t>
  </si>
  <si>
    <t>Rural Health Services Account</t>
  </si>
  <si>
    <t>Ch 51/90 Welfare and Institutions Code 16930</t>
  </si>
  <si>
    <t>1990-04-17</t>
  </si>
  <si>
    <t>Child Hlth and Disab Prevent Trtmt Acct</t>
  </si>
  <si>
    <t>Child Health and Disability Prevention Treatment Account</t>
  </si>
  <si>
    <t>Ch 1510/84</t>
  </si>
  <si>
    <t>1984-09-28</t>
  </si>
  <si>
    <t>State Expenditure Revolving Fund</t>
  </si>
  <si>
    <t>Ch 99/81, GC sect 13332</t>
  </si>
  <si>
    <t>Inaccordance with Ch 1284/78</t>
  </si>
  <si>
    <t>State Payroll Revolving Fund</t>
  </si>
  <si>
    <t>Ch 929/49</t>
  </si>
  <si>
    <t>Ridesharing Vanpool Rvl Loan and Grnt Fd</t>
  </si>
  <si>
    <t>Ridesharing Vanpool Revolving Loan and Grant Fund</t>
  </si>
  <si>
    <t>Ch 799/89_S &amp; H Code Sec 2571</t>
  </si>
  <si>
    <t>1989-09-26</t>
  </si>
  <si>
    <t>291</t>
  </si>
  <si>
    <t>1880</t>
  </si>
  <si>
    <t>State Personnel Board Cooperative Personnel Services Revolving Fund</t>
  </si>
  <si>
    <t>Ch 838/73
Government Code 18707.5</t>
  </si>
  <si>
    <t>1973-09-25</t>
  </si>
  <si>
    <t>Ch 478/90</t>
  </si>
  <si>
    <t>SPB
On 03/17/03 this fund was abolished per repealed Government Code Section 18707.5 (Ch 478/90).</t>
  </si>
  <si>
    <t>526</t>
  </si>
  <si>
    <t>5420</t>
  </si>
  <si>
    <t>Ch 1549/82</t>
  </si>
  <si>
    <t>9/23/13 admin org changed from 5225 to 5420 per Penal Code 2806</t>
  </si>
  <si>
    <t>2013-10-01</t>
  </si>
  <si>
    <t>State Water Quality Control Fund</t>
  </si>
  <si>
    <t>Ch 1551/49</t>
  </si>
  <si>
    <t>Ch 513/47</t>
  </si>
  <si>
    <t>1947-06-03</t>
  </si>
  <si>
    <t>GC section 13306</t>
  </si>
  <si>
    <t>2003-07-18</t>
  </si>
  <si>
    <t>Ch 991/45</t>
  </si>
  <si>
    <t>1945-06-23</t>
  </si>
  <si>
    <t>889</t>
  </si>
  <si>
    <t>5225</t>
  </si>
  <si>
    <t>Inmate and Ward Construction Revol Act</t>
  </si>
  <si>
    <t>Inmate and WardConstruction Revolving Account, Prison Industries Revolving Fund</t>
  </si>
  <si>
    <t>Inmate and Ward Construction Revolving Account, Prison Industries Revolving Fund</t>
  </si>
  <si>
    <t>Ch 958/83</t>
  </si>
  <si>
    <t>1983-09-20</t>
  </si>
  <si>
    <t>10/1/13 Admin Org change from 5225 to 5420 per Penal Code sect 2817
1/6/14 Admin Org change from 5420 to 5225 per Penal Code section 2816</t>
  </si>
  <si>
    <t>344</t>
  </si>
  <si>
    <t>2780</t>
  </si>
  <si>
    <t>Stephen P. Teale Data Center Revolving Fund</t>
  </si>
  <si>
    <t>Ch 585/76</t>
  </si>
  <si>
    <t>2006-12-26</t>
  </si>
  <si>
    <t>New Industries Revolving Account</t>
  </si>
  <si>
    <t>New Industries Revolving Account, Prison Industries Revolving Fund</t>
  </si>
  <si>
    <t>Ch 966/85</t>
  </si>
  <si>
    <t>1985-09-26</t>
  </si>
  <si>
    <t>10/1/13 Admin Org change from 5225 to 5420 and added parent fund to legal title per Penal Code sect 2818.</t>
  </si>
  <si>
    <t>Univ of Calif Teaching Hosp Revolv Fund</t>
  </si>
  <si>
    <t>University of California Teaching Hospital Revolving Fund</t>
  </si>
  <si>
    <t>Ch 320/76, Budget Act 1976 Sec 28.13</t>
  </si>
  <si>
    <t>1976-07-01</t>
  </si>
  <si>
    <t>UC</t>
  </si>
  <si>
    <t>Ch 47/88</t>
  </si>
  <si>
    <t>1988-03-18</t>
  </si>
  <si>
    <t>2010-04-06</t>
  </si>
  <si>
    <t>Ch 196/84</t>
  </si>
  <si>
    <t>1984-06-12</t>
  </si>
  <si>
    <t>Small and Rural Hospital Supplemntl Pymt</t>
  </si>
  <si>
    <t>Small and Rural Hospital Supplemental Payments Fund</t>
  </si>
  <si>
    <t>Chap 226/99 w &amp; I Code Sec 14085.9</t>
  </si>
  <si>
    <t>Allan Watson (CMAC)</t>
  </si>
  <si>
    <t>California Disaster Housing Repair Fund</t>
  </si>
  <si>
    <t>Ch 4/89x</t>
  </si>
  <si>
    <t>Housing &amp; Community Dev Fund retitled per Ch 966/92 - previouslyCA Disaster Housing Rehabilitation Fund</t>
  </si>
  <si>
    <t>Employment Development Department Building Fund</t>
  </si>
  <si>
    <t>Ch 1036/89</t>
  </si>
  <si>
    <t>Ch 667/39</t>
  </si>
  <si>
    <t>1939-06-27</t>
  </si>
  <si>
    <t>Water Resources Control Board Revolving Fund</t>
  </si>
  <si>
    <t>Ch 854/21</t>
  </si>
  <si>
    <t>1921-08-02</t>
  </si>
  <si>
    <t>Emerg Serv and Supplemental Payments Fd</t>
  </si>
  <si>
    <t>Emergency Services and Supplemental Payments Fund</t>
  </si>
  <si>
    <t>Ch 996/89</t>
  </si>
  <si>
    <t>2016-12-05</t>
  </si>
  <si>
    <t>2016-12-06</t>
  </si>
  <si>
    <t>Petroleum Financing Collection Acct, CA Economic Development Grant &amp; Loan Fd</t>
  </si>
  <si>
    <t>Petroleum Financing Collection Account, California Economic Development Grant and Loan Fund</t>
  </si>
  <si>
    <t>Ch 229/2003 eliminated TT&amp;C Agency effective 01/01/2004. Fund balance transferred to the General Fund.</t>
  </si>
  <si>
    <t>Grant and Loan Collection Acct, CA Economic Development Grant &amp; Loan Fund</t>
  </si>
  <si>
    <t>Grant and Loan Collection Account, California Economic Development Grant and Loan Fund</t>
  </si>
  <si>
    <t>Ch 1464/88</t>
  </si>
  <si>
    <t>1988-09-28</t>
  </si>
  <si>
    <t>Ch 1757/63</t>
  </si>
  <si>
    <t>Family Housing Demonstration Account, Rental Housing Construction Fund</t>
  </si>
  <si>
    <t>Ch 30/88</t>
  </si>
  <si>
    <t>1988-03-08</t>
  </si>
  <si>
    <t>Ch 67, Stats of 1999 (AB 1105)</t>
  </si>
  <si>
    <t>Governor's Residence Account</t>
  </si>
  <si>
    <t>Chap 732/99 Gov Code 8175(c)</t>
  </si>
  <si>
    <t>Gov Code Sec 8175 (e)</t>
  </si>
  <si>
    <t>Karen Finn. Chapter 732, Statutes of 1999, repealed Section 8175 (c) of the Government Code, by its own terms, effective January 1, 2003. Therefore, this fund is abolished effective January 1, 2003.</t>
  </si>
  <si>
    <t>Veterans Home Fund</t>
  </si>
  <si>
    <t>Chap 728/99 Military &amp; Veterans Code 1103</t>
  </si>
  <si>
    <t>2000-03-07</t>
  </si>
  <si>
    <t>Consumer Affairs Fund, Professions and Vocations Fund</t>
  </si>
  <si>
    <t>Ch 290/29</t>
  </si>
  <si>
    <t>Clean Air and Transportation Improv Fund</t>
  </si>
  <si>
    <t>Clean Air and Transportation Improvement Fund</t>
  </si>
  <si>
    <t>Proposition 116, June 1990 Ballot</t>
  </si>
  <si>
    <t>1990-06-05</t>
  </si>
  <si>
    <t>Trans. Comm</t>
  </si>
  <si>
    <t>Accountancy Fund, Professions and Vocations Fund</t>
  </si>
  <si>
    <t>Ch 31/39, BPC 5132</t>
  </si>
  <si>
    <t>1939-09-19</t>
  </si>
  <si>
    <t>10/28/15: admin org change from 1110 to 1111.
B &amp; P Code Sec. Renumbered by Ch 310/59 MALIBU MONEY</t>
  </si>
  <si>
    <t>Higher Education Capital Outlay Bond Fund of 1992</t>
  </si>
  <si>
    <t>Ch 13/92 Ed Code Sec 67358.3</t>
  </si>
  <si>
    <t>1992-03-11</t>
  </si>
  <si>
    <t>Prop 153 passed March 11, 1992</t>
  </si>
  <si>
    <t>Architects Board Fund, California</t>
  </si>
  <si>
    <t>California Architects Board Fund</t>
  </si>
  <si>
    <t>Ch 33/39, BPC 5602</t>
  </si>
  <si>
    <t>1941-09-13</t>
  </si>
  <si>
    <t>10/28/15: admin org change from 1110 to 1111.
Ch 1054/2000 continued the existance of this fund and changed the name from the California Board of Archectural Examiners Fund to the current legal title.
Consumer Affairs MALIBU MONEY Fund retitled pursuant to Ch 1054/00</t>
  </si>
  <si>
    <t>California Safe Drinking Water Fund</t>
  </si>
  <si>
    <t>Ch 410/86</t>
  </si>
  <si>
    <t>1986-07-17</t>
  </si>
  <si>
    <t>Water Resources/Health Services</t>
  </si>
  <si>
    <t>Sch Fac Bond Act Nov 90, Sch Bld LP Fd</t>
  </si>
  <si>
    <t>School Facilities Bond Act, November 1990, St School Bldg Lease-Purchase Fd</t>
  </si>
  <si>
    <t>School Facilities Bond Act, November 1990, State School Building Lease - Purchase Fund</t>
  </si>
  <si>
    <t>Ch 578/910 Ed Code Sec 17650.20</t>
  </si>
  <si>
    <t>1990-09-04</t>
  </si>
  <si>
    <t>0825</t>
  </si>
  <si>
    <t>527</t>
  </si>
  <si>
    <t>5430</t>
  </si>
  <si>
    <t>1986 County Correctional Facility Capital Expenditure Fund</t>
  </si>
  <si>
    <t>Penal Code Secs 4482 and 4488 (Ch 12/86)</t>
  </si>
  <si>
    <t>1986-03-03</t>
  </si>
  <si>
    <t>2004-04-05</t>
  </si>
  <si>
    <t>Fund administratively abolished pursuant to GC Section 13306 (b), in concurrence w/the SCO, and 30-day notification letter to the Joint Legislative Budget Committee. Per SCO, the fund has a zero cash balance.</t>
  </si>
  <si>
    <t>State Board of Barber Examiners Fund</t>
  </si>
  <si>
    <t>Chapter 853, Statutes of 1927</t>
  </si>
  <si>
    <t>1927-07-30</t>
  </si>
  <si>
    <t>Chap 1672, Statutes of 1990</t>
  </si>
  <si>
    <t>bal tsf to Fund 0069 - State Board of Barbering and Cosmetology Fund Cannot set to hist until MALIBU IS DONE Receives Malibu Settlement Monies</t>
  </si>
  <si>
    <t>Ch 48/88</t>
  </si>
  <si>
    <t>Housing and Community Dev
Ch. 577/1990 changed the fund title from Home Building and Rehabilitation Fund to Roberti Affordable Housing Fund</t>
  </si>
  <si>
    <t>Ch 432/87</t>
  </si>
  <si>
    <t>1987-09-03</t>
  </si>
  <si>
    <t>Ch 5/86</t>
  </si>
  <si>
    <t>1986-02-06</t>
  </si>
  <si>
    <t>Ch 1487/49, BPC 205(a)(5)</t>
  </si>
  <si>
    <t>11/9/15: retitled from Cemetery Fund to current title. Note: Fund 3289 was created in error and abolished becasue it should have been this fund.
Consumer Affairs MALIBU MONEY
Changed title on 8/29/12.</t>
  </si>
  <si>
    <t>2015-11-09</t>
  </si>
  <si>
    <t>Health Science Facilities Construction Program Fund</t>
  </si>
  <si>
    <t>Ch 665/71</t>
  </si>
  <si>
    <t>Lake Tahoe Acquisitions Fund</t>
  </si>
  <si>
    <t>Ch 305/82 Government Code 66954-66966</t>
  </si>
  <si>
    <t>1982-06-24</t>
  </si>
  <si>
    <t>Ca Tahoe Conservancy</t>
  </si>
  <si>
    <t>2000-08-28</t>
  </si>
  <si>
    <t>Ch 250/80</t>
  </si>
  <si>
    <t>Ch 5/84</t>
  </si>
  <si>
    <t>1984-02-01</t>
  </si>
  <si>
    <t>Ch 273/81</t>
  </si>
  <si>
    <t>1981-08-26</t>
  </si>
  <si>
    <t>Change Org from 5240 to 5225 per Ch. 10/2005.</t>
  </si>
  <si>
    <t>1984 Prison Construction Fund</t>
  </si>
  <si>
    <t>Ch 4/84</t>
  </si>
  <si>
    <t>Change Org from 5240 to 5225 per Chapter 10/2005.</t>
  </si>
  <si>
    <t>County Jail Capital Expenditure Fund - Bond Act of 1981</t>
  </si>
  <si>
    <t>Ch 1351/80</t>
  </si>
  <si>
    <t>Changed Org from 5430 to 5225 per Ch 10/2005.</t>
  </si>
  <si>
    <t>Ch 1389/49</t>
  </si>
  <si>
    <t>1949-07-28</t>
  </si>
  <si>
    <t>GRP 2: the Administering Agency_x001A_s Organization Code changed from Org 1760 to Org 7760, effective July 1, 2013. Correction 10/25/05: Reclass from Bond Fund to a Working Capital and Revolving Fund.</t>
  </si>
  <si>
    <t>County Jail Capital Expenditure Fund - Bond Act of 1984</t>
  </si>
  <si>
    <t>Recreation and Fish and Wildlife Enhancement Fund</t>
  </si>
  <si>
    <t>Ch 782/70</t>
  </si>
  <si>
    <t>2012-03-01</t>
  </si>
  <si>
    <t>Parks and Rec/Fish and Game</t>
  </si>
  <si>
    <t>2012-03-27</t>
  </si>
  <si>
    <t>Ch 575/84</t>
  </si>
  <si>
    <t>1984-07-17</t>
  </si>
  <si>
    <t>Aging</t>
  </si>
  <si>
    <t>State Coastal Conservancy Fund of 1984</t>
  </si>
  <si>
    <t>Coastal Conservancy</t>
  </si>
  <si>
    <t>State Beach, Park, Recreational, and Historical Facilities Fund</t>
  </si>
  <si>
    <t>Ch 16910/63</t>
  </si>
  <si>
    <t>State Beach, Park, Recreational, and Historical Facilities Fund of 1974</t>
  </si>
  <si>
    <t>Ch 912/72</t>
  </si>
  <si>
    <t>State Clean Water Fund</t>
  </si>
  <si>
    <t>Ch 508/70</t>
  </si>
  <si>
    <t>S W Resources Control Bd.</t>
  </si>
  <si>
    <t>Ch 791/29, BPC 7135</t>
  </si>
  <si>
    <t>10/28/15: admin org change from 1110 to 1111.
Contractors' State Licensing Bd MALIBU MONEY</t>
  </si>
  <si>
    <t>State Construction Program Fund</t>
  </si>
  <si>
    <t>Ch 1709/55</t>
  </si>
  <si>
    <t>Finance</t>
  </si>
  <si>
    <t>Clean Water and Water Consrvation Fd, St</t>
  </si>
  <si>
    <t>State Clean Water and Water Conservation Fund</t>
  </si>
  <si>
    <t>Ch 1160/77</t>
  </si>
  <si>
    <t>S W Resources Control Bd</t>
  </si>
  <si>
    <t>Board of Cosmetology Contingent Fund</t>
  </si>
  <si>
    <t>Chapter 845, Statutes of 1927</t>
  </si>
  <si>
    <t>Bal tsf to Fund 0069 - State Board of Barbering and Cosmetology Fund Cannot set to hist until MALIBU IS DONE RECEIVES MALIBU SETTLEMENT MONIES</t>
  </si>
  <si>
    <t>State School Building Aid Fund</t>
  </si>
  <si>
    <t>Ch 27/52 (2nd extraoridinary session)</t>
  </si>
  <si>
    <t>1952-11-12</t>
  </si>
  <si>
    <t>OLA. Print flag=Y 10-17-02 correction smm. 10/25/05: Changed from a Bond Fund to a Working Capital and Revolving Fund.</t>
  </si>
  <si>
    <t>2012-11-16</t>
  </si>
  <si>
    <t>1984 State Clean Water Bond Fund</t>
  </si>
  <si>
    <t>Ch 377/84</t>
  </si>
  <si>
    <t>State Dentistry Fund</t>
  </si>
  <si>
    <t>Ch 426/15</t>
  </si>
  <si>
    <t>1915-08-08</t>
  </si>
  <si>
    <t>10/28/15: admin org change from 1110 to 1111.
Consumer Affairs MALIBU MONEY</t>
  </si>
  <si>
    <t>State Urban and Coastal Park Fund</t>
  </si>
  <si>
    <t>State, Urban, and Coastal Park Fund</t>
  </si>
  <si>
    <t>2007-12-19</t>
  </si>
  <si>
    <t>Bond Proceeds Account, State School Building Lease-Purchase Fund</t>
  </si>
  <si>
    <t>Ch 410/82</t>
  </si>
  <si>
    <t>General Services. Print flag=Y corrected 10-17-02 smm.</t>
  </si>
  <si>
    <t>1986 Water Conservation and Water Quality Bond Fund</t>
  </si>
  <si>
    <t>Ch 6/86</t>
  </si>
  <si>
    <t>School Facilities Bond Act of 1992-June</t>
  </si>
  <si>
    <t>Prop 152 June 1992 (voters passed) Ch 12/91 (AB 880)_Ed Code 17640</t>
  </si>
  <si>
    <t>1992-07-02</t>
  </si>
  <si>
    <t>2016-09-02</t>
  </si>
  <si>
    <t>General Services, DOF &amp; SCo</t>
  </si>
  <si>
    <t>1986 Prison Construction Fund</t>
  </si>
  <si>
    <t>Ch 409/86</t>
  </si>
  <si>
    <t>Changed Org from 5240 to 5225 per Ch 10/2005.</t>
  </si>
  <si>
    <t>1988 Prison Construction Fund</t>
  </si>
  <si>
    <t>Ch 43/88</t>
  </si>
  <si>
    <t>Change Org from 5240 to 5225 per Ch 10/2005.</t>
  </si>
  <si>
    <t>Fish and Wildlife Habitat Enhancement Fund</t>
  </si>
  <si>
    <t>Ch 6/84</t>
  </si>
  <si>
    <t>Wildlife Conservancy Bd Administering Org changed from 3640 to 3760.</t>
  </si>
  <si>
    <t>Ch 1030/87</t>
  </si>
  <si>
    <t>Administrative action to correct fund classification from a Bond fund to a Trust and Agency fund.</t>
  </si>
  <si>
    <t>2009-11-09</t>
  </si>
  <si>
    <t>State Funeral Directors and Embalmers Fund</t>
  </si>
  <si>
    <t>Ch 140/29</t>
  </si>
  <si>
    <t>Consumer Affairs
Changed title on August 29, 2012</t>
  </si>
  <si>
    <t>2012-11-28</t>
  </si>
  <si>
    <t>1990 Prison Construction Fund</t>
  </si>
  <si>
    <t>Ch 5/90</t>
  </si>
  <si>
    <t>1990-02-21</t>
  </si>
  <si>
    <t>2012-03-20</t>
  </si>
  <si>
    <t>Home Furnish and Thermal Insulation Fund</t>
  </si>
  <si>
    <t>Home Furnishings and Thermal Insulation Fund</t>
  </si>
  <si>
    <t>Ch 663/35</t>
  </si>
  <si>
    <t>Consumer Affairs MALIBU MONEY Title changed per CH 18/09</t>
  </si>
  <si>
    <t>2014-10-13</t>
  </si>
  <si>
    <t>Dry Cleaning Account, Bureau of Home Furnishings Fund</t>
  </si>
  <si>
    <t>Chapter 478, Statutes of 1986 Business &amp; Professions Code 19236</t>
  </si>
  <si>
    <t>Chap 1135, Statutes of 1992</t>
  </si>
  <si>
    <t>Ch 1280/93</t>
  </si>
  <si>
    <t>10/28/15: admin org change from 1110 to 1111.
User dept - Medical Board of CA</t>
  </si>
  <si>
    <t>Ch 108/89</t>
  </si>
  <si>
    <t>Transportation</t>
  </si>
  <si>
    <t>Landscape Architects Fd, CA Bd-Arch Exam</t>
  </si>
  <si>
    <t>California Board of Architectural Examiners - Landscape Architects Fund</t>
  </si>
  <si>
    <t>Ch 1447/53</t>
  </si>
  <si>
    <t>1953-09-09</t>
  </si>
  <si>
    <t>Contingent Fund of the Medical Board of California</t>
  </si>
  <si>
    <t>Ch 212/07, Name Change Ch 886/89,Sec 30 and Ch 1275/94 B&amp;P Code Sec 2445</t>
  </si>
  <si>
    <t>1907-05-01</t>
  </si>
  <si>
    <t>Ch 1826/53</t>
  </si>
  <si>
    <t>Board of Registered Nursing Fund, Professions and Vocations Fund</t>
  </si>
  <si>
    <t>Ch 807/29</t>
  </si>
  <si>
    <t>Oil Spill Bond Expense Account, Oil Spill Prevention and Administration Fund</t>
  </si>
  <si>
    <t>Ch 1248/90, Section 8670.53.3
G.C. Section 13306 (a)</t>
  </si>
  <si>
    <t>2005-01-11</t>
  </si>
  <si>
    <t>STO, SCO &amp; Attorney General
01/11/05: Fund was actually administratively created pursuant to G.C. Section 13306 (a). The STO has asked that the fund be administratively abolished pursuant to the same section.</t>
  </si>
  <si>
    <t>State Optometry Fund, Professions and Vocations Fund</t>
  </si>
  <si>
    <t>Ch 598/13</t>
  </si>
  <si>
    <t>1913-08-10</t>
  </si>
  <si>
    <t>Clean Water and Reclamation Fnd,1988</t>
  </si>
  <si>
    <t>1988 Clean Water and Water Reclamation Fund</t>
  </si>
  <si>
    <t>School Facilities Bond Act of 1992 - Nov</t>
  </si>
  <si>
    <t>Proposition 155 (voters passed) Ed Code Sec. 17645</t>
  </si>
  <si>
    <t>1992-11-03</t>
  </si>
  <si>
    <t>School Facilities Aid</t>
  </si>
  <si>
    <t>Pharmacy Board Contingent Fund, Professions and Vocations Fund</t>
  </si>
  <si>
    <t>Ch 407/05</t>
  </si>
  <si>
    <t>1905-07-01</t>
  </si>
  <si>
    <t>Earthquake Safety and Public Buildings Rehabilitation Fund of 1990</t>
  </si>
  <si>
    <t>Ch 263/90</t>
  </si>
  <si>
    <t>1990-03-14</t>
  </si>
  <si>
    <t>GRP 2: the Administering Agency_x001A_'s Organization Code changed from Org 1760 to Org 7760, effective July 1, 2013.</t>
  </si>
  <si>
    <t>ch 1052/51</t>
  </si>
  <si>
    <t>1951-09-22</t>
  </si>
  <si>
    <t>1994-04-19</t>
  </si>
  <si>
    <t>Prof Engineer, Lnd Surv, GeoFd</t>
  </si>
  <si>
    <t>Professional Engineer's, Land Surveyor's, and Geologist's Fund</t>
  </si>
  <si>
    <t>Ch 801/29</t>
  </si>
  <si>
    <t>10/28/15: title change and admin org change from 1110 to 1111.
10/18/16: Ch 510/2016 (AB 179) Section 2.3 continued fund existence and added geologists/geophysicists (formerly Fund 0205) effective 1/1/16.</t>
  </si>
  <si>
    <t>2016-10-18</t>
  </si>
  <si>
    <t>Ch 1679/51</t>
  </si>
  <si>
    <t>Behavioral Science Examiners Fund, Professions and Vocations Fund</t>
  </si>
  <si>
    <t>Ch 1348/68</t>
  </si>
  <si>
    <t>Sch Facil June 90 Bond Ac,Sch Bldg L-Pfd</t>
  </si>
  <si>
    <t>School Facilities June 1990 Bond Acct, St School Building Lease-Purchase Fd</t>
  </si>
  <si>
    <t>School Facilities June 1990 Bond AccountState School Building Lease - Purchase Fund</t>
  </si>
  <si>
    <t>Proposition 123, June 1990 Ballot Ed. Code 17660</t>
  </si>
  <si>
    <t>GRP 2: the Administering Agency's Organization Code changed from Org 1760 to Org 7760, effective July 1, 2013.</t>
  </si>
  <si>
    <t>Ch 823/35</t>
  </si>
  <si>
    <t>10/28/15: admin org change from 1110 to 1111.
GRP 2: the Administering Agency and Organization Code changed from Department of Pesticide Regulation/Org 3930 to Department of Consumer Affairs Regulatory Boards/Org 1110, effective July 1, 2013. Ch 18/2009 (ABX4 20) removed as a sub-fund of Professions and Vocations Fund and changed Admin Org from 1110 to 3930. Consumer Affairs, MALIBU MONEY</t>
  </si>
  <si>
    <t>Sch Facil Nov 88 Bond Ac,Sch Bldg L-P Fd</t>
  </si>
  <si>
    <t>School Facilities November 1988 Bond Acct, St School Bldg Lease-Purchase Fd</t>
  </si>
  <si>
    <t>School Facilities November 1988 Bond Account, State School Building Lease - Purchase Fund</t>
  </si>
  <si>
    <t>Ch 42/88 Ed. Code 17698</t>
  </si>
  <si>
    <t>Ch 323/27</t>
  </si>
  <si>
    <t>Vocatnl Nurse and Psych Tech Exam Fund</t>
  </si>
  <si>
    <t>Vocational Nurse &amp; Psychiatric Technician Examiners Fd, Professions &amp; Vocat Fd</t>
  </si>
  <si>
    <t>Vocational Nurse and Psychiatric Technician Examiners Fund, Professions and Vocations Fund</t>
  </si>
  <si>
    <t>Ch 1689/51</t>
  </si>
  <si>
    <t>10/28/15: admin org change from 1110 to 1111.
Ch 1323/68 if insufficient revenues may be abolished 1/1/70</t>
  </si>
  <si>
    <t>Vocation Nursing and Psychiatric Tech Fd</t>
  </si>
  <si>
    <t>Vocational Nursing and Psychiatric Technicians Fund</t>
  </si>
  <si>
    <t>Ch 1689/51 Amended Chapter 759/97
Business and Professions Code 2890</t>
  </si>
  <si>
    <t>Psychiatric Technicians Account, Vocational Nursing and Psychiatric Technicians</t>
  </si>
  <si>
    <t>Psychiatric Technicians Account, Vocational Nursing and Psychiatric Technicians Fund</t>
  </si>
  <si>
    <t>Ch 1851/59 Amended Chapter 26/94</t>
  </si>
  <si>
    <t>Higher Ed Capital Outlay Bond Fund</t>
  </si>
  <si>
    <t>Higher Education Capital Outlay Bond Fund</t>
  </si>
  <si>
    <t>Ch 424/86</t>
  </si>
  <si>
    <t>1986-07-21</t>
  </si>
  <si>
    <t>Higher Education Facilities Finance Comm.</t>
  </si>
  <si>
    <t>954</t>
  </si>
  <si>
    <t>6980</t>
  </si>
  <si>
    <t>Chap 636/99 Ed. Code 69766(a)</t>
  </si>
  <si>
    <t>GRP 2: the Administering Agency_x001A_s Organization Code changed from Org 7980 to Org 6980, effective July 1, 2013.</t>
  </si>
  <si>
    <t>Chap 636/99</t>
  </si>
  <si>
    <t>GRP 2: the Administering Agency_x001A_s Organization Code changed from Org 7980 to Org 6980, effective July 1, 2013. Oscar Chaves continuously appropriated; Revenues transferred from Fund 0951.</t>
  </si>
  <si>
    <t>1988 Higher Education Capital Outlay Bond</t>
  </si>
  <si>
    <t>1988 Higher Education Capital Outlay Bond Fund</t>
  </si>
  <si>
    <t>Ch 44/88</t>
  </si>
  <si>
    <t>2007-12-11</t>
  </si>
  <si>
    <t>Wildlife,Coast and Park Conservatn Fd 88</t>
  </si>
  <si>
    <t>California Wildlife, Coastal and Park Land Conservation Fund of 1988</t>
  </si>
  <si>
    <t>Proposition 70 - June 7, 1988</t>
  </si>
  <si>
    <t>1988-06-07</t>
  </si>
  <si>
    <t>Wildlife and Natural Areas Conservtion Fund</t>
  </si>
  <si>
    <t>Proposition 70 - approved</t>
  </si>
  <si>
    <t>Wildlife Conservation Bd</t>
  </si>
  <si>
    <t>Earthqke Safe and Hous Rehab Bond Acc,CA</t>
  </si>
  <si>
    <t>CA Earthquake Safety and Housing Rehabilitation Bond Acct, Hous Rehab Loan Fd</t>
  </si>
  <si>
    <t>California Earthquake Safety and Housing Rehabilitation Bond Account, Housing Rehabilitation Loan Fund</t>
  </si>
  <si>
    <t>Ch 27/88</t>
  </si>
  <si>
    <t>Housing Community Dev</t>
  </si>
  <si>
    <t>Sch Facil Jun 88 Bond Ac, Sch Bldg L-P F</t>
  </si>
  <si>
    <t>School Facilities June 1988 Bond Acct, State School Building Lease-Purchase Fd</t>
  </si>
  <si>
    <t>School Facilities June 1988 Bond AccountState School Building Lease - Purchase Fund</t>
  </si>
  <si>
    <t>Ch 25/88 Ed Code 17697.35</t>
  </si>
  <si>
    <t>1988 Water Conservation Fund</t>
  </si>
  <si>
    <t>Ch 46/88</t>
  </si>
  <si>
    <t>1988-11-08</t>
  </si>
  <si>
    <t>Higher Education Cap Outlay Bd June 1990</t>
  </si>
  <si>
    <t>June 1990 Higher Education Capital Outlay Bond Fund</t>
  </si>
  <si>
    <t>Ch 6/90</t>
  </si>
  <si>
    <t>1990-02-22</t>
  </si>
  <si>
    <t>Higher Education Facilites Fin Com</t>
  </si>
  <si>
    <t>California Safe Drinking Water Fund of 1988</t>
  </si>
  <si>
    <t>Ch 45/88</t>
  </si>
  <si>
    <t>Library Constructn and Renovation Fnd,CA</t>
  </si>
  <si>
    <t>California Library Construction and Renovation Fund</t>
  </si>
  <si>
    <t>Ch 49/88</t>
  </si>
  <si>
    <t>CA Library Construction &amp; Renov Board</t>
  </si>
  <si>
    <t>Admin Created GC SEc 13306</t>
  </si>
  <si>
    <t>1986-09-12</t>
  </si>
  <si>
    <t>Adminstratively for Legisltive Informa- tion System (LIS) Finance Internal Use Only</t>
  </si>
  <si>
    <t>Co Correct Cap Exp and Yth Fac Bd Fd, 88</t>
  </si>
  <si>
    <t>1988 County Correctional Facility Capital Expenditure and Youth Facility Bond Fd</t>
  </si>
  <si>
    <t>1988 County Correctional Facility Capital Expenditure and Youth Facility Bond Fund</t>
  </si>
  <si>
    <t>Ch 264/88</t>
  </si>
  <si>
    <t>Department of Finance</t>
  </si>
  <si>
    <t>Budgetary Purposes Only.
10/25/05: Changed from a Bond Fund to a Working Capital and Revolving Fund.</t>
  </si>
  <si>
    <t>2005-10-25</t>
  </si>
  <si>
    <t>Budgetary Purposes Only</t>
  </si>
  <si>
    <t>2003-04-10</t>
  </si>
  <si>
    <t>Ch 1278/83</t>
  </si>
  <si>
    <t>Revenue and Taxation Code section 18534</t>
  </si>
  <si>
    <t>US Olympic Committee</t>
  </si>
  <si>
    <t>Small Business Development Center Fund</t>
  </si>
  <si>
    <t>California Small Business Development Center Fund</t>
  </si>
  <si>
    <t>Ch 1154/83_Amend By Chap 1439/84 and again by Chap 721/88 new G.C. 15387</t>
  </si>
  <si>
    <t>1983-09-27</t>
  </si>
  <si>
    <t>Ch 229/2003 (AB 1757); G.C. 15387</t>
  </si>
  <si>
    <t>Trade and Commerce. Government Code 15387 was repealed by Ch 229/2003, effective 01/01/2004.</t>
  </si>
  <si>
    <t>Supplemental Roll Administrative Cost Fund</t>
  </si>
  <si>
    <t>Ch 1102/83</t>
  </si>
  <si>
    <t>Revenue &amp; Taxation Code section 75.65</t>
  </si>
  <si>
    <t>1984-04-15</t>
  </si>
  <si>
    <t>SCO, BOE, DOF</t>
  </si>
  <si>
    <t>2010-09-15</t>
  </si>
  <si>
    <t>State Children's Trust Fund</t>
  </si>
  <si>
    <t>Ch 1399/82 (W&amp;I Code Sec 18969)</t>
  </si>
  <si>
    <t>Social Services-unknown when renumb occured. 09/24/03 per letter from department requesting review of fund, administrative change to fund classification from Nongovernmental to Governmental/ Other Governmental Cost Fund. 10/16/03: Major revenue source determined to be taxpayer contributions, fund reclassified back to Nongovernmental/Trust and Agency Funds -- Non-Federal, this is in concurrence with Lajunta/FinOps and budget analyst Nick Buchen.</t>
  </si>
  <si>
    <t>2016-03-07</t>
  </si>
  <si>
    <t>60</t>
  </si>
  <si>
    <t>Ch 1527/82</t>
  </si>
  <si>
    <t>CA Commission on Ind. Innovation</t>
  </si>
  <si>
    <t>2010-04-13</t>
  </si>
  <si>
    <t>141</t>
  </si>
  <si>
    <t>0962</t>
  </si>
  <si>
    <t>California Rail Passenger Financing Commission Fund</t>
  </si>
  <si>
    <t>Ch 1553/82 in connection with the CA Passenger Rail Fin. Comm</t>
  </si>
  <si>
    <t>1984-03-27</t>
  </si>
  <si>
    <t>CA Rail Passenger Rail Fin Comm</t>
  </si>
  <si>
    <t>Ch. 789/96, Sec 3, Penal Code Section 261.5,(e)(2)</t>
  </si>
  <si>
    <t>Revenue source(civil penalties) Upon appropriation by the Legislature</t>
  </si>
  <si>
    <t>117</t>
  </si>
  <si>
    <t>0860</t>
  </si>
  <si>
    <t>Ch 1274/82</t>
  </si>
  <si>
    <t>Ch 248/96 Sec 3</t>
  </si>
  <si>
    <t>1996-07-20</t>
  </si>
  <si>
    <t>BOC, SCO Bal of funds to be transferred to GF no later than 3/15/97 - Fund abolished</t>
  </si>
  <si>
    <t>Ch 1693/84</t>
  </si>
  <si>
    <t>CA Export Finance Office. Ch 279/2003 eliminated the TT&amp;C Agency effective 01/01/2004. Fund balance transferred to the General Fund.</t>
  </si>
  <si>
    <t>149</t>
  </si>
  <si>
    <t>0977</t>
  </si>
  <si>
    <t>County Health Facilities Financing Assistance Fund</t>
  </si>
  <si>
    <t>Ch 1556/84</t>
  </si>
  <si>
    <t>Chapter 517/2000</t>
  </si>
  <si>
    <t>2001-08-16</t>
  </si>
  <si>
    <t>Legislatively abolished.</t>
  </si>
  <si>
    <t>2001-08-28</t>
  </si>
  <si>
    <t>716</t>
  </si>
  <si>
    <t>8820</t>
  </si>
  <si>
    <t>Ch 1385/85, Ch 1139/91 &amp; Ch 488/95 GC Sec. 8259</t>
  </si>
  <si>
    <t>Government Code Section 8259</t>
  </si>
  <si>
    <t>1998-09-30</t>
  </si>
  <si>
    <t>CA Commission on the Status of Women administered these funds/continuously appropriated Balance of funds transferred to GF</t>
  </si>
  <si>
    <t>Ch 648/84</t>
  </si>
  <si>
    <t>GC sect. 13306(b)</t>
  </si>
  <si>
    <t>2015-09-03</t>
  </si>
  <si>
    <t>2015-09-02</t>
  </si>
  <si>
    <t>Self - Help Housing Fund</t>
  </si>
  <si>
    <t>Ch 1690/84</t>
  </si>
  <si>
    <t>Dept. of Housing &amp; Community Dev</t>
  </si>
  <si>
    <t>California State Lottery Education Fund</t>
  </si>
  <si>
    <t>Ch 1517/85</t>
  </si>
  <si>
    <t>40</t>
  </si>
  <si>
    <t>Judges Retirement Fund</t>
  </si>
  <si>
    <t>Ch 770/37 Government Code 75000-75110</t>
  </si>
  <si>
    <t>1937-08-27</t>
  </si>
  <si>
    <t>PERS</t>
  </si>
  <si>
    <t>Ch 1329/84</t>
  </si>
  <si>
    <t>10/24/13: Admin org code change from 4200 to 4260 per ADP reorg and HSC section 11817.8(g) DOF Analyst: Maricris Acon</t>
  </si>
  <si>
    <t>Employees' Dental Care Fund, State</t>
  </si>
  <si>
    <t>State Employees' Dental Care Fund</t>
  </si>
  <si>
    <t>Ch 908/86 Gov. Code 32952.1</t>
  </si>
  <si>
    <t>DPA</t>
  </si>
  <si>
    <t>Univ Employees Dental Care Fund, CA St</t>
  </si>
  <si>
    <t>California State University Employees' Dental Care Fund</t>
  </si>
  <si>
    <t>Ch 908/86</t>
  </si>
  <si>
    <t>Ch 69, Stats of 2004(SB 626) Sec. 24</t>
  </si>
  <si>
    <t>2011-07-11</t>
  </si>
  <si>
    <t>CA State University, Trustees</t>
  </si>
  <si>
    <t>7</t>
  </si>
  <si>
    <t>Ch 879/47 Government Code 9350-9378</t>
  </si>
  <si>
    <t>Ch 642/87</t>
  </si>
  <si>
    <t>GRP 1, the Administering Agency name changed from Department of Personnel Administration to Department of Human Resources, effective July 1, 2012. GRP 2, the Administering Agency_x001A_s Organization Code changed from Org 8380 to Org 7501, effective July 1, 2013.</t>
  </si>
  <si>
    <t>2013-05-31</t>
  </si>
  <si>
    <t>Public Employees Health Care Fund</t>
  </si>
  <si>
    <t>Public Employees Health Care Fund (PEHCF)</t>
  </si>
  <si>
    <t>Ch 1129/87</t>
  </si>
  <si>
    <t>1987-09-25</t>
  </si>
  <si>
    <t>GRP 2: the Administering Agency_x001A_s Organization Code changed from Org 1900 to Org 7900, effective July 1, 2013. PERS. Print flag=Y 10/02smm.</t>
  </si>
  <si>
    <t>Alzheimer and Relat Disord Resrch Fd, CA</t>
  </si>
  <si>
    <t>California Alzheimers Disease and Related Disorders Research Fund</t>
  </si>
  <si>
    <t>Ch 944, 945/87 Revenue and Taxation Code, Section 18764</t>
  </si>
  <si>
    <t>California Export Promotion Account, California State World Trade Commission Fd</t>
  </si>
  <si>
    <t>California Export Promotion Account, California State World Trade Commission Fund</t>
  </si>
  <si>
    <t>Ch 1218/87</t>
  </si>
  <si>
    <t>Health &amp; Safety Code Sec 25173.6 (g)(h)</t>
  </si>
  <si>
    <t>Ch 156/87</t>
  </si>
  <si>
    <t>1987-07-10</t>
  </si>
  <si>
    <t>Hazardous Waste Reduction Loan Acct, CA Economic Develop Grant &amp; Loan Fd</t>
  </si>
  <si>
    <t>Hazardous Waste Reduction Loan Account, California Economic Development Grant and Loan Fund</t>
  </si>
  <si>
    <t>Ch 1445/87 Revised by Chap 1399/89 Corp Code 14096</t>
  </si>
  <si>
    <t>Ch 74/2005 effective 07/19/2005</t>
  </si>
  <si>
    <t>2005-07-19</t>
  </si>
  <si>
    <t>Health Professions Education Fd</t>
  </si>
  <si>
    <t>Ch 1307/87 and Chap 149/99 Health &amp; Safety Code 128355</t>
  </si>
  <si>
    <t>Office of Statewide Health Planning &amp; Dev Sue Montoya Add print Flg</t>
  </si>
  <si>
    <t>Public Employees Retirement Fund</t>
  </si>
  <si>
    <t>Ch 700/31</t>
  </si>
  <si>
    <t>GRP 2: the Administering Agency_x001A_s Organization Code changed from Org 1900 to Org 7900, effective July 1, 2013. print flag=Y 10/02smm.</t>
  </si>
  <si>
    <t>California State Lottery Education Fund California Youth Authority</t>
  </si>
  <si>
    <t>G.C. Sec 13306</t>
  </si>
  <si>
    <t>1988-09-02</t>
  </si>
  <si>
    <t>Change Org from 5460 to 5225 per Ch 10/2005.</t>
  </si>
  <si>
    <t>State Employees' Dependent Care Assistance and Health Care</t>
  </si>
  <si>
    <t>Ch 809/88</t>
  </si>
  <si>
    <t>Government Code section 1242, Section 2</t>
  </si>
  <si>
    <t>1990-07-01</t>
  </si>
  <si>
    <t>Annuitants Health Care Coverage Fund</t>
  </si>
  <si>
    <t>Government Code Section 22940</t>
  </si>
  <si>
    <t>1988-07-14</t>
  </si>
  <si>
    <t>Medi-Cal Inpatient Payment Adjustment Fund</t>
  </si>
  <si>
    <t>Ch 279/91 W &amp; I Code Sec 14163(b)</t>
  </si>
  <si>
    <t>1991-07-29</t>
  </si>
  <si>
    <t>2003-07-10</t>
  </si>
  <si>
    <t>Ch 124/81</t>
  </si>
  <si>
    <t>GRP 2: the Administering Agency_x001A_s Organization Code changed from Org 1920 to Org 7920, effective July 1, 2013.</t>
  </si>
  <si>
    <t>Ch 1606/82</t>
  </si>
  <si>
    <t>1982-09-30</t>
  </si>
  <si>
    <t>STRS</t>
  </si>
  <si>
    <t>Retirees Purchising Power Protec Acct</t>
  </si>
  <si>
    <t>Retirees Purchasing Power Protection Account</t>
  </si>
  <si>
    <t>CH 1606/82 Ed. Code 24701 (b)</t>
  </si>
  <si>
    <t>California Maritime Academy Trust Fund</t>
  </si>
  <si>
    <t>Ch 322/85</t>
  </si>
  <si>
    <t>California State University Lottery Education Fund</t>
  </si>
  <si>
    <t>Ch 578/85</t>
  </si>
  <si>
    <t>1985-09-16</t>
  </si>
  <si>
    <t>CSU</t>
  </si>
  <si>
    <t>California Motorcyclist Safety Fund</t>
  </si>
  <si>
    <t>Ch 547/85</t>
  </si>
  <si>
    <t>CHP -Fund was orig auth to sunset 1/1/92Chapter 299/92 amended sunset date to 1/1/98. Chap 257 of 1997 revised sunset date to 1/1/2003.Print=Y 10/02smm.</t>
  </si>
  <si>
    <t>2015-12-17</t>
  </si>
  <si>
    <t>0841</t>
  </si>
  <si>
    <t>Community Colleges Investment Fund for Innovation</t>
  </si>
  <si>
    <t>Created Administratively Proposed in the 1994 Budget Act</t>
  </si>
  <si>
    <t>1993-12-16</t>
  </si>
  <si>
    <t>Admin. GC Sec 13306</t>
  </si>
  <si>
    <t>1999-03-12</t>
  </si>
  <si>
    <t>user department CA Comm Colleges Proposed in 1994 Budget Bill</t>
  </si>
  <si>
    <t>2001-05-18</t>
  </si>
  <si>
    <t>0842</t>
  </si>
  <si>
    <t>Chap 23/99 Health &amp; Safety Code 25390.3</t>
  </si>
  <si>
    <t>Kathy Chovan</t>
  </si>
  <si>
    <t>California Housing Trust Fund</t>
  </si>
  <si>
    <t>Ch 1584/85</t>
  </si>
  <si>
    <t>Health &amp; Safety Code sect. 50661 (e)</t>
  </si>
  <si>
    <t>Ch 1507/88 extends appeal date indefin. H &amp; C Dev.</t>
  </si>
  <si>
    <t>2014-10-06</t>
  </si>
  <si>
    <t>Collins-Dugan California Conservation Corps Fund</t>
  </si>
  <si>
    <t>Chapter 894/93</t>
  </si>
  <si>
    <t>Abolished Chapter 976/96</t>
  </si>
  <si>
    <t>Continuously Appropriated - User Dept - Ca Conservation Corps re-named and re-classifed see Fund 0318</t>
  </si>
  <si>
    <t>Carl Moyer Memorial Air Quality Standards Attainment Trust Fund</t>
  </si>
  <si>
    <t>Chap 923/99 Health &amp; Safety Code 44299</t>
  </si>
  <si>
    <t>1999-10-09</t>
  </si>
  <si>
    <t>Matt Almy</t>
  </si>
  <si>
    <t>Ch 1017/87</t>
  </si>
  <si>
    <t>Rehabilitation</t>
  </si>
  <si>
    <t>1987-12-16</t>
  </si>
  <si>
    <t>CHP</t>
  </si>
  <si>
    <t>Hlth Care for Indignt Pgrm Acc,Co Hlth F</t>
  </si>
  <si>
    <t>California Health Care for the Indigent Program Acct, County Health Services Fd</t>
  </si>
  <si>
    <t>California Health Care for the Indigent Program Account, County Health Services Fund</t>
  </si>
  <si>
    <t>Ch 1331/89</t>
  </si>
  <si>
    <t>Ch 798/90 Gov Code Sec 21756</t>
  </si>
  <si>
    <t>1990-09-11</t>
  </si>
  <si>
    <t>Chap 1067/93</t>
  </si>
  <si>
    <t>Fund is continuously appropriated, User Dept - Energy Commission</t>
  </si>
  <si>
    <t>Ch 1813/61</t>
  </si>
  <si>
    <t>Revenue Sharing Fund, Federal</t>
  </si>
  <si>
    <t>State Board of Control GC Sec 17201</t>
  </si>
  <si>
    <t>1973-01-10</t>
  </si>
  <si>
    <t>2003-07-09</t>
  </si>
  <si>
    <t>Ch 1426/88</t>
  </si>
  <si>
    <t>1988-10-07</t>
  </si>
  <si>
    <t>State Energy Resources Cons. &amp; CHP</t>
  </si>
  <si>
    <t>2010-12-22</t>
  </si>
  <si>
    <t>Ch 1657/90 P R Code Sec 3491</t>
  </si>
  <si>
    <t>CA Integrated Waste Management Bd</t>
  </si>
  <si>
    <t>Ch 1653/90_Gov Code Sec 14174</t>
  </si>
  <si>
    <t>General Service &amp; Caltrans annual $150k for 1991 and 1992</t>
  </si>
  <si>
    <t>Energy Efficiency Technology Revolving Fund</t>
  </si>
  <si>
    <t>Admin created, GC Sec 13306</t>
  </si>
  <si>
    <t>1991-05-14</t>
  </si>
  <si>
    <t>Admin GC Sec 13306</t>
  </si>
  <si>
    <t>Ch 964/92 Pub. Resources Sec 5072.8</t>
  </si>
  <si>
    <t>Parks &amp; Recreation__/Fund orig. estab.inCh. 701/92, chapter was repealed in Ch.146/94, Sec. 174./Fund was also created in Ch 964/92 and remains_active</t>
  </si>
  <si>
    <t>1998-11-18</t>
  </si>
  <si>
    <t>Chapter 28/94 (Health &amp; Safety Code 44091(a)-amended by Chapter 802/97</t>
  </si>
  <si>
    <t>Chapter 802/97-Administrative</t>
  </si>
  <si>
    <t>Fund re-numbered to 0582 - legislation passed to change revenue source from donations to fees collected with vehicle registration</t>
  </si>
  <si>
    <t>339</t>
  </si>
  <si>
    <t>2700</t>
  </si>
  <si>
    <t>California Traffic Safety Program Fund</t>
  </si>
  <si>
    <t>Ch 1492/67</t>
  </si>
  <si>
    <t>1969-08-28</t>
  </si>
  <si>
    <t>Office Traffic Safety</t>
  </si>
  <si>
    <t>Ch 1261/51; Ch 415/95 Health &amp; Safety Code, Section 100375</t>
  </si>
  <si>
    <t>1951-06-30</t>
  </si>
  <si>
    <t>State Child Care Facilities Fund</t>
  </si>
  <si>
    <t>Ch 1026/85</t>
  </si>
  <si>
    <t>1985-09-27</t>
  </si>
  <si>
    <t>Chap 362/97 and Ed. Code 8495</t>
  </si>
  <si>
    <t>1997-08-26</t>
  </si>
  <si>
    <t>State Child Care Capital Outlay Fund</t>
  </si>
  <si>
    <t>Ch 1440/85</t>
  </si>
  <si>
    <t>Ch 1602/85</t>
  </si>
  <si>
    <t>1985-10-10</t>
  </si>
  <si>
    <t>CA Tahoe Conservancy</t>
  </si>
  <si>
    <t>461</t>
  </si>
  <si>
    <t>4440</t>
  </si>
  <si>
    <t>Chapter 633/94_W &amp; I Code Sec 5778 (i)</t>
  </si>
  <si>
    <t>User Dept - Mental Health- Fund to be used by SCO for disbursing funds to local agencies. Fund will be off-budget</t>
  </si>
  <si>
    <t>California Olympic Training Fund</t>
  </si>
  <si>
    <t>Chapter 997/94 - Section 18832 Revenue and Taxation Code</t>
  </si>
  <si>
    <t>Rev &amp; Tax Code Sec 18834</t>
  </si>
  <si>
    <t>Balance of fund will be transferred to the General Fund</t>
  </si>
  <si>
    <t>California Farmland Conservancy Program Fund</t>
  </si>
  <si>
    <t>Chapter 931/95 Renamed by Ch503/99</t>
  </si>
  <si>
    <t>Funds Continuously appropriated</t>
  </si>
  <si>
    <t>Health Plan and Dev Fund, Office of Stwd</t>
  </si>
  <si>
    <t>Office of Statewide Health Planning and Development Fund</t>
  </si>
  <si>
    <t>Ch 327/47</t>
  </si>
  <si>
    <t>Statewide Health Planning &amp; Dev</t>
  </si>
  <si>
    <t>0979</t>
  </si>
  <si>
    <t>Ch 11, Statutes of 2011, Sec 18 (SB 80)
Unemployment Ins Code sec14004.50</t>
  </si>
  <si>
    <t>2011-03-24</t>
  </si>
  <si>
    <t>Originally created pursuant to Ch 1329, Statutes of 1982, Sec 8, Unemployment Code sections 15080-15085. These were repealed by Ch 630, Statutes of 2006, Sec 7 (SB 293). This fund now created pursuant to Ch 11, Statutes of 2011, Sec 18 (SB 80), Unemployment Code section 14004.5.</t>
  </si>
  <si>
    <t>Ch 352/35</t>
  </si>
  <si>
    <t>0975</t>
  </si>
  <si>
    <t>Mental Health Facilities Fund, State Hospital Account</t>
  </si>
  <si>
    <t>Mental Health SCO USE ONLY</t>
  </si>
  <si>
    <t>Mental Health Facilites Fund, Institutions for Mental Disease Account</t>
  </si>
  <si>
    <t>Ch 89/91 (AB1288)</t>
  </si>
  <si>
    <t>Effective 6/27/12 Chapter 24, Statutes of 2012 (AB 1470) amended Welfare and Institution Code section 17601.05 - Administering Org changed from 4440 to 4260. ental Health</t>
  </si>
  <si>
    <t>2013-04-24</t>
  </si>
  <si>
    <t>United States Flood Control Receipts Fund</t>
  </si>
  <si>
    <t>Ch 1455/47</t>
  </si>
  <si>
    <t>California Military Museum Fund</t>
  </si>
  <si>
    <t>Chapter 487/95 Section 18844 Revenue &amp; Taxation Code</t>
  </si>
  <si>
    <t>Chapter 856/97 (SB 1253)</t>
  </si>
  <si>
    <t>2010-12-09</t>
  </si>
  <si>
    <t>Funds are received from a tax checkoff on income tax forms. Funds available upon appropriation by legislature / Origabolish date 1/1/2000 set by Ch 487/95. Abolishment date was revised to January 1, 2002 pursuant to Chap 856, Statutes of 1997 (SB 1253).</t>
  </si>
  <si>
    <t>D.A.R.E. California (Drug Abuse Resistance Education) Fund</t>
  </si>
  <si>
    <t>Chapter 486/95 Section 18785 Revenue and Taxation Code</t>
  </si>
  <si>
    <t>Chapter 654/98 AB 1733</t>
  </si>
  <si>
    <t>Revenues received from check off on tax forms. Funds available upon appropriation by the legislature. Chap.486/95 est. abolish date of 1/1/99</t>
  </si>
  <si>
    <t>created administratively</t>
  </si>
  <si>
    <t>1996-02-06</t>
  </si>
  <si>
    <t>To satisfy collection requirements of Ch739/95 Toll Evasion&amp; others DMV collectsfees and allocates to counties fund to avoid mixing with MVA monies.</t>
  </si>
  <si>
    <t>1996-05-21</t>
  </si>
  <si>
    <t>United States Forest Reserve Fund</t>
  </si>
  <si>
    <t>Ch 277/07</t>
  </si>
  <si>
    <t>1907-03-18</t>
  </si>
  <si>
    <t>2000-03-15</t>
  </si>
  <si>
    <t>751</t>
  </si>
  <si>
    <t>9210</t>
  </si>
  <si>
    <t>administratively created - proposed in 1996 Budget Act</t>
  </si>
  <si>
    <t>1996-12-19</t>
  </si>
  <si>
    <t>Revenues - Transfer from the General Fund with potential revenue from income tax check - off</t>
  </si>
  <si>
    <t>Chapter 592/95 - Section 26200 Ed Code</t>
  </si>
  <si>
    <t>Chap.1048/98</t>
  </si>
  <si>
    <t>Fund is continuously appropriated Revenues are from Employer &amp; Employee contributions, investment earnings, etc.Chap.1048/98 deletes this fund.</t>
  </si>
  <si>
    <t>Anml Food Sfty Lab &amp; Eqine Hlth Acct Fd</t>
  </si>
  <si>
    <t>CA Animal Hlth &amp; Food Safety Lab &amp; Cntr for Equine Hlth Acct, Fair &amp; Expo Fd</t>
  </si>
  <si>
    <t>California Animal Health and Food Safety Laboratory and Center for Equine Health Account, Fair and Exposition Fund</t>
  </si>
  <si>
    <t>Ch1085/93(B&amp;P Sec 19578(d)amd 679/94 Sec 1, Amd Ch 825/95 Sec 2</t>
  </si>
  <si>
    <t>1994-09-20</t>
  </si>
  <si>
    <t>Title change to current title pursuant to BPC 19578 (c) GRP 2: the Administering Agency_x001A_s Organization Code changed from Org 8550 to Org 1750, effective July 1, 2013. Requested by Horse Racing Board - Fund condition will be prepared by Food &amp; Ag Fund is continuously appropriated</t>
  </si>
  <si>
    <t>2015-07-06</t>
  </si>
  <si>
    <t>United States Grazing Fees Fund</t>
  </si>
  <si>
    <t>Ch 1383/45</t>
  </si>
  <si>
    <t>1945-09-15</t>
  </si>
  <si>
    <t>Public Employees Long-Term Care Fund</t>
  </si>
  <si>
    <t>Chapter 1154/92 - G.C. Section 21414</t>
  </si>
  <si>
    <t>GRP 2: the Administering Agency_x001A_s Organization Code changed from Org 1900 to Org 7900, effective July 1, 2013. User Dept- PERS Continuously Appropriated</t>
  </si>
  <si>
    <t>Judges Retirement System II Fund</t>
  </si>
  <si>
    <t>Chapter 879/94_Gov Code Sec 75600</t>
  </si>
  <si>
    <t>1994-11-09</t>
  </si>
  <si>
    <t>User Dept PERS Fund is continuously appropriated UCM mtg approved to change source: from "A" to "I"</t>
  </si>
  <si>
    <t>The Judges' Retirement System would like this fund displayed under org 0390. The write up is showing the org under 1900 and do not change write. This admin org change is for galley display only!!</t>
  </si>
  <si>
    <t>Public Employees' Deferred Compensation Fund</t>
  </si>
  <si>
    <t>Ch 1659/90_Gov Code Sec 21425 amend. by Ch 906/96 GC 21676</t>
  </si>
  <si>
    <t>GRP 2: the Administering Agency_x001A_s Organization Code changed from Org 1900 to Org 7900, effective July 1, 2013. PERS___ Chap 906/96 amend Chap 1659/90 GC 21425 &amp; added GC 21676. GC 21425 no longer exists.</t>
  </si>
  <si>
    <t>437</t>
  </si>
  <si>
    <t>4180</t>
  </si>
  <si>
    <t>California Seniors Special Fund</t>
  </si>
  <si>
    <t>Ch 1451/90 R &amp; T Code Sec 18772</t>
  </si>
  <si>
    <t>CA Commission on Aging</t>
  </si>
  <si>
    <t>Ch 1725/57</t>
  </si>
  <si>
    <t>1958-07-01</t>
  </si>
  <si>
    <t>State Legalization Impact Assistance Fund</t>
  </si>
  <si>
    <t>Government Code 13306;
Administratively Established</t>
  </si>
  <si>
    <t>1988-04-01</t>
  </si>
  <si>
    <t>2003-05-23</t>
  </si>
  <si>
    <t>Ch 1647/53</t>
  </si>
  <si>
    <t>1953-10-01</t>
  </si>
  <si>
    <t>Trust Fund, Federal</t>
  </si>
  <si>
    <t>Ch 1284/78</t>
  </si>
  <si>
    <t>1979-07-01</t>
  </si>
  <si>
    <t>1995-02-15</t>
  </si>
  <si>
    <t>Trust Fund Fed Approp-Fed Fs Code F</t>
  </si>
  <si>
    <t>Federal Trust Fund -- Appropriated</t>
  </si>
  <si>
    <t>GC 13306</t>
  </si>
  <si>
    <t>BUDGETARY PURPOSE</t>
  </si>
  <si>
    <t>2014-10-09</t>
  </si>
  <si>
    <t>Chapter 136/94</t>
  </si>
  <si>
    <t>1994-07-04</t>
  </si>
  <si>
    <t>GC section 17296.5</t>
  </si>
  <si>
    <t>User Department - State Controllers'</t>
  </si>
  <si>
    <t>County Medical Services Program Account County Health Services Fund</t>
  </si>
  <si>
    <t>Ch 1594/82</t>
  </si>
  <si>
    <t>Los Angeles County Medical Assistance Grant Account, County Health Services</t>
  </si>
  <si>
    <t>1980-09-30</t>
  </si>
  <si>
    <t>W &amp; I Code section 16720</t>
  </si>
  <si>
    <t>Ch 282/79</t>
  </si>
  <si>
    <t>1979-07-24</t>
  </si>
  <si>
    <t>2010-05-04</t>
  </si>
  <si>
    <t>County Health Account, County Health Services Fund</t>
  </si>
  <si>
    <t>1979-01-24</t>
  </si>
  <si>
    <t>Health Service</t>
  </si>
  <si>
    <t>0900</t>
  </si>
  <si>
    <t>Local Health Capital Expenditure AccountCounty Health Services Fund</t>
  </si>
  <si>
    <t>2008-05-22</t>
  </si>
  <si>
    <t>Medically Indigent Services Account County Health Services Fund</t>
  </si>
  <si>
    <t>California State Mining and Mineral Museum Fund</t>
  </si>
  <si>
    <t>Ch 1019/92 amended by Ch 66/99 PR Code Sections_2202 &amp; 5006.49</t>
  </si>
  <si>
    <t>Mining and Mineral Museum transfered from Department of Conservation to the Deartment of Parks and Recreation by Chapter 66, Statutes of 1999</t>
  </si>
  <si>
    <t>2001-04-24</t>
  </si>
  <si>
    <t>State Penalty Fund</t>
  </si>
  <si>
    <t>Ch 530/50</t>
  </si>
  <si>
    <t>1982-04-01</t>
  </si>
  <si>
    <t>OCJP/8100 has been abolished as of 1/1/04, per ch 157/2003. Programs transferred to OES/0690.</t>
  </si>
  <si>
    <t>Hlth Facilities Financing Auth Fund, CA</t>
  </si>
  <si>
    <t>California Health Facilities Financing Authority Fund</t>
  </si>
  <si>
    <t>Ch 1033/79_Name Chgd by Chap 842/99</t>
  </si>
  <si>
    <t>CA Health Facilities Financing Auth.</t>
  </si>
  <si>
    <t>Election Campaign Fund</t>
  </si>
  <si>
    <t>California Election Campaign Fund</t>
  </si>
  <si>
    <t>Ch 1188/82</t>
  </si>
  <si>
    <t>Ch 960/95, Rev &amp; Tax Code 18871</t>
  </si>
  <si>
    <t>do no use</t>
  </si>
  <si>
    <t>120</t>
  </si>
  <si>
    <t>California Heritage Preservation Fund</t>
  </si>
  <si>
    <t>Ch 1938/63</t>
  </si>
  <si>
    <t>CA Heritage Preservation Commission</t>
  </si>
  <si>
    <t>675</t>
  </si>
  <si>
    <t>8290</t>
  </si>
  <si>
    <t>California Public Broadcasting Fund</t>
  </si>
  <si>
    <t>Ch 1527/75</t>
  </si>
  <si>
    <t>Chapter 323, Statutes of 1983 section 36</t>
  </si>
  <si>
    <t>CA Public Broadcastin Commission</t>
  </si>
  <si>
    <t>Ch319/1972, UIC 822(a)</t>
  </si>
  <si>
    <t>Ch2/1978 changed the fund title from Classified School Employees Fund to the current name. EDD</t>
  </si>
  <si>
    <t>2016-01-06</t>
  </si>
  <si>
    <t>Community College Fund for Instructional Improvement</t>
  </si>
  <si>
    <t>Ch 714/77</t>
  </si>
  <si>
    <t>Bd of Gov- Community College</t>
  </si>
  <si>
    <t>Ch 1851/57</t>
  </si>
  <si>
    <t>165</t>
  </si>
  <si>
    <t>0989</t>
  </si>
  <si>
    <t>Ch 1432/72</t>
  </si>
  <si>
    <t>1974-01-02</t>
  </si>
  <si>
    <t>Bd of Control per GC Sec 17201</t>
  </si>
  <si>
    <t>Ch 4/65 2nd Extraordinary session</t>
  </si>
  <si>
    <t>2014-12-18</t>
  </si>
  <si>
    <t>Ch 714/75</t>
  </si>
  <si>
    <t>Ch 1094/78</t>
  </si>
  <si>
    <t>Bay Conservation &amp; Dev Commission</t>
  </si>
  <si>
    <t>Deferred Compensation Plan Fd</t>
  </si>
  <si>
    <t>Ch 1370/72</t>
  </si>
  <si>
    <t>1973-02-06</t>
  </si>
  <si>
    <t>11/12/15: print in budget changed to yes.
GRP 1: the Administering Agency name changed from Department of Personnel Administration to Department of Human Resources, effective July 1, 2012. GRP 2: the Administering Agency_x001A_s Organization Code changed from Org 8380 to Org 7501, effective July 1, 2013.</t>
  </si>
  <si>
    <t>2015-11-12</t>
  </si>
  <si>
    <t>Housing Loan Insurance Fund, California</t>
  </si>
  <si>
    <t>California Housing Loan Insurance Fund</t>
  </si>
  <si>
    <t>Ch 2/75
Health &amp; Safety Code 51611</t>
  </si>
  <si>
    <t>Ch 102/45</t>
  </si>
  <si>
    <t>CA Small Business Expansion Fund</t>
  </si>
  <si>
    <t>California Small Business Expansion Fund</t>
  </si>
  <si>
    <t>Ch 1455/68</t>
  </si>
  <si>
    <t>GRP2 moved Admin Org from 0515 to 0509 Small Business Dev, Dept. Econ &amp; Bus Dev
12/15/03: Admin Org Change from 2920 to 0520/Secretary for Business, Transportation, and Housing.</t>
  </si>
  <si>
    <t>2013-04-12</t>
  </si>
  <si>
    <t>Chap 398/99 Rev &amp; Tax Code 18862</t>
  </si>
  <si>
    <t>Rev &amp; Tax Code 18865</t>
  </si>
  <si>
    <t>Matt Aguilera &amp; Genevieve Frederick Tax Form Check-off contributions Fund reclassified 12/27/99 was S S O</t>
  </si>
  <si>
    <t>2012-09-20</t>
  </si>
  <si>
    <t>Litigation Deposit Fund</t>
  </si>
  <si>
    <t>Ch 1148/71</t>
  </si>
  <si>
    <t>Ch 1498/82</t>
  </si>
  <si>
    <t>California Economic Development Grant and Loan Fund</t>
  </si>
  <si>
    <t>Ch 1229/77 Government Code 15327</t>
  </si>
  <si>
    <t>Chapter 229/2003 (AB 1757)</t>
  </si>
  <si>
    <t>Ch 1097/77</t>
  </si>
  <si>
    <t>Ch 294/97 (SB391) section 15</t>
  </si>
  <si>
    <t>IT</t>
  </si>
  <si>
    <t>Ch 730/76</t>
  </si>
  <si>
    <t>Comm Coll Bus Res Asst Innovation Netwrk</t>
  </si>
  <si>
    <t>CA Community Colleges Business Resource Assist &amp; Innovation Network Trust Fd</t>
  </si>
  <si>
    <t>California Community Colleges Business Resource Assistance and Innovation Network Trust Fund</t>
  </si>
  <si>
    <t>Chapter 939, Statutes of 2000 Education Code, Section 88525</t>
  </si>
  <si>
    <t>2000-09-30</t>
  </si>
  <si>
    <t>Ch 292/78</t>
  </si>
  <si>
    <t>PMIB</t>
  </si>
  <si>
    <t>Joe Serna, Jr. Farmworker Housing Grant</t>
  </si>
  <si>
    <t>Joe Serna, Jr. Farmworker Housing Grant Fund</t>
  </si>
  <si>
    <t>Ch 927/77</t>
  </si>
  <si>
    <t>Housing &amp; Community Dev. "Joe Serna, Jr." was added to the fund title (12/02).</t>
  </si>
  <si>
    <t>Ch 1181/78</t>
  </si>
  <si>
    <t>Ch 884/78</t>
  </si>
  <si>
    <t>1978-09-18</t>
  </si>
  <si>
    <t>146</t>
  </si>
  <si>
    <t>0974</t>
  </si>
  <si>
    <t>Pollution Control Financing Authority Fund</t>
  </si>
  <si>
    <t>Ch 1257/72</t>
  </si>
  <si>
    <t>1973-11-27</t>
  </si>
  <si>
    <t>Bd of Control, Nov 27, 1973 per GC sec 17201 for the purposes of ch 1257/72. CA Pollution Cont. Finance Auth</t>
  </si>
  <si>
    <t>Local Agency Code Enforcement and Rehabilitaion Fund</t>
  </si>
  <si>
    <t>Ch 1286/78 Rev &amp; Tav Code 17299-24436.5</t>
  </si>
  <si>
    <t>0932</t>
  </si>
  <si>
    <t>Ch 696/92GC 68085 amd Ch 158/93, Ch 219/93 sec 214.7, 876/93 27.9, 308/94 011.</t>
  </si>
  <si>
    <t>Trial Court Funding/Judicial</t>
  </si>
  <si>
    <t>2004-12-02</t>
  </si>
  <si>
    <t>947</t>
  </si>
  <si>
    <t>4150</t>
  </si>
  <si>
    <t>Chap 525/99 Sec 26 H &amp; S Code 1341.4</t>
  </si>
  <si>
    <t>2000-07-01</t>
  </si>
  <si>
    <t>Analyst: John Bacigalupi</t>
  </si>
  <si>
    <t>2012-02-09</t>
  </si>
  <si>
    <t>Ch 327/82</t>
  </si>
  <si>
    <t>R&amp;T Code sec 26482 Ch31 St 1993 sec61</t>
  </si>
  <si>
    <t>1993-06-15</t>
  </si>
  <si>
    <t>2010-08-13</t>
  </si>
  <si>
    <t>124</t>
  </si>
  <si>
    <t>0953</t>
  </si>
  <si>
    <t>1978-06-24</t>
  </si>
  <si>
    <t>Chapter 833, Statutes of 1996 (AB 1197)</t>
  </si>
  <si>
    <t>Pooled Money Investment Board</t>
  </si>
  <si>
    <t>Ch 1043/79</t>
  </si>
  <si>
    <t>1979-09-26</t>
  </si>
  <si>
    <t>Ch 201/96 (AB 3493) HS section 50661(d)</t>
  </si>
  <si>
    <t>Housing and Community Dev.
Transfer to the Housing Rehabilitation Loan Fund.</t>
  </si>
  <si>
    <t>Ch 1064/77</t>
  </si>
  <si>
    <t>Ch 1164, Stats of 1993, section 1</t>
  </si>
  <si>
    <t>State Banking Dept</t>
  </si>
  <si>
    <t>Rental Housing Construction Fund</t>
  </si>
  <si>
    <t>Ch 1189/79</t>
  </si>
  <si>
    <t>1979-09-29</t>
  </si>
  <si>
    <t>Renewable Resources Investment Fund</t>
  </si>
  <si>
    <t>Bosco-Keene Renewable Resources Investment Fund</t>
  </si>
  <si>
    <t>Ch 1336/82, Public Resources Code 34000</t>
  </si>
  <si>
    <t>11/7/17: change admin org from 3480 to 0540.
11/2/17: budgeted under BU 3370, print in budget for 0540 for display only
11/14/16: fund class changed from Nongov to Gov 
Fish &amp; Game, Forestry, Water Resources Original authority established in Ch 1104/79, Fish &amp; Game Code 7150.6  
(Budgeted under BU 3370, print in budget for BU 3480 for display purposes only, 11/3/16)</t>
  </si>
  <si>
    <t>2017-11-07</t>
  </si>
  <si>
    <t>399</t>
  </si>
  <si>
    <t>3810</t>
  </si>
  <si>
    <t>Ch 1087/79</t>
  </si>
  <si>
    <t>Santa Monica Mtn Con</t>
  </si>
  <si>
    <t>Ch 121/45</t>
  </si>
  <si>
    <t>1992-10-28</t>
  </si>
  <si>
    <t>Ch 1471/82</t>
  </si>
  <si>
    <t>Ch 1794/63</t>
  </si>
  <si>
    <t>California Breast Cancer Research Fund</t>
  </si>
  <si>
    <t>Ch 780/92, Rev &amp; Tax Code 18794</t>
  </si>
  <si>
    <t>Original abolish date of 1/1/98 was extended</t>
  </si>
  <si>
    <t>Ch 428/77</t>
  </si>
  <si>
    <t>Ch 1672, Statutes of 1990, section 1</t>
  </si>
  <si>
    <t>Bd of Examiners, Consumer Affairs</t>
  </si>
  <si>
    <t>California State University Special Projects Fund</t>
  </si>
  <si>
    <t>Ch 1278/71</t>
  </si>
  <si>
    <t>California State University Trust Fund</t>
  </si>
  <si>
    <t>Ch 1362/71</t>
  </si>
  <si>
    <t>Trustee CA State University</t>
  </si>
  <si>
    <t>State Fair Contingent Fund</t>
  </si>
  <si>
    <t>Ch 829/74</t>
  </si>
  <si>
    <t>Chapter 1148/1980</t>
  </si>
  <si>
    <t>Cal Expo</t>
  </si>
  <si>
    <t>2005-01-24</t>
  </si>
  <si>
    <t>Public Employees Contingency Reserve Fund</t>
  </si>
  <si>
    <t>Ch 1236/61 Gov. Code 22826</t>
  </si>
  <si>
    <t>State Guaranteed Loan Reserved Fund</t>
  </si>
  <si>
    <t>Ch 1010/76</t>
  </si>
  <si>
    <t>1977-04-30</t>
  </si>
  <si>
    <t>Chap 636/99 Ed Code Sec 69766(a)</t>
  </si>
  <si>
    <t>Student Aid Commission As of 2001-02 Governor's Budget, revenues transferred to Fund 0784.</t>
  </si>
  <si>
    <t>State Park Contingent Fund</t>
  </si>
  <si>
    <t>Ch 763/27</t>
  </si>
  <si>
    <t>Ch 901/91_Gov Cd 8899.23</t>
  </si>
  <si>
    <t>1991-10-21</t>
  </si>
  <si>
    <t>Ch 92 /2005</t>
  </si>
  <si>
    <t>2006-05-05</t>
  </si>
  <si>
    <t>154</t>
  </si>
  <si>
    <t>0986</t>
  </si>
  <si>
    <t>Ch 1357/80</t>
  </si>
  <si>
    <t>CA Student Loan Auth</t>
  </si>
  <si>
    <t>State Instructional Materials Fund</t>
  </si>
  <si>
    <t>Ch 929/72</t>
  </si>
  <si>
    <t>Ch 130/2017 (AB 1354) Section 12</t>
  </si>
  <si>
    <t>2017-07-24</t>
  </si>
  <si>
    <t>2018-03-26</t>
  </si>
  <si>
    <t>State School Site Utilization Fund</t>
  </si>
  <si>
    <t>Ch 417/73</t>
  </si>
  <si>
    <t>General Services - OLA</t>
  </si>
  <si>
    <t>1996-10-31</t>
  </si>
  <si>
    <t>448</t>
  </si>
  <si>
    <t>4280</t>
  </si>
  <si>
    <t>Voluntary Alliance Uniting Employers Fund</t>
  </si>
  <si>
    <t>Ch 1128/92_Ins Code Sec 10749</t>
  </si>
  <si>
    <t>Major Risk Medical Insurance Bd</t>
  </si>
  <si>
    <t>California Women's Business Ownership Fund</t>
  </si>
  <si>
    <t>Ch 1081/92 GC 15365.44 amd by ch 1153/93sec 113.5 and Ch 929/84 Sec 4</t>
  </si>
  <si>
    <t>Ch 1081/92 GC Sec 15365.46</t>
  </si>
  <si>
    <t>Dept of Commerce, Ca Council to Promote Business Ownership by Women - authorized$20k in 94/95 by leg in annual Budget Act</t>
  </si>
  <si>
    <t>Foster Children and Parent Training Fund</t>
  </si>
  <si>
    <t>Ch 1276/82</t>
  </si>
  <si>
    <t>1982-09-21</t>
  </si>
  <si>
    <t>Ch 73, Statutes of 2005, sec 26 (SB 63)</t>
  </si>
  <si>
    <t>Ch 975/78</t>
  </si>
  <si>
    <t>State School Deferred Maintenance Fund</t>
  </si>
  <si>
    <t>School Facilities Aid Program Education Code 17080 Continuously appropriated. Print flag=Y corrected 10-17-02smm.</t>
  </si>
  <si>
    <t>FISMONT</t>
  </si>
  <si>
    <t>2002-10-17</t>
  </si>
  <si>
    <t>Volunteer Firefighter Length of Service Award Fund</t>
  </si>
  <si>
    <t>Ch 1145/79</t>
  </si>
  <si>
    <t>DOF - Financial Operations</t>
  </si>
  <si>
    <t>2009-03-19</t>
  </si>
  <si>
    <t>Ch 870/78</t>
  </si>
  <si>
    <t>Ch 489/94</t>
  </si>
  <si>
    <t>706</t>
  </si>
  <si>
    <t>8700</t>
  </si>
  <si>
    <t>0964</t>
  </si>
  <si>
    <t>Ch 332/82</t>
  </si>
  <si>
    <t>Board of Control</t>
  </si>
  <si>
    <t>Ch 176/75</t>
  </si>
  <si>
    <t>1975-07-01</t>
  </si>
  <si>
    <t>11/7/17: change admin org from 0860 to 7600.</t>
  </si>
  <si>
    <t>Ch 73/93 Govt. Sec 30051</t>
  </si>
  <si>
    <t>1993-06-30</t>
  </si>
  <si>
    <t>2010-08-16</t>
  </si>
  <si>
    <t>Ch 176/76</t>
  </si>
  <si>
    <t>1976-05-23</t>
  </si>
  <si>
    <t>Ch 678, Stats 1984, Sec 42</t>
  </si>
  <si>
    <t>Forestry/ BOE</t>
  </si>
  <si>
    <t>2010-08-18</t>
  </si>
  <si>
    <t>Interim Public Safety Account, Local Public Safety Fund</t>
  </si>
  <si>
    <t>Ch 73/93, Govt. Code 30051</t>
  </si>
  <si>
    <t>DOF Analyst: Scott Sanders</t>
  </si>
  <si>
    <t>Public Safety Account, Local Public Safety Fund</t>
  </si>
  <si>
    <t>5/2/18: admin org code change from 0860 to 7600.</t>
  </si>
  <si>
    <t>Ch 1708/51</t>
  </si>
  <si>
    <t>Ch 1286/85</t>
  </si>
  <si>
    <t>Ch 89, Statutes of 1991, section 175</t>
  </si>
  <si>
    <t>Ch 1442/84</t>
  </si>
  <si>
    <t>Ch 1751/84</t>
  </si>
  <si>
    <t>1984-07-30</t>
  </si>
  <si>
    <t>State Allocation Bd DOF Analyst: Chris Ferguson</t>
  </si>
  <si>
    <t>Peace Officer Memorial Foundation Fd, Ca</t>
  </si>
  <si>
    <t>California Peace Officer Memorial Foundation Fund</t>
  </si>
  <si>
    <t>Chap. 215/99 Revenue &amp; Taxation Code 18806</t>
  </si>
  <si>
    <t>_Administering Org changed from 5430 to 2720. Administrative change. Print=Y added 10/02smm.</t>
  </si>
  <si>
    <t>California Public School Library Protection Fund</t>
  </si>
  <si>
    <t>Government Code 13306 (a)
Administratively Continued in Existence</t>
  </si>
  <si>
    <t>Ch 871, Stats of 2004, sec 2 (AB 825)</t>
  </si>
  <si>
    <t>User dept - Dept. of Education. Chapter 1212, Statutes of 1993 repealed Section 18178, effective January 1, 2004. This section repealed the creation of this fund. 12/08/04 fund was administratively created pursuant to G.C. Section 13306 (a) to continue the fund in existence to deposit funds per Section 18182.</t>
  </si>
  <si>
    <t>321</t>
  </si>
  <si>
    <t>2235</t>
  </si>
  <si>
    <t>California Home Loan Mortgage Fund</t>
  </si>
  <si>
    <t>Ch 499/82</t>
  </si>
  <si>
    <t>Ch 324, Sec 3, Stats of 2004</t>
  </si>
  <si>
    <t>CA Home Loan Association</t>
  </si>
  <si>
    <t>Ch 1048/91 H &amp; S Code Sec 11755.2 (b)</t>
  </si>
  <si>
    <t>10/24/13: Admin org code change from 4200 to 4260 pursuant to HSC section 11752 and ADP reorg DOF Analyst: Maricris Acon</t>
  </si>
  <si>
    <t>Firefighters Memorial Fund, California</t>
  </si>
  <si>
    <t>California Firefighters Memorial Fund</t>
  </si>
  <si>
    <t>Chapter 1223/93 Rev &amp; Tax Code 18518.2</t>
  </si>
  <si>
    <t>User Depts - Franchise Tax &amp; ControllersSection 18518.2 Rev &amp; Tax Code sunsets 1/1/99.</t>
  </si>
  <si>
    <t>Chapter 395, Statutes of 2001 amended Chapter 1177/77</t>
  </si>
  <si>
    <t>1977-09-30</t>
  </si>
  <si>
    <t>Housing &amp; Community Dev Renamed from Urban Predevelopment Loan Fund</t>
  </si>
  <si>
    <t>0981</t>
  </si>
  <si>
    <t>World Trade Commission Fd, Cal St</t>
  </si>
  <si>
    <t>California State World Trade Commission Fund</t>
  </si>
  <si>
    <t>Ch 1526/82</t>
  </si>
  <si>
    <t>152</t>
  </si>
  <si>
    <t>0983</t>
  </si>
  <si>
    <t>California Urban Waterfront Area Restoration Fund</t>
  </si>
  <si>
    <t>Ch 1264/83</t>
  </si>
  <si>
    <t>CA Urban Waterfront Area Restor. FinanceAuth</t>
  </si>
  <si>
    <t>902</t>
  </si>
  <si>
    <t>4185</t>
  </si>
  <si>
    <t>Fund for Senior Citizens, California</t>
  </si>
  <si>
    <t>California Fund for Senior Citizens</t>
  </si>
  <si>
    <t>Ch 1039/85 R &amp; T Code,Sec. 18722 (Ch.31/93, Sec.26)</t>
  </si>
  <si>
    <t>RTC sect.18726(b)</t>
  </si>
  <si>
    <t>Effective 6/24/15: fund abolished and transferred to successor fund 8094 pursuant to Ch20/15(SB79) Section 13.</t>
  </si>
  <si>
    <t>0984</t>
  </si>
  <si>
    <t>Ch 1152/83</t>
  </si>
  <si>
    <t>Government Code Sect 13306 (b)</t>
  </si>
  <si>
    <t>Housing &amp; Comm Dev</t>
  </si>
  <si>
    <t>Ch 1089/83</t>
  </si>
  <si>
    <t>Local Property Tax Revenues</t>
  </si>
  <si>
    <t>1987-10-07</t>
  </si>
  <si>
    <t>FOR DOF USE ONLY</t>
  </si>
  <si>
    <t>Toll Bridge Funds</t>
  </si>
  <si>
    <t>DOF GC Sec 13306</t>
  </si>
  <si>
    <t>Budgetary Only</t>
  </si>
  <si>
    <t>Other - Unallocated NGC Funds</t>
  </si>
  <si>
    <t>Proprietary Funds Outside the Centralized Treasury System</t>
  </si>
  <si>
    <t>Fiduciary Funds Outside the Centralized Treasury System</t>
  </si>
  <si>
    <t>1990-11-28</t>
  </si>
  <si>
    <t>2007-11-21</t>
  </si>
  <si>
    <t>?</t>
  </si>
  <si>
    <t>DOF USE ONLY</t>
  </si>
  <si>
    <t>Fund Class has been chg to "R"- reimbursements 1/12/93. Update file as soon as prg is chg to allow "r". PBM's need to track reimbursements.</t>
  </si>
  <si>
    <t>unknown</t>
  </si>
  <si>
    <t>Fund Code Reserved for CALSTARS-Gen Fund Fixed Asset Acct Group Reporting</t>
  </si>
  <si>
    <t>Fund Code Reserved for CALSTARS General Fund Fixed Asset Account Group Reporting</t>
  </si>
  <si>
    <t>CALSTARS Only</t>
  </si>
  <si>
    <t>Office Revolving Fund--CALSTARS</t>
  </si>
  <si>
    <t>Suspense Fund</t>
  </si>
  <si>
    <t>Proposed Budget Act/Trailer Bill AB536 - Vetoed by Gov</t>
  </si>
  <si>
    <t>2000-05-19</t>
  </si>
  <si>
    <t>2000-09-27</t>
  </si>
  <si>
    <t>Bob Sands-DHS (requester) Funding source/transfer from General Fd.</t>
  </si>
  <si>
    <t>2000-09-28</t>
  </si>
  <si>
    <t>Clnup Loans Envirnmntl Asst Neighood Act</t>
  </si>
  <si>
    <t>Cleanup Loans and Environmental Assistance to Neighborhoods Account</t>
  </si>
  <si>
    <t>3013</t>
  </si>
  <si>
    <t>CHAP 144/00;AMENDED BY CH.912/2000 H &amp; S COde 25395.20</t>
  </si>
  <si>
    <t>LOCAL ASSISTANCE FUNDING IS CONTIN. APPROPRIATED; STATE OPERATIONS IS AVAILABLE UPON APPROP. BY LEGISLATURE</t>
  </si>
  <si>
    <t>Cty Successor FLF IRP Conformity Account</t>
  </si>
  <si>
    <t>City Successor to Vehicle License Fee Resulting from IRP Conformity Account</t>
  </si>
  <si>
    <t>Chap 861/2000 G.C. 43402</t>
  </si>
  <si>
    <t>2000-12-31</t>
  </si>
  <si>
    <t>G.C. 13306</t>
  </si>
  <si>
    <t>This fund is continuously appropriated. ABOLISHED WITH CONCURRENCE OF SCO.</t>
  </si>
  <si>
    <t>County Successor VLF IRP Conformity Acct</t>
  </si>
  <si>
    <t>County Successor to Vehicle License Fee Resulting from IRP Conformity Account</t>
  </si>
  <si>
    <t>Chap 861/2000 Gov. Code 29145</t>
  </si>
  <si>
    <t>G. C. 13306</t>
  </si>
  <si>
    <t>Chap 730/2000</t>
  </si>
  <si>
    <t>Cont. Approp. Special Account in the GF</t>
  </si>
  <si>
    <t>2004-10-07</t>
  </si>
  <si>
    <t>Tobacco Settlement Account--DO NOT USE</t>
  </si>
  <si>
    <t>Tobacco Settlement Account</t>
  </si>
  <si>
    <t>Admin. per GC 13306 for propsed trailer bill</t>
  </si>
  <si>
    <t>2000-12-05</t>
  </si>
  <si>
    <t>Annual approp by the Legislature Tom Reavey/Pat Kemp</t>
  </si>
  <si>
    <t>Firearms Safety and Enforcement Specl Fd</t>
  </si>
  <si>
    <t>Firearms Safety and Enforcement Special Fund</t>
  </si>
  <si>
    <t>Chapter 940, 942, Statutes of 2001 Penal Code 12076.5</t>
  </si>
  <si>
    <t>John Al-Amin</t>
  </si>
  <si>
    <t>2003-01-21</t>
  </si>
  <si>
    <t>Chapter 695, Statutes of 2001 Business &amp; Professions Code, 17591(e)</t>
  </si>
  <si>
    <t>Chapter 779, Statutes of 2003 (SB 33)</t>
  </si>
  <si>
    <t>Natural Heritage Preservation Tax Credit</t>
  </si>
  <si>
    <t>Natural Heritage Preservation Tax Credit Reimbursement Account</t>
  </si>
  <si>
    <t>Chapter 715, Statutes of 2004 (AB 2722)
Public Resources Code 37036 (a)</t>
  </si>
  <si>
    <t>Budget analyst: Ken Da Rosa
Upon appropriation by the legislature.</t>
  </si>
  <si>
    <t>903</t>
  </si>
  <si>
    <t>9658</t>
  </si>
  <si>
    <t>Proposition 58, 2004
Article XVI, Section 20(a)</t>
  </si>
  <si>
    <t>2004-03-02</t>
  </si>
  <si>
    <t>112</t>
  </si>
  <si>
    <t>9901</t>
  </si>
  <si>
    <t>Deficit Reduction Reserve Account</t>
  </si>
  <si>
    <t>Government Code Section 13306 (a)</t>
  </si>
  <si>
    <t>2006-05-18</t>
  </si>
  <si>
    <t>2006-09-13</t>
  </si>
  <si>
    <t>Emergency Response Fund</t>
  </si>
  <si>
    <t>Pending Legislation</t>
  </si>
  <si>
    <t>2008-04-29</t>
  </si>
  <si>
    <t>2008-11-05</t>
  </si>
  <si>
    <t>Revenue Stabilization Fund</t>
  </si>
  <si>
    <t>2008-05-09</t>
  </si>
  <si>
    <t>Chapter 764, Statutes of 2008(AB 1654)
Government Code Section 8880.4.5(a)(4)</t>
  </si>
  <si>
    <t>2008-11-14</t>
  </si>
  <si>
    <t>Ch 13, Stats of 2010 (AB 142)</t>
  </si>
  <si>
    <t>2009-04-08</t>
  </si>
  <si>
    <t>Umbilical Cord Blood Collection Program</t>
  </si>
  <si>
    <t>Chapter 516, Statutes 2007 (AB 34)
Health &amp; Safety Code Section 1628</t>
  </si>
  <si>
    <t>2008-01-01</t>
  </si>
  <si>
    <t>DOF Contact: Mollie Quasebarth
Admin org was changed from Org 4265 to Org 6440 per Ch 529, Stats of 2010(AB 52), sec 3</t>
  </si>
  <si>
    <t>2013-09-18</t>
  </si>
  <si>
    <t>Lake Tahoe Science and Lake Imprvmnt Acc</t>
  </si>
  <si>
    <t>Lake Tahoe Science and Lake Improvement Account, General Fund</t>
  </si>
  <si>
    <t>Public Resources Code sect 6717.6.1 (b)</t>
  </si>
  <si>
    <t>2014-01-21</t>
  </si>
  <si>
    <t>Finance analyst: Kathy Madison</t>
  </si>
  <si>
    <t>Safety Net Reserve</t>
  </si>
  <si>
    <t>Proposed legislation</t>
  </si>
  <si>
    <t>2018-05-17</t>
  </si>
  <si>
    <t>Infrastr and Fiscal Stability</t>
  </si>
  <si>
    <t>Infrastructure and Fiscal Stability Fund</t>
  </si>
  <si>
    <t>2018-05-24</t>
  </si>
  <si>
    <t>2018-06-21</t>
  </si>
  <si>
    <t>Capitol Annex Fund</t>
  </si>
  <si>
    <t>Budget Deficit Savings Account</t>
  </si>
  <si>
    <t>Chpt. 2/2018 (AB1740), GC 16419.5</t>
  </si>
  <si>
    <t>CalWORKs Sub, Safety Net Resrv</t>
  </si>
  <si>
    <t>CalWORKs Subaccount, Safety Net Reserve Fund</t>
  </si>
  <si>
    <t>Proposed Legislation</t>
  </si>
  <si>
    <t>2018-06-08</t>
  </si>
  <si>
    <t>fijwilli</t>
  </si>
  <si>
    <t>Medi-Cal Sub, Safety Net Resrv</t>
  </si>
  <si>
    <t>Medi-Cal Subaccount, Safety Net Reserve Fund</t>
  </si>
  <si>
    <t>2018-06-25</t>
  </si>
  <si>
    <t>Pedestrian Safety Account, State Transportation Fund</t>
  </si>
  <si>
    <t>Chap 833/2000 St. &amp; Hwy Code 894.6</t>
  </si>
  <si>
    <t>S&amp;HWC 894.6</t>
  </si>
  <si>
    <t>2015-06-24</t>
  </si>
  <si>
    <t>Avail Upon approp by legislature BA transfer. Fines deposit in Fund 0178</t>
  </si>
  <si>
    <t>2016-08-01</t>
  </si>
  <si>
    <t>Local Transportation Loan Acct, SHA, STF</t>
  </si>
  <si>
    <t>Local Transportation Loan Account, State Highway Account, State Transportation</t>
  </si>
  <si>
    <t>Local Transportation Loan Account, State Highway Account, State Transportation Fund</t>
  </si>
  <si>
    <t>Chapter 805, Statutes of 2002
Government Code 64000 (g)</t>
  </si>
  <si>
    <t>Budget analyst: Dave O'Toole</t>
  </si>
  <si>
    <t>TTF, XXX</t>
  </si>
  <si>
    <t>Chapter 18, Statutes 2009 (ABX3 3)</t>
  </si>
  <si>
    <t>2009-02-20</t>
  </si>
  <si>
    <t>this fund established in error</t>
  </si>
  <si>
    <t>2009-03-09</t>
  </si>
  <si>
    <t>Q</t>
  </si>
  <si>
    <t>2009-03-05</t>
  </si>
  <si>
    <t>SR-710 Rehabilitation Account</t>
  </si>
  <si>
    <t>Chapter 468, Statutes of 2013 (SB 416) Government Code section 54237.7</t>
  </si>
  <si>
    <t>2013-02-20</t>
  </si>
  <si>
    <t>2016-09-29</t>
  </si>
  <si>
    <t>Advance Mitigation Account, STF</t>
  </si>
  <si>
    <t>Advance Mitigation Account, State Transportation Fund</t>
  </si>
  <si>
    <t>Ch 95, Stats 2017 (SB 103)    SHC 800.7</t>
  </si>
  <si>
    <t>2017-07-21</t>
  </si>
  <si>
    <t>2017-09-21</t>
  </si>
  <si>
    <t>Financial Surety Acct, Radiation Control</t>
  </si>
  <si>
    <t>Financial Surety Account, Radiation Control Fund</t>
  </si>
  <si>
    <t>Chap 1023/96 H &amp; S Code 115092</t>
  </si>
  <si>
    <t>1999-09-29</t>
  </si>
  <si>
    <t>Continuously appropriated. Dept may not expend for normal operationexpenses</t>
  </si>
  <si>
    <t>Chap 798/99 Harb &amp; Nav Codes 69.9</t>
  </si>
  <si>
    <t>GRP 2: the Administering Agency and Organization Code changed from Department of Boating and Waterways/Org 3680 to Department of Parks and Recreation/Org 3790, effective July 1, 2013. Upon approp in the Bud Act. 60% for projects So.of San Luis Obispo and 40% for projects north.</t>
  </si>
  <si>
    <t>Admin. est 2000/01 BA Chap 127/2000 Labor Code 108.5 (a)</t>
  </si>
  <si>
    <t>2000-04-26</t>
  </si>
  <si>
    <t>Ch46/2012 repealed Labor Code section 3099.5 and added 108.5 effective 6/27/12.</t>
  </si>
  <si>
    <t>Permanent Amusement Ride Safety Insp Fd</t>
  </si>
  <si>
    <t>Permanent Amusement Ride Safety Inspection Fund</t>
  </si>
  <si>
    <t>Chap 127 Stats 2000/01 Labor Code 7920-7932</t>
  </si>
  <si>
    <t>Labor Code section 7929.5</t>
  </si>
  <si>
    <t>Orig Admin Created. then by leg in Trailbill. Funding by GF loan &amp; then by feesAvailable upon appropriation by Leg.</t>
  </si>
  <si>
    <t>2012-05-09</t>
  </si>
  <si>
    <t>Garment Industry Regulations Fund</t>
  </si>
  <si>
    <t>Admin. established Chap 127/2000 Labor Code 2675.5</t>
  </si>
  <si>
    <t>Included in 2000/01 Budget Act. Subaccount within Garment Manufacturer'sSpecial Account (0481)/Initial GF loan then fee supported/available upon approp</t>
  </si>
  <si>
    <t>Admin Created for the BA 2000 Gov Code 15363.74 Chap 127 St of 2000/01</t>
  </si>
  <si>
    <t>2000-05-09</t>
  </si>
  <si>
    <t>Chapter 229, Statutes of 2003 (AB 1757)</t>
  </si>
  <si>
    <t>Upon Approp. by the Legislature No proposed sunset date established per legislation. 12/15/03: Admin Org Change from 2920 to 0520/Secretary for Business, Transportation, and Housing.</t>
  </si>
  <si>
    <t>Ch80/00 Health and Safety Code 50542.1 Orig admin created by Bud Act 2000</t>
  </si>
  <si>
    <t>2000-05-10</t>
  </si>
  <si>
    <t>Elliott Mandell Avail. upon appropriation by the leg. Name Chgd from Community Amenities &amp; Development Fund</t>
  </si>
  <si>
    <t>Adm created -Chap 91 Stats of 2000 Government Code 14556.5</t>
  </si>
  <si>
    <t>Gary Jerome, BTH Contin. appropriation.in the 2000/01 Trailer bill.</t>
  </si>
  <si>
    <t>2001-03-09</t>
  </si>
  <si>
    <t>Adm creat for Budget Act - Ch 91/2000 Rev &amp; Tax Code 7104</t>
  </si>
  <si>
    <t>2000-05-01</t>
  </si>
  <si>
    <t>Chris Holtz BTH Cont. appropriated based on Chap 91/2000Section 11.5 Rev. &amp; Tax Code 7104(b).</t>
  </si>
  <si>
    <t>2000-11-07</t>
  </si>
  <si>
    <t>Transportation Infrastructure Fund</t>
  </si>
  <si>
    <t>Administratively created</t>
  </si>
  <si>
    <t>2000-05-18</t>
  </si>
  <si>
    <t>Adm. abolished per Gov. Code 13306</t>
  </si>
  <si>
    <t>2000-07-25</t>
  </si>
  <si>
    <t>Contin approp/Proposed in the 2000/01 Trailer Bill. Abolished when bill did not pass.</t>
  </si>
  <si>
    <t>Pierces Disease Management Account</t>
  </si>
  <si>
    <t>Chap. 21/00 Food and Agriculture Code 6046 (c)</t>
  </si>
  <si>
    <t>David Pardes______Urgency Clause Continuously appropriated</t>
  </si>
  <si>
    <t>Special Reserve Fund Vehicle License Fee</t>
  </si>
  <si>
    <t>Special Reserve Fund for Vehicle License Fee Tax Relief</t>
  </si>
  <si>
    <t>Chapter 107/2000__&amp; Chapter 106/2000 Revenue &amp; Tax Code 10903</t>
  </si>
  <si>
    <t>2000-07-10</t>
  </si>
  <si>
    <t>Chapter 2, Statutes of 2003, Sec 5 (a)</t>
  </si>
  <si>
    <t>2003-03-18</t>
  </si>
  <si>
    <t>2007-10-02</t>
  </si>
  <si>
    <t>Chap. 144/00 H &amp; S Code Sect. 25299.50.1(b)</t>
  </si>
  <si>
    <t>Chap 144/00 Sect. 3</t>
  </si>
  <si>
    <t>2006-08-30</t>
  </si>
  <si>
    <t>Centrl Cst St Vet Cmtry Ft Ord Oper, CA</t>
  </si>
  <si>
    <t>California Central Coast State Veterans Cemetery at Fort Ord Operations Fund</t>
  </si>
  <si>
    <t>Chap 771/00 Military &amp; Veterans Code 1451</t>
  </si>
  <si>
    <t>2000-09-26</t>
  </si>
  <si>
    <t>191</t>
  </si>
  <si>
    <t>3835</t>
  </si>
  <si>
    <t>Chap 428/00 Pub Res. Code 32574(b)</t>
  </si>
  <si>
    <t>Upon Approp by the legislature Donna Turcotte (DOF analyst)</t>
  </si>
  <si>
    <t>Chap 932/00 Pub Util Code 892</t>
  </si>
  <si>
    <t>Continuously appropriated surcharge is collected by Board of Equalization</t>
  </si>
  <si>
    <t>2000-12-06</t>
  </si>
  <si>
    <t>Chap 822/00 Penal Code 14251 (b)</t>
  </si>
  <si>
    <t>No appropriation included in legislation</t>
  </si>
  <si>
    <t>Chap 697/00 B &amp; P Code 2570.22</t>
  </si>
  <si>
    <t>10/28/15: admin org change from 1110 to 1111.
Available upon appropriation by the legislature.</t>
  </si>
  <si>
    <t>Chap 837/00 H &amp; S Code 111656.1(f)</t>
  </si>
  <si>
    <t>Proposition 36 HSC section 11999.4</t>
  </si>
  <si>
    <t>10/24/13: Admin org code change from 4200 to 4260 pursuant to HSC section 11999.6 and ADP reorg DOF Analyst: Maricris Acon Michael Tucker Tsf from GF Cont. Appro2000/01 Transfer aafter 12/16 all other FY transfers on 1st working day in July.No EO reqd for transfers.</t>
  </si>
  <si>
    <t>Created per GC Sec 13306 in Trailer BillAmended by: Ch 171/01, H&amp;S Code 104897</t>
  </si>
  <si>
    <t>Chap. 1017/00 H &amp; S Code 39762</t>
  </si>
  <si>
    <t>Acct within the Ag Fund (Fund 0111)</t>
  </si>
  <si>
    <t>Apprenticeship Training Contribution Fd</t>
  </si>
  <si>
    <t>Government Code 13306. Admin. Est. Proposed in 2001/02 Budget Act</t>
  </si>
  <si>
    <t>2000-12-18</t>
  </si>
  <si>
    <t>Funding provided by contractor contributions. This fund is continuously appropriated. Ch 719, Statutes of 2010 (SB 856), Section 52, eliminates the fund to be continuously appropriated and instead specify that this be appropriated by the Legislature.</t>
  </si>
  <si>
    <t>2011-03-17</t>
  </si>
  <si>
    <t>3023</t>
  </si>
  <si>
    <t>Admin created per Govt. Code 13306</t>
  </si>
  <si>
    <t>2001-03-22</t>
  </si>
  <si>
    <t>Chapter 769 Statutes of 1991 Public Resource Code 42322(e)</t>
  </si>
  <si>
    <t>GRP 2: the Administering Agency_x001A_s Organization Code changed from Org 3500 to Org 3970, effective July 1, 2013.
Administering Org change from 3910 to 3500 per Ch 21/2009 (SB63) This fund was created by legislation in 1991. Fund was not established until fines and penalties were realized.</t>
  </si>
  <si>
    <t>Abandoned Mine Reclamatn and Minerals Fd</t>
  </si>
  <si>
    <t>Abandoned Mine Reclamation and Minerals Fund Subaccount, Mine Reclamation Accoun</t>
  </si>
  <si>
    <t>Abandoned Mine Reclamation and Minerals Fund Subaccount, Mine Reclamation Account</t>
  </si>
  <si>
    <t>Chapter 794, Statutes of 2003 (SB 649)
Public Resources Code 2207 (d)(4)(B)</t>
  </si>
  <si>
    <t>Re-establishing fund that was abolished.</t>
  </si>
  <si>
    <t>Available upon appropriation by the Legislature.
This fund is abolished - Public Resources Code Section 2796 was repealed, operative January 1, 2003, by its own terms. Ch 794/2003 re-established the Abandoned Mine Reclamation &amp; Minerals Fund Subaccount within the Mine Reclamation Account (0336).</t>
  </si>
  <si>
    <t>Chapter 171, Statutes of 2001 Health &amp; Safety Code, Section 1797.199</t>
  </si>
  <si>
    <t>2001-09-10</t>
  </si>
  <si>
    <t>_____Eric Swanson</t>
  </si>
  <si>
    <t>Transitional Housing for Foster Youth Fd</t>
  </si>
  <si>
    <t>Chapter 125, Statutes of 2001 Welfare and Institution Code 11403.4</t>
  </si>
  <si>
    <t>2001-07-30</t>
  </si>
  <si>
    <t>35/12 Sec. 88 W&amp;I Code section 11403.4</t>
  </si>
  <si>
    <t>Scott Carney</t>
  </si>
  <si>
    <t>Golden Bear State Pharmacy Assistance Program Rebate Fund</t>
  </si>
  <si>
    <t>Chapter 693, Statutes of 2001 Health &amp; Safety Code, Section 130407</t>
  </si>
  <si>
    <t>Kevin Collins</t>
  </si>
  <si>
    <t>Workers Occupational Sfty and Health Ed</t>
  </si>
  <si>
    <t>Workers Occupational Safety and Health Education Fund</t>
  </si>
  <si>
    <t>Chapter 6, Statutes of 2002 Labor Code, Section 6354.7</t>
  </si>
  <si>
    <t>Budget analyst: Susan Meier</t>
  </si>
  <si>
    <t>Workers' Compensation Return-to-Work Fd</t>
  </si>
  <si>
    <t>Workers' Compensation Return-to-Work Fund</t>
  </si>
  <si>
    <t>Chapter 6, Statutes of 2002 Labor Code, Section 139.48 (i)</t>
  </si>
  <si>
    <t>2004-07-01</t>
  </si>
  <si>
    <t>Labor Code, Section 139.48 (l)</t>
  </si>
  <si>
    <t>To be operative on 7/01/04.</t>
  </si>
  <si>
    <t>Susan Meier</t>
  </si>
  <si>
    <t>Forest Practice Regulatory Fund</t>
  </si>
  <si>
    <t>Proposed Trailer Bill, GC 13306</t>
  </si>
  <si>
    <t>2003-06-19</t>
  </si>
  <si>
    <t>2003-09-19</t>
  </si>
  <si>
    <t>Gabriel Tiffany. Trailer Bill not passed/signed. Fund to be administratively abolished. On 6/19/03 administratively re-created fund as proposed, G.C. 13306, proposed trailer bill: budget analyst - Bryan Cash. 9/19/03 administratively abolished, bill not passed.</t>
  </si>
  <si>
    <t>California Memorial Scholarship Fund</t>
  </si>
  <si>
    <t>Chapter 38, Statutes of 2002 Vehicle Code 5066</t>
  </si>
  <si>
    <t>2002-05-13</t>
  </si>
  <si>
    <t>2002-05-21</t>
  </si>
  <si>
    <t>Administrative Org changed from OCJP/8100 to DMV/2740 per budget analyst Randy Deems. 11/4/04: OCJP/8100 is abolished as of 1/1/04, per Ch 157/2003. OCJP programs have been transferred to OES/0690.</t>
  </si>
  <si>
    <t>Chapter 626, Statutes of 2002
Health and Safety Code 25570.3 (f)(2)</t>
  </si>
  <si>
    <t>Budget analyst: Teresa Cartter.</t>
  </si>
  <si>
    <t>2002-10-07</t>
  </si>
  <si>
    <t>Chapter 328, Statutes of 1998Business and Professions Code 25761 (d)</t>
  </si>
  <si>
    <t>1998-08-21</t>
  </si>
  <si>
    <t>Added an "S" to the fund name 10R problm</t>
  </si>
  <si>
    <t>Fund separates fund 0081 (Feeder Fund) from the appropriation to support the administration and enforcement of the Alcholic Beverage Control Act.
The "S" added in 2002 to "Beverage" was removed on 6/6/2017 to match the Manual of State Funds and reflect the correct fund names.</t>
  </si>
  <si>
    <t>2017-06-06</t>
  </si>
  <si>
    <t>State Court Facilities Construction Fund</t>
  </si>
  <si>
    <t>Chapter 1082, Statutes of 2002
Government Code 70371</t>
  </si>
  <si>
    <t>Chapter 1086, Statutes of 2002
Health and Safety Code 50199.75 (b)</t>
  </si>
  <si>
    <t>2002-09-29</t>
  </si>
  <si>
    <t>HS code 50199.81</t>
  </si>
  <si>
    <t>2013-02-12</t>
  </si>
  <si>
    <t>Budget analyst: Greg Bruss Effective 01/01/10 Fund abolished per HS code 50199.81</t>
  </si>
  <si>
    <t>Dentally Underserved Account</t>
  </si>
  <si>
    <t>Dentally Underserved Account, State Dentistry Fund</t>
  </si>
  <si>
    <t>Chapter 1131, Statutes of 2002
Business and Professions Code 1973</t>
  </si>
  <si>
    <t>Medically Underserved Account</t>
  </si>
  <si>
    <t>Medically Underserved Account, Contingent Fund of the Medical Board of California</t>
  </si>
  <si>
    <t>Chapter 1131, Statutes of 2002
Business and Professions Code 2154.4</t>
  </si>
  <si>
    <t>Chapter 317, Statutes of 2005 (AB 920)</t>
  </si>
  <si>
    <t>2006-11-27</t>
  </si>
  <si>
    <t>Confidentiality for Reproductive Health</t>
  </si>
  <si>
    <t>Address Confidentiality for Reproductive Health Care Services Fund</t>
  </si>
  <si>
    <t>Chapter 380, Statutes of 2002
Government Code 6215.2 (7)(d)</t>
  </si>
  <si>
    <t>Budget analyst: Brenden Murphy</t>
  </si>
  <si>
    <t>Victims of Corporate Fraud Compensation</t>
  </si>
  <si>
    <t>Chapter 1015, Statutes of 2002
Corporations Code 1502.5</t>
  </si>
  <si>
    <t>Budget analyst: Brendan Murphy</t>
  </si>
  <si>
    <t>2003-01-08</t>
  </si>
  <si>
    <t>Health Professions Development Fund</t>
  </si>
  <si>
    <t>2002-11-27</t>
  </si>
  <si>
    <t>2003-09-18</t>
  </si>
  <si>
    <t>Budget analyst: Theresa Gunn
Proposed trailer bill. 9/19/03 administratively abolished, bill was not passed.</t>
  </si>
  <si>
    <t>Poison Control System Fund</t>
  </si>
  <si>
    <t>2002-12-05</t>
  </si>
  <si>
    <t>Budget analyst: Mark Beckley
Proposed trailer bill. 9/19/03 administratively abolished, bill not passed.</t>
  </si>
  <si>
    <t>California Indian Assistance Fund</t>
  </si>
  <si>
    <t>2002-12-09</t>
  </si>
  <si>
    <t>Proposed in trailer bill. As proposed through the Budget Act. Ch 157/2003
Was proposed in Gov's Budget, removed during Change Book, trailer bill was never enacted, Fund to be set to abolished status on 8/13/03, cannot set fund to history yet since FinOps shows activity for fund.</t>
  </si>
  <si>
    <t>Oil, Gas and Geothermal Administrative</t>
  </si>
  <si>
    <t>Government Code 13306
Chapter 240, Statutes of 2003 (AB 1747)</t>
  </si>
  <si>
    <t>2002-12-13</t>
  </si>
  <si>
    <t>Budget analyst: Matt Almy.
As proposed through the Budget Act. Chapter 157/2003
Chapter 240/2003 (AB 1747) created this fund in Public Resources Code 3110.</t>
  </si>
  <si>
    <t>2003-08-20</t>
  </si>
  <si>
    <t>Apprenticeship Fee Fund</t>
  </si>
  <si>
    <t>Budget analyst: Klint Johnson
9/19/03 fund was administratively abolished, bill not passed.</t>
  </si>
  <si>
    <t>Enhanced State and Local Realignment Acc</t>
  </si>
  <si>
    <t>Enhanced State and Local Realignment Account</t>
  </si>
  <si>
    <t>2002-12-16</t>
  </si>
  <si>
    <t>Budget analyst: Fran Mueller
Proposed Trailer Bill not passed - abolish fund.</t>
  </si>
  <si>
    <t>County Share of Medi-Cal Costs Fund</t>
  </si>
  <si>
    <t>Budget analyst: Pat Kemp
Trailer Bill and Budget Act
09/19/03 fund administratively abolished, bill not passed.</t>
  </si>
  <si>
    <t>Employee Housing Inspection Fund</t>
  </si>
  <si>
    <t>2002-12-17</t>
  </si>
  <si>
    <t>Budget analyst: Kirk Feely
Proposed Trailer Bill
As proposed through the Budget Act - Chapter 157/2003
Proposed in Gov's Budget, removed during Change Book, trailer bill never enacted, change fund status to abolished on 8/13/03, cannot set to history since FinOps systems shows activity.</t>
  </si>
  <si>
    <t>Public Safety Surcharge Fund</t>
  </si>
  <si>
    <t>Budget analyst: Randy Deems
As proposed through the Budget Act - Chapter 157/2003.
Fund was proposed and then removed during Change Book, trailer bill was never enacted, Fund to be set to an abolished status since fund is not needed, cannot set fund to history yet since FinOps system shows activity.</t>
  </si>
  <si>
    <t>Political Reform Audit Fund</t>
  </si>
  <si>
    <t>2002-12-19</t>
  </si>
  <si>
    <t>Budget analyst: Kathryn Grosz
As proposed through the Budget Act - Chapter 157/2003. 9/19/03 administratively abolished, bill was not passed.
12/4/03: Administrative action to reactivate fund as proposed for 2004 Budget Act, pending new trailer bill.
12/16/04: Fund abolished as trailer bill died.</t>
  </si>
  <si>
    <t>Public Rights Law Enforcement Special Fd</t>
  </si>
  <si>
    <t>2002-12-20</t>
  </si>
  <si>
    <t>Budget analyst: John Al-Amin
As proposed through the Budget Act - Chapter 157/2003</t>
  </si>
  <si>
    <t>2003-12-10</t>
  </si>
  <si>
    <t>Chapter 795, Statutes of 2002
Health and Safety Code 127662</t>
  </si>
  <si>
    <t>Fund supports the University of California's analysis of legislation proposing mandated health care benefits provided by health plans and health insurers.</t>
  </si>
  <si>
    <t>Ch 31/2014 (SB 857), WIC 15852 (a)</t>
  </si>
  <si>
    <t>2001-10-10</t>
  </si>
  <si>
    <t>Budget Analyst: Anastasia Dodson. Ch 230/2003 (AB 1762) retitled fund name from the Children's Health Initiative Matching Fund to the County Health Initiative Matching Fund. 9/15/03 fund classification changed from Governmental/Other Gov. Cost Funds to Nongovernmental/Trust and Agency Non Federal.
10/7/14: admin org change from 4280 to 4260 per Ch 31/2014 (SB 857)
9/28/16: Establish Authority change from the Insurance Code to WIC.</t>
  </si>
  <si>
    <t>2016-09-28</t>
  </si>
  <si>
    <t>420</t>
  </si>
  <si>
    <t>3980</t>
  </si>
  <si>
    <t>Safe Drinking Water and Toxic Enforcment</t>
  </si>
  <si>
    <t>Safe Drinking Water and Toxic Enforcement Fund</t>
  </si>
  <si>
    <t>Government Code 13306
Health and Safety Code 25249.12 (b)</t>
  </si>
  <si>
    <t>2003-03-14</t>
  </si>
  <si>
    <t>Proposed: Budget Analyst: Pete Cervinka
As proposed through the Budget Act - Chapter 228/2003 (AB 1756). This fund is established in Health and Safety Code 25249.12(b) per enactment of Chapter 228/2003.</t>
  </si>
  <si>
    <t>2003-12-18</t>
  </si>
  <si>
    <t>Government Code 13306
Water Code 6308</t>
  </si>
  <si>
    <t>2003-05-05</t>
  </si>
  <si>
    <t>Proposed in Trailer Bill.
As proposed through the Budget Act - Chapter 157/2003
Chapter 741, Statutes of 2003, created this fund within Section 6308 of the Water Code.</t>
  </si>
  <si>
    <t>2003-10-22</t>
  </si>
  <si>
    <t>Government Code 13306
Water Code Section 1550</t>
  </si>
  <si>
    <t>Proposed Trailer Bill.
As proposed through the Budget Act - Chapter 157/2003.
Chapter 741, Statutes of 2003 (SB 1049) created this fund within Section 1550 of the Water Code.</t>
  </si>
  <si>
    <t>DS</t>
  </si>
  <si>
    <t>Government Code 13306
Government Code 99008 (ABX1 7)(subsequent legislation)</t>
  </si>
  <si>
    <t>2003-05-09</t>
  </si>
  <si>
    <t>Chapter 13, Statutes of 2003 (ABX1 7), created the Fiscal Recovery Fund within Section 99008 of the Government Code. Administering Org change from 0958 to 0991 (administrative change). On 4/16/04, pursuant to Chapter 2/2003, administrative org change again from 0991 to 0950.</t>
  </si>
  <si>
    <t>2003-05-22</t>
  </si>
  <si>
    <t>Budget analyst: Sarah Mangum. Proposed trailer bill. Administratively Created.
As proposed through the Budget Act - Chapter 157/2003.</t>
  </si>
  <si>
    <t>2003-08-05</t>
  </si>
  <si>
    <t>Government Code 13306
Chapter 228, Statutes of 2003</t>
  </si>
  <si>
    <t>2003-05-27</t>
  </si>
  <si>
    <t>Proposed: Trailer bill, budget analyst: John al Amin
Subsequent legislation: Ch 228/2003 (AB 1756), added this fund to Government Code Section 16428.15. 9/16/03 changed fund classification from Governmental to Nongovernmental cost fund.</t>
  </si>
  <si>
    <t>Energy Facility License and Compliance</t>
  </si>
  <si>
    <t>Government Code 13306; administ created
Public Resources Code 25806 (e)</t>
  </si>
  <si>
    <t>2003-06-05</t>
  </si>
  <si>
    <t>Propose trailer bill - budget analyst: Ryan Storm.
Proposed authority - Public Resources Code 25806 (e)
As proposed through the Budget Act - Chaper 157/2003.
Chapter 741/2003 (SB 1049) created this fund within Section 25806 (e) of the Public Resources Code, effective 01/01/2004.</t>
  </si>
  <si>
    <t>2003-12-05</t>
  </si>
  <si>
    <t>Responsibility Area Fire Prevention Fund</t>
  </si>
  <si>
    <t>State Responsibility Area Fire Prevention Fund</t>
  </si>
  <si>
    <t>Ch 8X1/11 (ABX1 29), Statutes of 2011
Public Resource Code section 4214(a)(2)</t>
  </si>
  <si>
    <t>2011-07-08</t>
  </si>
  <si>
    <t>Budget Analyst: John Silva</t>
  </si>
  <si>
    <t>2011-11-03</t>
  </si>
  <si>
    <t>Mental Health Practitioner Education Fd</t>
  </si>
  <si>
    <t>Chapter 437, Statutes of 2003
Health and Safety Code 128458</t>
  </si>
  <si>
    <t>Budget analyst: Theresa Gunn</t>
  </si>
  <si>
    <t>2003-12-11</t>
  </si>
  <si>
    <t>Electronic Waste Recovery and Recycling</t>
  </si>
  <si>
    <t>Electronic Waste Recovery and Recycling Account, Integrated Waste Management Fun</t>
  </si>
  <si>
    <t>Electronic Waste Recovery and Recycling Account, Integrated Waste Management Fund</t>
  </si>
  <si>
    <t>Chapter 526, Statutes of 2003
Public Resources Code 42476</t>
  </si>
  <si>
    <t>Chapter 1082, Statutes of 2002 Government Code 70352</t>
  </si>
  <si>
    <t>Budget analyst: Koreen Hansen.</t>
  </si>
  <si>
    <t>2004-12-08</t>
  </si>
  <si>
    <t>Cigarette and Tobacco Prodcts Compliance</t>
  </si>
  <si>
    <t>Cigarette and Tobacco Products Compliance Fund</t>
  </si>
  <si>
    <t>Chapter 890, Statutes of 2003Business and Professions Code 22990</t>
  </si>
  <si>
    <t>11/7/17: admin org change from 0860 to 7600.</t>
  </si>
  <si>
    <t>Chapter 640, Statutes of 2003 (SB 358)
Health and Safety Code 128500</t>
  </si>
  <si>
    <t>Naturopathic Doctors Fund</t>
  </si>
  <si>
    <t>Chapter 485, Statutes of 2003
Business and Professions Code 3681</t>
  </si>
  <si>
    <t>10/28/15: admin org change from 1110 to 1111. Administering Org change from 1111 to 1110 per Ch 18/2009 (ABX4 20)</t>
  </si>
  <si>
    <t>Nontoxic Dry Cleaning Incentive Trst Fd</t>
  </si>
  <si>
    <t>Chapter 821, Statutes of 2003 (AB 998)
Health and Safety Code 41998 (b)</t>
  </si>
  <si>
    <t>Budget analyst: Georgianna Pfost.</t>
  </si>
  <si>
    <t>2003-12-15</t>
  </si>
  <si>
    <t>Chapter 825, Statutes of 2003
Labor Code 2065 (a)</t>
  </si>
  <si>
    <t>Labor Code 2067</t>
  </si>
  <si>
    <t>See similar fund 3072.</t>
  </si>
  <si>
    <t>Chapter 825, Statutes of 2003 (AB 1688)
Labor Code 2065 (b)</t>
  </si>
  <si>
    <t>See similar fund 3071.</t>
  </si>
  <si>
    <t>Board of Corrections Administration Fund</t>
  </si>
  <si>
    <t>GC 13306
Proposed trailer bill pending.</t>
  </si>
  <si>
    <t>Budget analyst - Georgia Johas. Trailer bill died, fund abolished.</t>
  </si>
  <si>
    <t>Government Code 13306 (a)
Administratively Created</t>
  </si>
  <si>
    <t>Chapter 687, Statutes of 2002 (AB 2205)
Revenue and Taxation Code 30474.5 (d)</t>
  </si>
  <si>
    <t>2004-04-26</t>
  </si>
  <si>
    <t>Chapter 227, Statutes of 2004
Civil Code 3294.5 (b)(1)</t>
  </si>
  <si>
    <t>Civil Code 3294.5 (i)</t>
  </si>
  <si>
    <t>2006-09-27</t>
  </si>
  <si>
    <t>California Main Street Program Fund</t>
  </si>
  <si>
    <t>Chapter 230, Statutes of 2004
Public Resources Code 5079.72</t>
  </si>
  <si>
    <t>Budget analyst: Chris Holtz</t>
  </si>
  <si>
    <t>2004-08-19</t>
  </si>
  <si>
    <t>288</t>
  </si>
  <si>
    <t>Government Code 13306 (a)
Administratively Established</t>
  </si>
  <si>
    <t>2004-06-02</t>
  </si>
  <si>
    <t>Budget Analyst: Jaci Nitschke.</t>
  </si>
  <si>
    <t>2004-06-15</t>
  </si>
  <si>
    <t>Childrens Medical Services Rebate Fund</t>
  </si>
  <si>
    <t>Chapter 228, Statutes of 2004
Health &amp; Safety Code 123223 (a)</t>
  </si>
  <si>
    <t>DOF Analyst: Anissa Nachman</t>
  </si>
  <si>
    <t>Chapter 228, Statutes of 2004
Health &amp; Safety Code 120956 (a)</t>
  </si>
  <si>
    <t>Chapter 314, Statutes of 2004 (AB 3027)
Health &amp; Safety Code 112845</t>
  </si>
  <si>
    <t>School Facilities Emergency Repair Accnt</t>
  </si>
  <si>
    <t>Chapter 899, Statutes of 2004
Education Code 17592.71</t>
  </si>
  <si>
    <t>2004-09-29</t>
  </si>
  <si>
    <t>Budget analyst: Blake Johnson</t>
  </si>
  <si>
    <t>2004-12-27</t>
  </si>
  <si>
    <t>Chapter 296, Statutes of 2004
Government Code 13995.151 (e)(2)</t>
  </si>
  <si>
    <t>2004-08-25</t>
  </si>
  <si>
    <t>Budget analyst: Tabitha Stout
GRP 2: the Administering Agency changed from Secretary for Business, Transportation, and Housing/Org 0520 to the Governor_x001A_s Office of Business and Economic Development (GO-Biz)/Org 0509, effective July 1, 2013.</t>
  </si>
  <si>
    <t>Certified Unified Program Agency Account</t>
  </si>
  <si>
    <t>Chapter 81, Statutes of 2005
Health &amp; Safety Code 25404.9 (a)</t>
  </si>
  <si>
    <t>2014-10-03</t>
  </si>
  <si>
    <t>Proposition 63 - November 2004 Election
Welfare &amp; Institutions Code 5890</t>
  </si>
  <si>
    <t>Budget analyst: Philip Chen
12/15/11 Administering Org change from 4440 to 4260</t>
  </si>
  <si>
    <t>2012-09-21</t>
  </si>
  <si>
    <t>Initiative Statute - 2004/Prop. 69
Government Code 76104.6 (b)(2)</t>
  </si>
  <si>
    <t>2004-11-02</t>
  </si>
  <si>
    <t>Budget analyst: Amy Hicks</t>
  </si>
  <si>
    <t>2004-12-07</t>
  </si>
  <si>
    <t>Chapter 74, Statutes of 2005
Business &amp; Professions Code 17206 (d)</t>
  </si>
  <si>
    <t>Budget analyst: Keith Gmeinder</t>
  </si>
  <si>
    <t>FIJPDOY</t>
  </si>
  <si>
    <t>2015-05-13</t>
  </si>
  <si>
    <t>8030</t>
  </si>
  <si>
    <t>Chapter 74, Statutes of 2005
Government Code 12587.1 (a)</t>
  </si>
  <si>
    <t>Fund is a Governmental Cost Fund.</t>
  </si>
  <si>
    <t>2005-09-08</t>
  </si>
  <si>
    <t>PUC Ratepayer Advocate Account</t>
  </si>
  <si>
    <t>Chapter 856, Statutes of 1996
Public Utilites Code 309.5 (f)</t>
  </si>
  <si>
    <t>2005-11-17</t>
  </si>
  <si>
    <t>Deficit Recovery Bond Retirement Sinking</t>
  </si>
  <si>
    <t>Deficit Recovery Bond Retirement Sinking Fund Subaccount, BSA</t>
  </si>
  <si>
    <t>Deficit Recovery Bond Retirement Sinking Fund Subaccount, Budget Stabilization Account</t>
  </si>
  <si>
    <t>Prop. 58, 2004 Article XVI Section 20 (f)(1)</t>
  </si>
  <si>
    <t>Chapter 872, Statutes of 2003 (SB 262)
Government Code 4459.8 (c)</t>
  </si>
  <si>
    <t>Revenue &amp; Taxation Code 10754.11
Ch 211/2004 as amended by Ch 610/2004</t>
  </si>
  <si>
    <t>2004-08-05</t>
  </si>
  <si>
    <t>Budget Analyst: Andrea Scharffer</t>
  </si>
  <si>
    <t>Revenue &amp; Taxation Code 7105
Ch 224/2003 as amended by Ch 212/2004</t>
  </si>
  <si>
    <t>2003-08-11</t>
  </si>
  <si>
    <t>Budget Analyst: Matt Pauli</t>
  </si>
  <si>
    <t>2005-11-22</t>
  </si>
  <si>
    <t>Government Code 13306 (a)
Welfare &amp; Institutions Code 4685.7 (f)</t>
  </si>
  <si>
    <t>Budget analyst: Stan Bajorin. Fund administratively created.</t>
  </si>
  <si>
    <t>2005-08-19</t>
  </si>
  <si>
    <t>Chapter 168, Statutes of 2005 (AB 1437)
Government Code 14998.13</t>
  </si>
  <si>
    <t>GRP 2: the Administering Agency changed from Secretary for Business, Transportation, and Housing/Org 0520 to the Governor_x001A_s Office of Business and Economic Development (GO-Biz)/Org 0509, effective July 1, 2013.</t>
  </si>
  <si>
    <t>Nondesignated Public Hospital Supplemntl</t>
  </si>
  <si>
    <t>Welfare &amp; Institutions Code 14166.17(b)
Chapter 560, Statutes of 2005 (SB 1100)</t>
  </si>
  <si>
    <t>2005-10-05</t>
  </si>
  <si>
    <t>2006-01-19</t>
  </si>
  <si>
    <t>Chapter 560, Statutes of 2005 (SB 1100)
Welfare &amp; Institutions 14166.12 (b)</t>
  </si>
  <si>
    <t>Licensing and Certification Prog Fd, PH</t>
  </si>
  <si>
    <t>State Department of Public Health Licensing and Certification Program Fund</t>
  </si>
  <si>
    <t>Chapter 528, Statutes of 2006
Health &amp; Safety Code 1266.9</t>
  </si>
  <si>
    <t>2006-09-28</t>
  </si>
  <si>
    <t>Mental Hlth Facility Licensing Fund</t>
  </si>
  <si>
    <t>Mental Health Facility Licensing Fund</t>
  </si>
  <si>
    <t>Chapter 34, Statutes of 2012 (SB 1009)</t>
  </si>
  <si>
    <t>2006-07-12</t>
  </si>
  <si>
    <t>8/10/12 Retitled from Licensing and Certification Fund, Mental Health toMental Health Facility Licensing Fund 2/21/12 Changed from Org 4440 to Org 5180 due to program transfer.
GRP 2: Administering Agency/Org Code change from Department of Social Services/Org 5180 to Department of Health Care Services/Org 4260, effective July 1, 2013.</t>
  </si>
  <si>
    <t>2013-06-24</t>
  </si>
  <si>
    <t>Dept Water Resources Electric Power Fund</t>
  </si>
  <si>
    <t>Department of Water Resources Electric Power Fund</t>
  </si>
  <si>
    <t>CH 3/2001/Ch 4/2001 Water Code Section 200(f)</t>
  </si>
  <si>
    <t>2001-01-18</t>
  </si>
  <si>
    <t>Fund extended in Ch 4/2001 This fund is continuously appropriated except for admin costs - Fund was reclassified from Spec Fund</t>
  </si>
  <si>
    <t>Analytical Laboratory Accnt, Food and Ag</t>
  </si>
  <si>
    <t>Analytical Laboratory Account, Department of Food and Agriculture Fund</t>
  </si>
  <si>
    <t>Chapter 613, Statutes of 2005
Food and Agricultural Code 40535</t>
  </si>
  <si>
    <t>2014-10-14</t>
  </si>
  <si>
    <t>Acute Orphan Well Account, Oil, Gas, Geo</t>
  </si>
  <si>
    <t>Acute Orphan Well Account, Oil, Gas, and Geothermal Administrative Fund</t>
  </si>
  <si>
    <t>Chapter 336, Statutes of 2005
Public Resources Code 3261</t>
  </si>
  <si>
    <t>2006-03-07</t>
  </si>
  <si>
    <t>Chapter 689, Statutes of 2005
Fish and Game Code 13007</t>
  </si>
  <si>
    <t>2006-04-11</t>
  </si>
  <si>
    <t>Public Resources Code Section 5818.1
Chapter 77, Statutes of 2006 (AB 1803)</t>
  </si>
  <si>
    <t>2006-07-18</t>
  </si>
  <si>
    <t>Non-Game Fish and Wildlife Program Acct</t>
  </si>
  <si>
    <t>Non-Game Fish and Wildlife Program Account</t>
  </si>
  <si>
    <t>Government Code 13306 (a)</t>
  </si>
  <si>
    <t>2006-05-08</t>
  </si>
  <si>
    <t>2006-09-12</t>
  </si>
  <si>
    <t>Wetlands and Riparian Habitat Conservatn</t>
  </si>
  <si>
    <t>Wetlands and Riparian Habitat Conservation Account</t>
  </si>
  <si>
    <t>Government Code Section 16965(a)
Chapter 173, Statutes of 2007 (SB 79)</t>
  </si>
  <si>
    <t>Chapter 491, Statutes of 2006, Sec. 3
Business and Professions Code 6590</t>
  </si>
  <si>
    <t>2006-12-18</t>
  </si>
  <si>
    <t>Natural Gas Subaccount, PIRD and D Fund</t>
  </si>
  <si>
    <t>Natural Gas Subaccount,Public Interest Research,Development, &amp; Demonstration Fd</t>
  </si>
  <si>
    <t>Natural Gas Subaccount, Public Interest Research, Development, and Demonstration Fund</t>
  </si>
  <si>
    <t>Public Utilities Code Section 895(a)(1)</t>
  </si>
  <si>
    <t>Business &amp; Professions Code Sec 19954
Chapter 854, Statutes of 2006 (AB 1973)</t>
  </si>
  <si>
    <t>10/24/13: Admin org code change from 4200 to 4265 pursuant to BPC section 19954 and ADP reorg DOF Analyst: Philip Chen</t>
  </si>
  <si>
    <t>Health &amp; Safety Code Section 113718
Chapter 23, Statutes of 2006 (SB 144)</t>
  </si>
  <si>
    <t>2007-07-01</t>
  </si>
  <si>
    <t>2006-12-28</t>
  </si>
  <si>
    <t>Eqlity in Prv and Svcs Domestic Abuse Fd</t>
  </si>
  <si>
    <t>Equality in Prevention and Services for Domestic Abuse Fund</t>
  </si>
  <si>
    <t>Family Code Section 298(4)
Chapter 856, Statutes of 2006 (AB 2051)</t>
  </si>
  <si>
    <t>Residential and Outpatient Prog Lic Fund</t>
  </si>
  <si>
    <t>Health &amp; Safety Code 11833.03
Chapter 177, Statutes of 2007 (SB 84)</t>
  </si>
  <si>
    <t>10/24/13: Admin org code change from 4200 to 4260 per ADP reorg DOF Analyst: Maricris Acon</t>
  </si>
  <si>
    <t>Health &amp; Safety Code 124977(7)
Chapter 188, Statutes of 2007 (AB 203)</t>
  </si>
  <si>
    <t>2014-09-26</t>
  </si>
  <si>
    <t>Welfare &amp; Institutions Code Sec. 1951(a)
Chapter 175, Statutes of 2007 (SB 81)</t>
  </si>
  <si>
    <t>2013-09-24</t>
  </si>
  <si>
    <t>Revenue &amp; Taxation Code Sec. 7103(a)
Chapter 173, Statutes of 2007 (SB 79)</t>
  </si>
  <si>
    <t>Revenue &amp; Taxation Code Sec 7103</t>
  </si>
  <si>
    <t>2007-10-08</t>
  </si>
  <si>
    <t>2012-09-11</t>
  </si>
  <si>
    <t>Alternat and Renewable and Vehicle Tech</t>
  </si>
  <si>
    <t>Alternative and Renewable Fuel and Vehicle Technology Fund</t>
  </si>
  <si>
    <t>Health &amp; Safety Code Sec. 44273 (a)
Chapter 750, Statutes of 2007 (AB 118)</t>
  </si>
  <si>
    <t>Elections Code Section 18548
Chapter 491, Statutes of 2007 (AB 288)</t>
  </si>
  <si>
    <t>Health &amp; Safety Code Section 44274.5
Chapter 750, Statutes of 2007 (AB 118)</t>
  </si>
  <si>
    <t>2008-02-14</t>
  </si>
  <si>
    <t>Fire Marshl Fireworks Enf and Disp Fd St</t>
  </si>
  <si>
    <t>State Fire Marshal Fireworks Enforcement and Disposal Fund</t>
  </si>
  <si>
    <t>Health &amp; Safety Code Section 12728(a)
Chapter 563, Statutes of 2007 (SB 839)</t>
  </si>
  <si>
    <t>Chapter 751, Statutes of 2008(AB 1389)
Labor Code Section 62.5</t>
  </si>
  <si>
    <t>2008-10-21</t>
  </si>
  <si>
    <t>Enhanced Fleet Mod Subacct,HiPollRprRmvl</t>
  </si>
  <si>
    <t>Enhanced Fleet Modernization Subaccount,High Polluter Repair or Removal Account</t>
  </si>
  <si>
    <t>Enhanced Fleet Modernization Subaccount, High Polluter Repair or Removal Account</t>
  </si>
  <si>
    <t>Health &amp; Safety Code Sec 44126
Ch 200, Stats of 2009 (SB 734)</t>
  </si>
  <si>
    <t>3/21/11: 2nd part of title change from High Polluter Repair and Removal Account to High Polluter Repair or Removal Account persuant to ch200/2009.</t>
  </si>
  <si>
    <t>2013-12-11</t>
  </si>
  <si>
    <t>Chapter 760, Statutes of 2008(AB 1338)
Public Resources Code Sec. 30620.1(a)</t>
  </si>
  <si>
    <t>State Parks Preservation and Enhancement</t>
  </si>
  <si>
    <t>State Parks Preservation and Enhancement Fund</t>
  </si>
  <si>
    <t>Government Code Section 13306
Pending TBL</t>
  </si>
  <si>
    <t>2008-06-02</t>
  </si>
  <si>
    <t>No TBL</t>
  </si>
  <si>
    <t>2009-03-13</t>
  </si>
  <si>
    <t>2009-03-12</t>
  </si>
  <si>
    <t>Low Income Energy Care Discount Fund</t>
  </si>
  <si>
    <t>2008-06-06</t>
  </si>
  <si>
    <t>Low Income Energy Efficiency Fund</t>
  </si>
  <si>
    <t>Solar Initiative Fund, California</t>
  </si>
  <si>
    <t>Self Generation Incentive Program Fund</t>
  </si>
  <si>
    <t>Energy Efficiency Fund</t>
  </si>
  <si>
    <t>Business &amp; Professions Code 19601.4(a)
Chapter 613, Statutes of 2007 AB 765</t>
  </si>
  <si>
    <t>2009-01-27</t>
  </si>
  <si>
    <t>Bingo Fund, California</t>
  </si>
  <si>
    <t>Chapter 748, Statutes of 2008(SB 1369)
Penal Code Section 326.3(p)(3)(B)</t>
  </si>
  <si>
    <t>DOF Analyst: Madelynn McClain
Per GRP2: admin org change from 0855 to 0820</t>
  </si>
  <si>
    <t>2013-08-19</t>
  </si>
  <si>
    <t>Chapter 748, Statutes of 2008(SB 1369) Penal Code Section 326.4(a)</t>
  </si>
  <si>
    <t>Managed Care Admin Fines and Penalts Fnd</t>
  </si>
  <si>
    <t>Chapter 607, Statutes of 2008(SB 1379)
Health &amp; Safety Code Section 1341.45(a)</t>
  </si>
  <si>
    <t>Schl Dist Acct, Udrgrd Strg Tnk Clnp Fnd</t>
  </si>
  <si>
    <t>School District Account, Underground Storage Tank Cleanup Fund</t>
  </si>
  <si>
    <t>Chapter 644, Statutes of 2008(AB 2729)
Health &amp; Safety Code Sec. 25299.50.3(b)</t>
  </si>
  <si>
    <t>2012-07-26</t>
  </si>
  <si>
    <t>Trial Court Operations Trust Fund, State</t>
  </si>
  <si>
    <t>Chapter 311, Statutes of 2008(SB 1407)
Government Code Section 68085.45(a)</t>
  </si>
  <si>
    <t>2008-12-12</t>
  </si>
  <si>
    <t>Chapter 278, Statutes of 2008(AB 180)
Civil Code Section 2945.45(E)(2)(b)</t>
  </si>
  <si>
    <t>2008-10-28</t>
  </si>
  <si>
    <t>Emergency Medical Technician Cert Fund</t>
  </si>
  <si>
    <t>Chapter 274, Statutes of 2008(AB 2917)
Health &amp; Safety Code Sec. 1797.217(h)</t>
  </si>
  <si>
    <t>Immediate and Critical Needs Acct, SCFCF</t>
  </si>
  <si>
    <t>Immediate and Critical Needs Account, State Court Facilities Construction Fund</t>
  </si>
  <si>
    <t>Chapter 311, Statutes 2008 (SB 1407)
Government Code Section 70371.5(a)</t>
  </si>
  <si>
    <t>2011-08-03</t>
  </si>
  <si>
    <t>Chapter 454, Statutes of 2006(AB 84)
Vehicle Code Section 5157(b)</t>
  </si>
  <si>
    <t>Dental Hygiene Fund, State</t>
  </si>
  <si>
    <t>Chapter 31, Statutes of 2008(SB 853)
Business &amp; Profession Code Sec 1944(d)</t>
  </si>
  <si>
    <t>Advanced Services Fund, California</t>
  </si>
  <si>
    <t>Chapter 393, Statutes of 2008 (SB 1193)
Public Utilities Code Sect 270 (a)(7)</t>
  </si>
  <si>
    <t>2008-09-27</t>
  </si>
  <si>
    <t>2009-08-26</t>
  </si>
  <si>
    <t>Dental Assistant Fund, State</t>
  </si>
  <si>
    <t>Chapter 31, Statutes of 2008(853)
Business &amp; Profession Code Sec 205(41)</t>
  </si>
  <si>
    <t>Local Safety and Protection Account</t>
  </si>
  <si>
    <t>Pending TBL</t>
  </si>
  <si>
    <t>2008-11-06</t>
  </si>
  <si>
    <t>2013-10-30</t>
  </si>
  <si>
    <t>Bldng Stnds Admin Special Revolving Fund</t>
  </si>
  <si>
    <t>Building Standards Administration Special Revolving Fund</t>
  </si>
  <si>
    <t>Chapter 719, Statutes of 2008(SB 1473)
Health &amp; Safety Code Section 18931.7</t>
  </si>
  <si>
    <t>Undrgrnd Strg Tnk Ptrlm Cnt Orphn St Cln</t>
  </si>
  <si>
    <t>Underground Storage Tank Petroleum Contamination Orphan Site Cleanup Fund</t>
  </si>
  <si>
    <t>Chapter 616, Statutes of 2008(SB 1161)
Health &amp; Safety Code Section 25299.50.2</t>
  </si>
  <si>
    <t>2009-11-20</t>
  </si>
  <si>
    <t>438</t>
  </si>
  <si>
    <t>4200</t>
  </si>
  <si>
    <t>Drug and Alcohol Prevention &amp; Treatment</t>
  </si>
  <si>
    <t>Drug and Alcohol Prevention and Treatment Fund</t>
  </si>
  <si>
    <t>2008-11-17</t>
  </si>
  <si>
    <t>Wtr Pltn Cntrl Rvl Fnd Smll Cmty Grnt Fd</t>
  </si>
  <si>
    <t>State Water Pollution Control Revolving Fund Small Community Grant Fund</t>
  </si>
  <si>
    <t>Chapter 609, Statutes of 2008 (AB 2356)
Water Code Section 13477.6(a)</t>
  </si>
  <si>
    <t>Chldrn and Fmlies Hlth and Humn Svcs Fd</t>
  </si>
  <si>
    <t>Ch 4, Statutes of 2011, Sec 2 (AB 99)
Health and Safety Code section 130156</t>
  </si>
  <si>
    <t>DOF contact: Robert Ducay</t>
  </si>
  <si>
    <t>Local Safety and Protection Account, Transportation Tax Fund</t>
  </si>
  <si>
    <t>Chapter 18, Statutes 2009 (ABX3 3)Revenue and Taxation Code, Section 10752.2</t>
  </si>
  <si>
    <t>Public Works Enforcement Fund, State</t>
  </si>
  <si>
    <t>Chapter 7, Statutes 2009 (SBX2 9)
Labor Code 1771.3</t>
  </si>
  <si>
    <t>2009-03-11</t>
  </si>
  <si>
    <t>Int Hlth Info Intgrty Qual Imprvmnt Acct</t>
  </si>
  <si>
    <t>Internal Health Information Integrity Quality Improvement Account</t>
  </si>
  <si>
    <t>Health &amp; Safety Code Section 130204
Chapter 602, Statutes of 2008 (AB 211)</t>
  </si>
  <si>
    <t>9/8/15: admin org cahnge from 0530 to 4265 per 2015 Budget Act.</t>
  </si>
  <si>
    <t>2015-09-08</t>
  </si>
  <si>
    <t>Ch341/2009 (SB 73)
Labor Code Section 62.5 (e)</t>
  </si>
  <si>
    <t>2009-07-28</t>
  </si>
  <si>
    <t>Chapter 12, Statutes of 2009
B&amp;PC Section 19616.51 (a)</t>
  </si>
  <si>
    <t>GRP 2: the Administering Agency_x001A_s Organization Code changed from Org 8550 to Org 1750, effective July 1, 2013.</t>
  </si>
  <si>
    <t>State Park Access Fund</t>
  </si>
  <si>
    <t>Government Code Section 13306
Trailer Bill Language</t>
  </si>
  <si>
    <t>2009-06-16</t>
  </si>
  <si>
    <t>Chapter 5, Statutes 2009 (AB5 X4)
Health &amp; Safety Code Sect 105250 (f)</t>
  </si>
  <si>
    <t>DOF Contact - Lawana Welch</t>
  </si>
  <si>
    <t>2009-12-14</t>
  </si>
  <si>
    <t>Childrens Health and Human Servics Sp Fd</t>
  </si>
  <si>
    <t>Childrens Health and Human Services Special Fund</t>
  </si>
  <si>
    <t>Ch 299, Stats 2009, AB 1568, Sect 4 (a)
Revenue &amp; Taxation Code Section 12201</t>
  </si>
  <si>
    <t>DOF Contact: Robert Nelson</t>
  </si>
  <si>
    <t>Chapter 267, Statutes 2009 (AB 1020)</t>
  </si>
  <si>
    <t>DOF Contact: Lawana Welch</t>
  </si>
  <si>
    <t>Ch 627/09 (AB 1383), Welfare and Institution Code Sect 14167.35 (a)</t>
  </si>
  <si>
    <t>DOF Contact: Randy Ward</t>
  </si>
  <si>
    <t>Ch 449/09 (AB 524), Section 2
Civil Code Sect 1708.8 (m)(2)(B)</t>
  </si>
  <si>
    <t>DOF Contact: Will Schaafsma</t>
  </si>
  <si>
    <t>Water Code section 13628.5(a)
Ch 718, Statutes of 2010 (SB 855)</t>
  </si>
  <si>
    <t>2010-10-19</t>
  </si>
  <si>
    <t>DOF Contact: Ellen Moratti</t>
  </si>
  <si>
    <t>2010-12-02</t>
  </si>
  <si>
    <t>178</t>
  </si>
  <si>
    <t>1100</t>
  </si>
  <si>
    <t>Science Center Fund</t>
  </si>
  <si>
    <t>Govt Code Section 13306</t>
  </si>
  <si>
    <t>DOF Contact: Audrey Bazos</t>
  </si>
  <si>
    <t>2012-10-02</t>
  </si>
  <si>
    <t>Gold Star License Plate Account, Specialized License Plate Fund</t>
  </si>
  <si>
    <t>Ch 309, Stats. 2008 (SB 1455)
Vehicle Code Section 5157</t>
  </si>
  <si>
    <t>2013-07-11</t>
  </si>
  <si>
    <t>DOF Contact: Tabitha Stout</t>
  </si>
  <si>
    <t>64</t>
  </si>
  <si>
    <t>Health Informatn Technology and Exchange</t>
  </si>
  <si>
    <t>California Health Information Technology and Exchange Fund</t>
  </si>
  <si>
    <t>Ch 180, Stats. 2009 (SB337)
Health &amp; Safety Code 130255</t>
  </si>
  <si>
    <t>DOF Contact: Tom Williams</t>
  </si>
  <si>
    <t>Renewable Energy Resources Dev Trust Fnd</t>
  </si>
  <si>
    <t>Renewable Energy Resources Development Fee Trust Fund</t>
  </si>
  <si>
    <t>Ch 9, Stats 2010 (SBX8 34)
Fish &amp; Game Code Section 2099</t>
  </si>
  <si>
    <t>2010-03-22</t>
  </si>
  <si>
    <t>DOF contact: John Silva</t>
  </si>
  <si>
    <t>Government Code Section 13306
Pending Legislation</t>
  </si>
  <si>
    <t>2010-05-05</t>
  </si>
  <si>
    <t>DOF Contact: Chris McKinney</t>
  </si>
  <si>
    <t>2011-01-04</t>
  </si>
  <si>
    <t>Clean Renew Energy Bus Fin Rev LoanFund</t>
  </si>
  <si>
    <t>Clean and Renewable Energy Business Financing Revolving Loan Fund</t>
  </si>
  <si>
    <t>Government Code section 13306
Pending Trailer Bill Language</t>
  </si>
  <si>
    <t>2010-05-10</t>
  </si>
  <si>
    <t>DOF Contact: Kathy Madison</t>
  </si>
  <si>
    <t>2011-03-18</t>
  </si>
  <si>
    <t>Skilled Nrsing Facility Quality and Acct</t>
  </si>
  <si>
    <t>Skilled Nursing Facility Quality and Accountability Fund</t>
  </si>
  <si>
    <t>Welfare &amp; Institutions Code section 14126.022(b)(1) Ch717 Stats 2010 SB 853</t>
  </si>
  <si>
    <t>Source: Interest &amp; Dividends
DOF Contact: Adam Dorsey</t>
  </si>
  <si>
    <t>Emer Med Air Tran Child Cover</t>
  </si>
  <si>
    <t>Emergency Medical Air Transportation and Children's Coverage Fund</t>
  </si>
  <si>
    <t>Government Code section 76000.10Chapter 547, Stats of 2010 (AB 2173)</t>
  </si>
  <si>
    <t>11/19/17: title change from Emergency Medical Air Transportation Act Fund to the current title pursuant to GC 76000.10 (d).
DOF Contact Adam Dorsey</t>
  </si>
  <si>
    <t>Welfare and Institutions Code 1981(a)
Chapter 729, Statutes of 2010 (AB 1628)</t>
  </si>
  <si>
    <t>DOF contact: Andrea Scharffer</t>
  </si>
  <si>
    <t>Education Code section 33195.5(a)
Ch 286, Statutes of 2010</t>
  </si>
  <si>
    <t>2010-09-24</t>
  </si>
  <si>
    <t>Ch 40, Statutes of 2011
Government Code section 30025</t>
  </si>
  <si>
    <t>2011-06-30</t>
  </si>
  <si>
    <t>Continuously appropriated</t>
  </si>
  <si>
    <t>Budget Analyst: Thomas Williams</t>
  </si>
  <si>
    <t>Public Hospital Invest Improve Incentive</t>
  </si>
  <si>
    <t>Public Hospital Investment, Improvement, and Incentive Fund</t>
  </si>
  <si>
    <t>Welfare &amp; Institutions Code section 14182.4(b) Ch 714, Stats 2010 (SB 208)</t>
  </si>
  <si>
    <t>DOF Contact: Adam Dorsey</t>
  </si>
  <si>
    <t>Maddy Emergency Medical Services Fund</t>
  </si>
  <si>
    <t>2011-03-04</t>
  </si>
  <si>
    <t>DOF contact: Adam Dorsey</t>
  </si>
  <si>
    <t>2011-03-11</t>
  </si>
  <si>
    <t>936</t>
  </si>
  <si>
    <t>4800</t>
  </si>
  <si>
    <t>Health Trust Fund, California</t>
  </si>
  <si>
    <t>Ch 655, Statutes of 2010 (AB 1602)
Government Code section 100520</t>
  </si>
  <si>
    <t>2013-11-15</t>
  </si>
  <si>
    <t>Trial Court Security Account, LRF 2011</t>
  </si>
  <si>
    <t>Chapter 40, Statutes of 2011
Government Code section 30025(b)</t>
  </si>
  <si>
    <t>2011-12-14</t>
  </si>
  <si>
    <t>Local Community Corrections Acct, LRF</t>
  </si>
  <si>
    <t>Local Community Corrections Account, Local Revenue Fund 2011</t>
  </si>
  <si>
    <t>Ch 40, Statutes of 2011
Government Code section 30025(b)</t>
  </si>
  <si>
    <t>Local Law Enforcement Services Acct, LRF</t>
  </si>
  <si>
    <t>Local Law Enforcement Services Account, Local Revenue Fund 2011</t>
  </si>
  <si>
    <t>Ch 40, Statutes of 2011 Government Code section 30025(b)</t>
  </si>
  <si>
    <t>Mental Health Account, LRF 2011</t>
  </si>
  <si>
    <t>District Attorney and Public Defender</t>
  </si>
  <si>
    <t>District Attorney and Public Defender Account, Local Revenue Fund 2011</t>
  </si>
  <si>
    <t>Juvenile Justice Account, LRF 2011</t>
  </si>
  <si>
    <t>Health and Human Services Acct, LRF</t>
  </si>
  <si>
    <t>Health and Human Services Account, Local Revenue Fund 2011</t>
  </si>
  <si>
    <t>Reserve Account, LRF</t>
  </si>
  <si>
    <t>Adult Protective Services Subacct, HHSA</t>
  </si>
  <si>
    <t>Adult Protective Services Subaccount, Health and Human Services Account</t>
  </si>
  <si>
    <t>Ch 40, Statutes of 2011
Government Code section 30025(d)</t>
  </si>
  <si>
    <t>Child Welfare Services Subacct, HHSA</t>
  </si>
  <si>
    <t>Child Welfare Services Subaccount, Health and Human Services Account</t>
  </si>
  <si>
    <t>Adoptions Subaccount, HHSA</t>
  </si>
  <si>
    <t>Adoptions Subaccount, Health and Human Services Account</t>
  </si>
  <si>
    <t>Adoption Assistance Program Subacct</t>
  </si>
  <si>
    <t>Adoption Assistance Program Subaccount, Health and Human Services Account</t>
  </si>
  <si>
    <t>Child Abuse Prevention Subacct, HHSA</t>
  </si>
  <si>
    <t>Child Abuse Prevention Subaccount, Health and Human Services Account</t>
  </si>
  <si>
    <t>Women and Childrens Residential Tretmnt</t>
  </si>
  <si>
    <t>Women and Childrens Residential Treatment Services Subaccount, HHSA</t>
  </si>
  <si>
    <t>Women and Childrens Residential Treatment Services Subaccount, Health and Human Services Account</t>
  </si>
  <si>
    <t>Drug Court Subaccount, HHSA</t>
  </si>
  <si>
    <t>Drug Court Subaccount, Health and Human Services Account</t>
  </si>
  <si>
    <t>Nondrug Medi-Cal Substance Abuse Tretmnt</t>
  </si>
  <si>
    <t>Nondrug Medi-Cal Substance Abuse Treatment Services Subaccount, HHSA</t>
  </si>
  <si>
    <t>Nondrug Medi-Cal Substance Abuse Treatment Services Subaccount, Health and Human Services Account</t>
  </si>
  <si>
    <t>Ch 40, Statutes of 2011
Government Code 30025(d)</t>
  </si>
  <si>
    <t>Drug Medi-Cal Subaccount, HHSA</t>
  </si>
  <si>
    <t>Drug Medi-Cal Subaccount, Health and Human Services Account</t>
  </si>
  <si>
    <t>Youthful Offender Block Grant, JJA</t>
  </si>
  <si>
    <t>Youthful Offender Block Grant Subaccount, Juvenile Justice Account</t>
  </si>
  <si>
    <t>Ch 40, Statutes of 2011
Government Code section 30025(c)</t>
  </si>
  <si>
    <t>Juvenile Reentry Grant Subaccount, JJA</t>
  </si>
  <si>
    <t>Juvenile Reentry Grant Subaccount, Juvenile Justice Account</t>
  </si>
  <si>
    <t>Carpet Stewardship Account, IWMF</t>
  </si>
  <si>
    <t>Carpet Stewardship Account, Integrated Waste Management Fund</t>
  </si>
  <si>
    <t>Ch 681, Statutes of 2010
Public Resources Code section 42977.1</t>
  </si>
  <si>
    <t>GRP 2: the Administering Agency_x001A_s Organization Code changed from Org 3500 to Org 3970, effective July 1, 2013.</t>
  </si>
  <si>
    <t>Carpet Stewardship Penalty Sbacct, IWMF</t>
  </si>
  <si>
    <t>Carpet Stewardship Penalty Subaccount, Integrated Waste Management Fund</t>
  </si>
  <si>
    <t>Undistributed Account, LRF 2011</t>
  </si>
  <si>
    <t>Ch 13, Stats of 2011 (ABX1 16)
Government Code section 30025(b)</t>
  </si>
  <si>
    <t>2011-09-21</t>
  </si>
  <si>
    <t>Foster Care Assistance Subaccount, HHSA</t>
  </si>
  <si>
    <t>Foster Care Assistance Subaccount, Health and Human Services Account</t>
  </si>
  <si>
    <t>Ch 13, Stats of 2011 (ABX1 16)
Government Code section 30025(d)</t>
  </si>
  <si>
    <t>Foster Care Administration Subaccount</t>
  </si>
  <si>
    <t>Foster Care Administration Subaccount, Health and Human Services Account</t>
  </si>
  <si>
    <t>CalWORKs Maintenance of Effort Subacct</t>
  </si>
  <si>
    <t>CalWORKs Maintenance of Effort Subaccount, Sales Tax Account</t>
  </si>
  <si>
    <t>Ch 13, Statutes of 2011 (ABX1 16)
Welfare &amp; Institutions Code section 17600(b)</t>
  </si>
  <si>
    <t>2011-12-13</t>
  </si>
  <si>
    <t>Low Income Health MCE Out Network ECS</t>
  </si>
  <si>
    <t>Low Income Health Program MCE Out-of-Network Emergency Care Services Fund</t>
  </si>
  <si>
    <t>Low Income Health Program MCE Out-of- Network Emergency Care Services Fund</t>
  </si>
  <si>
    <t>Ch. 286, Statutes of 2011
Welfare and Institutions Code section 14169.7.5(a)</t>
  </si>
  <si>
    <t>2011-09-16</t>
  </si>
  <si>
    <t>DOF Analyst - Robert Nelson</t>
  </si>
  <si>
    <t>FIPLA</t>
  </si>
  <si>
    <t>2012-12-22</t>
  </si>
  <si>
    <t>Architectural Paint Stewardship Account</t>
  </si>
  <si>
    <t>Architectural Paint Stewardship Account, Integrated Waste Management Fund</t>
  </si>
  <si>
    <t>Chapter 573, Statutes of 2011
Public Resource Code section 48704.1(a)</t>
  </si>
  <si>
    <t>Architectural Paint Stewardship Penalty</t>
  </si>
  <si>
    <t>Architectural Paint Stewardship Penalty Subaccount, Integrated Waste Management</t>
  </si>
  <si>
    <t>Architectural Paint Stewardship Penalty Subaccount, Integrated Waste Management Fund</t>
  </si>
  <si>
    <t>Chapter 573, Statutes of 2011
Public Resources Code section 48704.1(a)</t>
  </si>
  <si>
    <t>Chapter 557, Statutes of 2011Labor Code section 1308.10(b)</t>
  </si>
  <si>
    <t>Ch 31, Stats 2016 (SB 836)  Labor Code 1308.11</t>
  </si>
  <si>
    <t>DOF analyst - Heather White</t>
  </si>
  <si>
    <t>Appliance Efficiency Enforcement Subacct</t>
  </si>
  <si>
    <t>Appliance Efficiency Enforcement Subaccount, Energy Resources Programs Account</t>
  </si>
  <si>
    <t>Chapter 591, Statutes of 2011
Public Resources Code section 25402.11(c)</t>
  </si>
  <si>
    <t>DOF analyst - Kathy Madison</t>
  </si>
  <si>
    <t>2013-08-12</t>
  </si>
  <si>
    <t>Juvenile Justice Block Grant Fund</t>
  </si>
  <si>
    <t>Government Code section 13306</t>
  </si>
  <si>
    <t>GC 13306(b)</t>
  </si>
  <si>
    <t>2012-10-01</t>
  </si>
  <si>
    <t>Finance analyst: Andrea Scharffer Proposed fund due to pending legislation. Revenue source: Transfer from GF</t>
  </si>
  <si>
    <t>2012-10-10</t>
  </si>
  <si>
    <t>CA State Constitution, Article 13, Sec. 36, Subdivision (e)(1)</t>
  </si>
  <si>
    <t>2013-01-01</t>
  </si>
  <si>
    <t>Fund status change from Proposed to Active due to passing of Prop 30.
Revenue source: Transfer from GF per Governor's measure cited as The Schools and Local Public Safety Protection Act of 2012.
9/2/14: admin org code change from 6110 to 6100.</t>
  </si>
  <si>
    <t>2011 Realignment Mental Health</t>
  </si>
  <si>
    <t>2011-12-22</t>
  </si>
  <si>
    <t>Budget Analyst: Robert Ducay</t>
  </si>
  <si>
    <t>Chapter 552, Statutes of 2011
Health &amp; Safety Code section 136020</t>
  </si>
  <si>
    <t>2012-07-01</t>
  </si>
  <si>
    <t>Finance analyst - John Bacigalupi</t>
  </si>
  <si>
    <t>Davis-Dolwig Account</t>
  </si>
  <si>
    <t>Davis-Dolwig Account, California Water Resources Development Bond Fund</t>
  </si>
  <si>
    <t>Chapter 39, Statutes of 2012 Sec. 116(b)
Water Code section 11913.1(b)</t>
  </si>
  <si>
    <t>Finance budget analyst: Steve Wells</t>
  </si>
  <si>
    <t>2012-12-20</t>
  </si>
  <si>
    <t>Chapter 39, Statutes of 2012 (SB 1018)
Public Resource Code 25711</t>
  </si>
  <si>
    <t>Finance budget analyst: Kathy Madison</t>
  </si>
  <si>
    <t>2012-07-06</t>
  </si>
  <si>
    <t>Timber Regulation and Forest Restore Fd</t>
  </si>
  <si>
    <t>Chapter 289, Statutes of 2012
Public Resources Code section 4629.3(a)</t>
  </si>
  <si>
    <t>Finance budget analyst: John Silva</t>
  </si>
  <si>
    <t>Ch 23, Statutes of 2012 (AB 1467)Health &amp; Safety Code section 1324.9(a)</t>
  </si>
  <si>
    <t>2013-08-01</t>
  </si>
  <si>
    <t>Finance analyst: Maricris Acon</t>
  </si>
  <si>
    <t>Support Services Account</t>
  </si>
  <si>
    <t>Chapter 40, Statutes of 2012 (SB 1020)
Government Code section 30025(b)(2)(A)</t>
  </si>
  <si>
    <t>2012-07-16</t>
  </si>
  <si>
    <t>Law Enforcement Services Account</t>
  </si>
  <si>
    <t>Law Enforcement Services Account, Local Revenue Fund 2011</t>
  </si>
  <si>
    <t>Chapter 40, Statutes of 2012
Government Code section 30025(b)(2)(A)</t>
  </si>
  <si>
    <t>2012-07-02</t>
  </si>
  <si>
    <t>Finance Analyst: Robert Ducay</t>
  </si>
  <si>
    <t>Protective Services Subaccount</t>
  </si>
  <si>
    <t>Protective Services Subaccount, Support Services Account</t>
  </si>
  <si>
    <t>Chapter 40, Statutes of 2012 (SB 1020)
Government Code section 30025(b)(2)(B)</t>
  </si>
  <si>
    <t>Behavioral Health Subaccount</t>
  </si>
  <si>
    <t>Behavioral Health Subaccount, Support Services Account</t>
  </si>
  <si>
    <t>2012-12-18</t>
  </si>
  <si>
    <t>Support Services Growth Subaccount</t>
  </si>
  <si>
    <t>Support Services Growth Subaccount, Sales and Use Tax Growth Account</t>
  </si>
  <si>
    <t>Chapter 40, Statutes of 2012 (SB 1020)
Government Code section 30025(b)(2)(E)</t>
  </si>
  <si>
    <t>County Intervention Support Svcs Subacct</t>
  </si>
  <si>
    <t>County Intervention Support Services Subaccount, Support Services Account</t>
  </si>
  <si>
    <t>Law Enforcement Services Growth Subacct</t>
  </si>
  <si>
    <t>Law Enforcement Services Growth Subaccount, Sales and Use Tax Growth Account</t>
  </si>
  <si>
    <t>Trial Court Security Subaccount</t>
  </si>
  <si>
    <t>Trial Court Security Subaccount, Law Enforcement Services Account</t>
  </si>
  <si>
    <t>Ch 40, Statutes of 2012 (SB 1020)
Government Code section 30025(b)(2)(C)</t>
  </si>
  <si>
    <t>Enhancing Law Enforcement Activities Sub</t>
  </si>
  <si>
    <t>Enhancing Law Enforcement Activities Subaccount, Law Enforcement Services Accoun</t>
  </si>
  <si>
    <t>Enhancing Law Enforcement Activities Subaccount, Law Enforcement Services Account</t>
  </si>
  <si>
    <t>Community Corrections Subaccount</t>
  </si>
  <si>
    <t>Community Corrections Subaccount, Law Enforcement Services Account</t>
  </si>
  <si>
    <t>Chapter 40, Statutes of 2012
Government Code section 30025(b)(2)(C)</t>
  </si>
  <si>
    <t>Dist Attorney and Public Defnder Subacct</t>
  </si>
  <si>
    <t>District Attorney and Public Defender Subaccount, Law Enforcement Services Acct</t>
  </si>
  <si>
    <t>District Attorney and Public Defender Subaccount, Law Enforcement Services Account</t>
  </si>
  <si>
    <t>Chapter 40, Statutes of 2012 (SB 1020)
Government Code section 30025(b)(2)(C)</t>
  </si>
  <si>
    <t>Juvenile Justice Subaccount</t>
  </si>
  <si>
    <t>Juvenile Justice Subaccount, Law Enforcement Services Account</t>
  </si>
  <si>
    <t>Juvenile Reentry Grant Special Account</t>
  </si>
  <si>
    <t>Juvenile Reentry Grant Special Account, Juvenile Justice Subaccount</t>
  </si>
  <si>
    <t>Chapter 40, Statutes of 2012 (SB 1020)
Government Code section 30025(c)(2)</t>
  </si>
  <si>
    <t>Youth Offender Block Grant Special Acct</t>
  </si>
  <si>
    <t>Youthful Offender Block Grant Special Account, Juvenile Justice Subaccount</t>
  </si>
  <si>
    <t>Chapter 39, Statutes of 2012
Government Code section 16428.8(a)</t>
  </si>
  <si>
    <t>Finance analyst - Sue Montoya</t>
  </si>
  <si>
    <t>Sales and Use Tax Growth Account</t>
  </si>
  <si>
    <t>Sales and Use Tax Growth Account, Local Revenue Fund 2011</t>
  </si>
  <si>
    <t>Juvenile Justice Growth Special Account</t>
  </si>
  <si>
    <t>Juvenile Justice Growth Special Account, Law Enforcement Services Growth Subacc</t>
  </si>
  <si>
    <t>Juvenile Justice Growth Special Account, Law Enforcement Services Growth Subaccount</t>
  </si>
  <si>
    <t>Chapter 40, Statutes of 2012 (SB 1020)
Government Code section 30025(b)(2)(H)</t>
  </si>
  <si>
    <t>2012-06-29</t>
  </si>
  <si>
    <t>Enhancing Law Enforcement Act Growth SA</t>
  </si>
  <si>
    <t>Enhancing Law Enforcement Activities Growth Special Account, Enhancing Law Enfo</t>
  </si>
  <si>
    <t>Enhancing Law Enforcement Activities Growth Special Account, Enhancing Law Enforcement Activities Subaccount</t>
  </si>
  <si>
    <t>Chapter 40, Statutes of 2012 (SB 1020)
Government Code section 30025(b)(2)(D)</t>
  </si>
  <si>
    <t>Dist. Attorney and Pub. Defndr Growth SA</t>
  </si>
  <si>
    <t>District Attorney and Public Defender Growth Special Account, Law Enforcement S</t>
  </si>
  <si>
    <t>District Attorney and Public Defender Growth Special Account, Law Enforcement Services Growth Subaccount</t>
  </si>
  <si>
    <t>Community Corrections Growth Special Acc</t>
  </si>
  <si>
    <t>Community Corrections Growth Special Account, Law Enforcement Services Growth S</t>
  </si>
  <si>
    <t>Community Corrections Growth Special Account, Law Enforcement Services Growth Subaccount</t>
  </si>
  <si>
    <t>Trial Court Security Growth Spec Account</t>
  </si>
  <si>
    <t>Trial Court Security Growth Special Account, Law Enforcement Services Growth Su</t>
  </si>
  <si>
    <t>Trial Court Security Growth Special Account, Law Enforcement Services Growth Subaccount</t>
  </si>
  <si>
    <t>Behavioral Health Services Growth Spec</t>
  </si>
  <si>
    <t>Behavioral Health Services Growth Special Account, Support Services Growth Subac</t>
  </si>
  <si>
    <t>Behavioral Health Services Growth Special Account, Support Services Growth Subaccount</t>
  </si>
  <si>
    <t>Chapter 40, Statutes of 2012 (SB 1020)
Government Code section 30025(b)(2)(F)</t>
  </si>
  <si>
    <t>Protective Services Growth Special Acct</t>
  </si>
  <si>
    <t>Protective Services Growth Special Account, Support Services Growth Subaccount</t>
  </si>
  <si>
    <t>Cost of Implementation Account</t>
  </si>
  <si>
    <t>Cost of Implementation Account, Air Pollution Control Fund</t>
  </si>
  <si>
    <t>Chapter 39, Statutes of 2012
Government Code section 16428.95</t>
  </si>
  <si>
    <t>Finance budget analyst: Sue Montoya</t>
  </si>
  <si>
    <t>State Parks Revenue Incentive Subaccount</t>
  </si>
  <si>
    <t>State Parks Revenue Incentive Subaccount, State Parks and Recreation Fund</t>
  </si>
  <si>
    <t>Chapter 39, Statutes of 2012
Public Resources Code section 5010.6(b)</t>
  </si>
  <si>
    <t>Finance budget analyst - Maria Lo-Aoyama</t>
  </si>
  <si>
    <t>Women and Childrens Resi Treat Svcs Acct</t>
  </si>
  <si>
    <t>Women and Childrens Residential Treatment Services Special Account</t>
  </si>
  <si>
    <t>Government Code section 30025(b)(1)(G)</t>
  </si>
  <si>
    <t>DOF Analyst: Robert Ducay</t>
  </si>
  <si>
    <t>Business &amp; Professions Code section 21642.5(d) Ch 172/2012 (AB 391) Sec 6</t>
  </si>
  <si>
    <t>2012-08-17</t>
  </si>
  <si>
    <t>2012-10-08</t>
  </si>
  <si>
    <t>Coho Salmon Recovery Account</t>
  </si>
  <si>
    <t>Coho Salmon Recovery Account, Fish and Game Preservation Fund</t>
  </si>
  <si>
    <t>Chapter 541, Statutes of 2012 (AB 1961)
Fish and Game Code section 6954(a)</t>
  </si>
  <si>
    <t>2012-07-25</t>
  </si>
  <si>
    <t>Finance analyst: John Silva</t>
  </si>
  <si>
    <t>Labor Code section 1706(h)(1)Ch 634 Statutes of 2012</t>
  </si>
  <si>
    <t>2012-09-27</t>
  </si>
  <si>
    <t>Ch 31, Stats 2016 (SB 836) Labor Code 1706</t>
  </si>
  <si>
    <t>Finance Analyst: Peter Abahazi</t>
  </si>
  <si>
    <t>Revenue and Taxation Code sec 11164(a)Ch 838, Statutes of 2012</t>
  </si>
  <si>
    <t>Finance Analyst: Joan Gregg</t>
  </si>
  <si>
    <t>2012-10-23</t>
  </si>
  <si>
    <t>Political Dsclose, Acctablty, Trans, Acs</t>
  </si>
  <si>
    <t>Political Disclosure, Accountability, Transparency, and Access Fund</t>
  </si>
  <si>
    <t>Chapter 506, Statutes of 2012 (SB 1001)
Government Code section 84613(a)</t>
  </si>
  <si>
    <t>Finance analyst: Tamara Johnson</t>
  </si>
  <si>
    <t>Disability Access and Educatn Revolv Fd</t>
  </si>
  <si>
    <t>Gov't Code sections 4465(a) - 4470
Ch 383/2012</t>
  </si>
  <si>
    <t>2012-09-19</t>
  </si>
  <si>
    <t>DOF Analyst: Tamara Johnson Purpose is to fund disability access and education for construction industry. Continuously appropriated.</t>
  </si>
  <si>
    <t>275</t>
  </si>
  <si>
    <t>1700</t>
  </si>
  <si>
    <t>Fair Emplymnt and Housing Enfcmt and Lit</t>
  </si>
  <si>
    <t>Fair Employment and Housing Enforcement and Litigation Fund</t>
  </si>
  <si>
    <t>Ch46/2012 (SB 1038) added GC sect 12907</t>
  </si>
  <si>
    <t>DOF Analyst: Matt Nishimine</t>
  </si>
  <si>
    <t>Ch50/13 Education Code sect 69515.5(c)</t>
  </si>
  <si>
    <t>2013-07-01</t>
  </si>
  <si>
    <t>DOF Analyst: Ian Johnson</t>
  </si>
  <si>
    <t>2013-07-10</t>
  </si>
  <si>
    <t>Family Support Subaccount, Sales Tax Acc</t>
  </si>
  <si>
    <t>Ch 24/13 (AB 85) WIC sect 17600(b)(5)</t>
  </si>
  <si>
    <t>2013-06-27</t>
  </si>
  <si>
    <t>DOF analyst: Judy Balmin</t>
  </si>
  <si>
    <t>2013-12-17</t>
  </si>
  <si>
    <t>Child Povrty and Fam Suppmntl Support SA</t>
  </si>
  <si>
    <t>Child Poverty and Family Supplemental Support Subaccount, Sales Tax Account</t>
  </si>
  <si>
    <t>Ch 24/13 (AB 85) WIC sect 17600(b)(6)</t>
  </si>
  <si>
    <t>DOF Analyst: Judy Balmin</t>
  </si>
  <si>
    <t>Transportation Bond Direct Payment Acct</t>
  </si>
  <si>
    <t>Transportation Bond Direct Payment Account, Transportation Debt Service Fund</t>
  </si>
  <si>
    <t>Ch35/2013 GC sect 16965(a)(3)(A)</t>
  </si>
  <si>
    <t>DOF Analyst: Steve Wells</t>
  </si>
  <si>
    <t>2013-07-18</t>
  </si>
  <si>
    <t>Prepaid Mobl Ph Svcs Surchg Fd</t>
  </si>
  <si>
    <t>RTC sect 42023 (a)</t>
  </si>
  <si>
    <t>2013-09-16</t>
  </si>
  <si>
    <t>Chapter 400, Statutes of 2013
Business &amp; Professions Code 208(c)</t>
  </si>
  <si>
    <t>Chapter 541, Statutes of 2013
Government Code 12098.10(h)</t>
  </si>
  <si>
    <t>Finance analyst: Tabitha Stout</t>
  </si>
  <si>
    <t>2013-11-07</t>
  </si>
  <si>
    <t>Chapter 364, Statutes of 2013
Corporations Code 1502(k)</t>
  </si>
  <si>
    <t>2014-07-01</t>
  </si>
  <si>
    <t>Ch 790/2013 (AB 1217) HSC sect 1796.47 (b)</t>
  </si>
  <si>
    <t>Finance Analyst: John Silva</t>
  </si>
  <si>
    <t>2013-10-29</t>
  </si>
  <si>
    <t>Speclized Frst Aid Training Pgrm Aprv Fd</t>
  </si>
  <si>
    <t>Ch 725/2013 (SB 669) HSC sect 1797.197a(d)(2)</t>
  </si>
  <si>
    <t>Finance Analyst: Philip Chen</t>
  </si>
  <si>
    <t>2013-12-22</t>
  </si>
  <si>
    <t>Ch 21/2013 Public Resources Code sect. 42988.2 (c)</t>
  </si>
  <si>
    <t>Finance Analyst: Andrew Hull</t>
  </si>
  <si>
    <t>FINHART</t>
  </si>
  <si>
    <t>2014-01-14</t>
  </si>
  <si>
    <t>Mattress Recovry and Recycling Penlty Ac</t>
  </si>
  <si>
    <t>Mattress Recovery and Recycling Penalty Account, Used Mattress Recycling Fund</t>
  </si>
  <si>
    <t>Public Resources Code sect 42993.1(c)</t>
  </si>
  <si>
    <t>Ch 310/2013 Penal Code sect 1233.9</t>
  </si>
  <si>
    <t>Finance Analyst: Josh Gauger
3/24/15: GAAP Group/Class changed from Special Revenue Funds to General Fund pursuant to GASB 54.</t>
  </si>
  <si>
    <t>2015-03-24</t>
  </si>
  <si>
    <t>Regional Railroad Accident Preparedness and Immediate Response Fund</t>
  </si>
  <si>
    <t>Gov Code sect 8574.44(a)</t>
  </si>
  <si>
    <t>10/20/14: fund set up administratively - GC 13306(a)</t>
  </si>
  <si>
    <t>2015-07-10</t>
  </si>
  <si>
    <t>Vessel Operator Certification Account</t>
  </si>
  <si>
    <t>Vessel Operator Certification Account, Harbors and Watercraft Revolving Fund</t>
  </si>
  <si>
    <t>Harbors &amp; Navigation Code sect. 678.3 (c)</t>
  </si>
  <si>
    <t>2014-09-18</t>
  </si>
  <si>
    <t>DOF Analyst: Juliana Morozumi</t>
  </si>
  <si>
    <t>2014-10-24</t>
  </si>
  <si>
    <t>Expedited Claim Account</t>
  </si>
  <si>
    <t>Expedited Claim Account, Underground Storage Tank Cleanup Fund</t>
  </si>
  <si>
    <t>HSC sect 25299.50.7 (a) Ch 547/2014 (SB 445)</t>
  </si>
  <si>
    <t>DOF Analyst: Andrew Hull</t>
  </si>
  <si>
    <t>Ch 367/2014 (SB 798)
Revenue &amp; Tax Code sect. 17053.86(d)(1)</t>
  </si>
  <si>
    <t>10/20/2014-Originally established as Non-governmental fund 8091. Per budgets this fund will give 50% back to the GF and must be considered GF SAL revenue.</t>
  </si>
  <si>
    <t>2014-10-22</t>
  </si>
  <si>
    <t>Ch 574/14, HSC sect 25299.50.6</t>
  </si>
  <si>
    <t>2014-11-06</t>
  </si>
  <si>
    <t>Ch 885/14 (AB 1717), RTC sect 42023 (a)</t>
  </si>
  <si>
    <t>2014-10-25</t>
  </si>
  <si>
    <t>Finance Analyst: Kathy Madison</t>
  </si>
  <si>
    <t>2014-11-12</t>
  </si>
  <si>
    <t>10/27/15: admin org change from 8660 to 0690.</t>
  </si>
  <si>
    <t>2015-10-27</t>
  </si>
  <si>
    <t>Ch 850/14 (SB 270), PRC sect 42282.1(b)</t>
  </si>
  <si>
    <t>2014-11-13</t>
  </si>
  <si>
    <t>Sr Citizens and Disabled Cit Prop Tx Fd</t>
  </si>
  <si>
    <t>Senior Citizens and Disabled Citizens Property Tax Postponement Fund</t>
  </si>
  <si>
    <t>Ch 703/14 (AB 2231), GC sect 16180(a)</t>
  </si>
  <si>
    <t>2014-10-31</t>
  </si>
  <si>
    <t>Finance Analyst: Nathan Hart</t>
  </si>
  <si>
    <t>2014-10-30</t>
  </si>
  <si>
    <t>Cig Fire Safety and Firefighter Protect</t>
  </si>
  <si>
    <t>Ch633/2005 (AB 178), HSC sect 14960, Section 3(a)</t>
  </si>
  <si>
    <t>2014-11-27</t>
  </si>
  <si>
    <t>Finance Analyst: Lia Moore</t>
  </si>
  <si>
    <t>Local Charges Mobl Ph Svc Fund</t>
  </si>
  <si>
    <t>Local Charges for Prepaid Mobile Telephony Service Fund</t>
  </si>
  <si>
    <t>Ch 885/2014 (AB 1717) RTC sect. 42103(b)</t>
  </si>
  <si>
    <t>2014-09-30</t>
  </si>
  <si>
    <t>CA Collegiate License Plate Fd</t>
  </si>
  <si>
    <t>Vehicle Code sec 5024 (e)</t>
  </si>
  <si>
    <t>2014-06-20</t>
  </si>
  <si>
    <t>2015-05-21</t>
  </si>
  <si>
    <t>On 5/5/15 this fund was created in error because Fund 0072 was already in existence. This fund was not added in the FI$CAL System and a fund write-up was not established.</t>
  </si>
  <si>
    <t>2015-05-20</t>
  </si>
  <si>
    <t>CA Domestic Violence Prevnt Fd</t>
  </si>
  <si>
    <t>Ch358/14 (AB 2321) Vehicle Code 5156.5 (b)</t>
  </si>
  <si>
    <t>2015-06-12</t>
  </si>
  <si>
    <t>Finance analyst: Emma Jungwirth</t>
  </si>
  <si>
    <t>2016-12-21</t>
  </si>
  <si>
    <t>Ch 1169/2002, Ed Code sect 87107</t>
  </si>
  <si>
    <t>2015-07-21</t>
  </si>
  <si>
    <t>2015-08-10</t>
  </si>
  <si>
    <t>Social Services Subaccount</t>
  </si>
  <si>
    <t>Social Services Subaccount, Vehicle License Fee Account</t>
  </si>
  <si>
    <t>Ch20/15(SB79), WIC sect.17600(c)(2)</t>
  </si>
  <si>
    <t>Co Med Svcs Program Subaccount</t>
  </si>
  <si>
    <t>County Medical Services Program Subaccount, Vehicle License Fee Account</t>
  </si>
  <si>
    <t>Ch20/15(SB79), WIC sect.17600(c)(7)</t>
  </si>
  <si>
    <t>CalWORKs Maint of Effort Sub</t>
  </si>
  <si>
    <t>CalWORKs Maintenance of Effort Subacount, Vehicle License Fee Account</t>
  </si>
  <si>
    <t>CalWORKs Maintenance of Effort Subaccount, Vehicle License Fee Account</t>
  </si>
  <si>
    <t>Ch20/15(SB79), WIC sect.17600(c)(4)</t>
  </si>
  <si>
    <t>CMSP Growth Subaccount</t>
  </si>
  <si>
    <t>County Medical Services Program Growth Subaccount, Vehicle License Fee Growth Ac</t>
  </si>
  <si>
    <t>County Medical Services Program Growth Subaccount, Vehicle License Fee Growth Account</t>
  </si>
  <si>
    <t>Ch20/15(SB79), WIC sect.17600(e)(1)</t>
  </si>
  <si>
    <t>2015-10-26</t>
  </si>
  <si>
    <t>Mental Health Subaccount</t>
  </si>
  <si>
    <t>Ch20/15(SB79), WIC sect.17600(c)(1)</t>
  </si>
  <si>
    <t>Health Subaccount</t>
  </si>
  <si>
    <t>Ch20/15(SB79), WIC sect.17600(c)(3)</t>
  </si>
  <si>
    <t>General Growth Subaccount</t>
  </si>
  <si>
    <t>General Growth Subaccount, Vehicle License Fee Growth Account</t>
  </si>
  <si>
    <t>Ch20/15(SB79), WIC sect.17600(e)(2)</t>
  </si>
  <si>
    <t>Family Support Subaccount</t>
  </si>
  <si>
    <t>Family Support Subaccount, Vehicle License Fee Account</t>
  </si>
  <si>
    <t>Ch20/15(SB79), WIC sect.17600(c)(5)</t>
  </si>
  <si>
    <t>Child Poverty and Fam Sup Sub</t>
  </si>
  <si>
    <t>Child Poverty and Family Supplemental Support Subaccount, Vehicle License Fee Ac</t>
  </si>
  <si>
    <t>Child Poverty and Family Supplemental Support Subaccount, Vehicle License Fee Account</t>
  </si>
  <si>
    <t>Ch20/15(SB79), WIC sect.17600(c)(6)</t>
  </si>
  <si>
    <t>County Medical Services Program Subaccount, Sales Tax Account</t>
  </si>
  <si>
    <t>Ch20/15(SB79), WIC sect.17600(b)(7)</t>
  </si>
  <si>
    <t>Co Med Svcs Program Growth Sub</t>
  </si>
  <si>
    <t>County Medical Services Program Growth Subaccount, Sales Tax Growth Account</t>
  </si>
  <si>
    <t>Ch20/15(SB79), WIC sect.17600(d)(2)</t>
  </si>
  <si>
    <t>Electronic Recording Auth Fund</t>
  </si>
  <si>
    <t>Ch 25/2015 (SB 84), Gov Code 27397(e)</t>
  </si>
  <si>
    <t>2015-09-24</t>
  </si>
  <si>
    <t>2015-09-30</t>
  </si>
  <si>
    <t>Safe Neighborhoods and Schools</t>
  </si>
  <si>
    <t>Ch 33/2014 (Prop 47), Govt Code 7599 (a)</t>
  </si>
  <si>
    <t>2015-09-25</t>
  </si>
  <si>
    <t>Penal Code 6046.2(a)</t>
  </si>
  <si>
    <t>Cannabis Control Fund</t>
  </si>
  <si>
    <t>Ch 688/2015 (AB 243), BPC 19351(a)</t>
  </si>
  <si>
    <t>4/26/17: title change from Marijuana Control Fund to its current title per TBL.
12/7/16: Prop 64 was approved by Voters 11/8/16 which retitled this fund from Medical Cannabis Regulation and Safety Act Fund to the current title pursuant to BPC 26210 (a); note - BPC section 26000 through 26211 were added to replace BPC 19350 through 19352.  
10/17/16: title change from Medical Marijuana Regulation and Safety Act Fund pursuant to Ch32/2016 (SB 837)</t>
  </si>
  <si>
    <t>2017-04-26</t>
  </si>
  <si>
    <t>Cemetery and Funeral Fd</t>
  </si>
  <si>
    <t>Ch395/15 (AB 180), BPC 205(a)(5)</t>
  </si>
  <si>
    <t>2015-10-22</t>
  </si>
  <si>
    <t>2015-11-10</t>
  </si>
  <si>
    <t>This fund was created in error. See correct fund 0717.</t>
  </si>
  <si>
    <t>Road Maint and Rehab Acct, STF</t>
  </si>
  <si>
    <t>Road Maintenance and Rehabilitation Account, STF</t>
  </si>
  <si>
    <t>Road Maintenance and Rehabilitation Account, State Transportation Fund</t>
  </si>
  <si>
    <t>Chapter 5, Statutes 2017 (SB 1), SHC 2031</t>
  </si>
  <si>
    <t>2017-04-28</t>
  </si>
  <si>
    <t>2017-06-28</t>
  </si>
  <si>
    <t>Trade Corridor Enhance Acct</t>
  </si>
  <si>
    <t>Trade Corridor Enhancement Account, STF</t>
  </si>
  <si>
    <t>Trade Corridor Enhancement Account, State Transportation Fund</t>
  </si>
  <si>
    <t>Chapter 5, Statutes 2017 (SB 1), SHC 2192.4</t>
  </si>
  <si>
    <t>State Project Infrastructure Fd</t>
  </si>
  <si>
    <t>State Project Infrastructure Fund</t>
  </si>
  <si>
    <t>Ch 31/2016 (SB 836), GC 14692 (a) (1)</t>
  </si>
  <si>
    <t>2016-06-30</t>
  </si>
  <si>
    <t>8/17/16: GAAP classification changed from Special Revenue to GF pursuant to Ch31/2016 (SB 836)</t>
  </si>
  <si>
    <t>2016-08-17</t>
  </si>
  <si>
    <t>Health Human Services Sp Fund</t>
  </si>
  <si>
    <t>Chapter 2, Statutes of 2016, (SB 2) Section 5 and WIC 14199.52 (a)</t>
  </si>
  <si>
    <t>2016-03-01</t>
  </si>
  <si>
    <t>2016-09-19</t>
  </si>
  <si>
    <t>Consumer Recovery Account</t>
  </si>
  <si>
    <t>Ch 712/2011, Sect. 15, BPC 10450.6</t>
  </si>
  <si>
    <t>2016-03-30</t>
  </si>
  <si>
    <t>Ch 712/2011 Sec.15, BPC 10450.6</t>
  </si>
  <si>
    <t>Ch 639/2013 (SB 753), Water Code 8705</t>
  </si>
  <si>
    <t>2016-06-02</t>
  </si>
  <si>
    <t>Major League Sporting Event Raffl</t>
  </si>
  <si>
    <t>Major League Sporting Event Raffle Fund</t>
  </si>
  <si>
    <t>Ch 33/2016 (SB 843), Penal Code 320.6 (o) (5) (A)</t>
  </si>
  <si>
    <t>2016-07-14</t>
  </si>
  <si>
    <t>Infrastructure Capital Reserve</t>
  </si>
  <si>
    <t>Infrastructure Capital Reserve Fund</t>
  </si>
  <si>
    <t>2016-05-20</t>
  </si>
  <si>
    <t>Oil Gas Envir Remediation Acnt</t>
  </si>
  <si>
    <t>Oil and Gas Environmental Remediation Account</t>
  </si>
  <si>
    <t>Chapter 274, Statutes of 2016 (AB 2756) and Public Resources Code section 3261</t>
  </si>
  <si>
    <t>2017-01-01</t>
  </si>
  <si>
    <t>2016-10-10</t>
  </si>
  <si>
    <t>Ammunition Vendors Sp Accnt</t>
  </si>
  <si>
    <t>Ammunition Vendors Special Account</t>
  </si>
  <si>
    <t>Prop 63, Penal Code 30390 (b)</t>
  </si>
  <si>
    <t>2016-11-08</t>
  </si>
  <si>
    <t>This fund is part of the Safety for All Act of 2016 to be submitted to general election voters on 11/8/16.
Prop 63 was passed by voters on 11/8/16.</t>
  </si>
  <si>
    <t>2017-06-07</t>
  </si>
  <si>
    <t>Lead-Acid Battery Cleanup Fund</t>
  </si>
  <si>
    <t>Ch 666/2016 (AB 2153), HSC 25215.5 (a) (2)</t>
  </si>
  <si>
    <t>2016-09-26</t>
  </si>
  <si>
    <t>2016-12-20</t>
  </si>
  <si>
    <t>Safe Energy Infrastr Excav FD</t>
  </si>
  <si>
    <t>Safe Energy Infrastructure and Excavation Fund</t>
  </si>
  <si>
    <t>Ch 809/2016 (SB 661), GC 4216.24</t>
  </si>
  <si>
    <t>2016-11-07</t>
  </si>
  <si>
    <t>Ammun Safe and Enforcement FD</t>
  </si>
  <si>
    <t>Ammunition Safety and Enforcement Special Fund</t>
  </si>
  <si>
    <t>Proposition 63, Penal Code section 30370 (h)</t>
  </si>
  <si>
    <t>Prop 63 was approved by voters 11/8/16</t>
  </si>
  <si>
    <t>2016-11-16</t>
  </si>
  <si>
    <t>CA HC Research Prevention Tobacco</t>
  </si>
  <si>
    <t>California Healthcare, Research and Prevention Tobacco Tax Act of 2016 Fund</t>
  </si>
  <si>
    <t>Prop 56 passed by voters, RTC 30130.53</t>
  </si>
  <si>
    <t>2016-11-29</t>
  </si>
  <si>
    <t>Healthcare Treatment Fund</t>
  </si>
  <si>
    <t>Prop 56 passed by voters, RTC 30130.55</t>
  </si>
  <si>
    <t>Graduate Medical Education</t>
  </si>
  <si>
    <t>Graduate Medical Education Account, CA Healthcare, Research and Prevention Tobac</t>
  </si>
  <si>
    <t>Graduate Medical Education Account, CA Healthcare, Research and Prevention Tobacco Tax Act of 2016 Fund</t>
  </si>
  <si>
    <t>GC 13306 (a) for Prop 56</t>
  </si>
  <si>
    <t>State Dental Program Account</t>
  </si>
  <si>
    <t>State Dental Program Account, California Healthcare, Research and Prevention Tob</t>
  </si>
  <si>
    <t>State Dental Program Account, California Healthcare, Research and Prevention Tobacco Tax Act of 2016 Fund</t>
  </si>
  <si>
    <t>Tobacco Law Enforcement Acct</t>
  </si>
  <si>
    <t>Tobacco Law Enforcement Account, California Healthcare, Research and Prevention</t>
  </si>
  <si>
    <t>Tobacco Law Enforcement Account, California Healthcare, Research and Prevention Tobacco Tax Act of 2016 Fund</t>
  </si>
  <si>
    <t>Tobacco Prevention Control Prg</t>
  </si>
  <si>
    <t>Tobacco Prevention and Control Programs Account, California Healthcare, Research</t>
  </si>
  <si>
    <t>Tobacco Prevention and Control Programs Account, California Healthcare, Research and Prevention Tobacco Tax Act of 2016 Fund</t>
  </si>
  <si>
    <t>Medical Research Program Acct</t>
  </si>
  <si>
    <t>Medical Research Program Account, California Healthcare, Research and Prevention</t>
  </si>
  <si>
    <t>Medical Research Program Account, California Healthcare, Research and Prevention Tobacco Tax Act of 2016 Fund</t>
  </si>
  <si>
    <t>Hlth Care Svc Pln Fns Penltes</t>
  </si>
  <si>
    <t>Health Care Services Plan Fines and Penalties Fund</t>
  </si>
  <si>
    <t>Ch 52, Stats 2017 (SB 97)  WIC 15893 (d)</t>
  </si>
  <si>
    <t>2017-07-10</t>
  </si>
  <si>
    <t>Effective 7/1/17: the Major Risk Medical Insurance Fund (Fund 0313) is abolished and replaced with this fund pursuant to WIC 15893 (c)</t>
  </si>
  <si>
    <t>finhart</t>
  </si>
  <si>
    <t>2017-07-20</t>
  </si>
  <si>
    <t>Natural Resources Park Preserve</t>
  </si>
  <si>
    <t>Natural Resources and Parks Preservation Fund</t>
  </si>
  <si>
    <t>Ch 26, Stats 2017 (SB 92)  PRC 5079.80 (a)</t>
  </si>
  <si>
    <t>2017-08-07</t>
  </si>
  <si>
    <t>So Veterans Cemetery Devl Fund</t>
  </si>
  <si>
    <t>Southern California Veterans Cemetery Master Development Fund</t>
  </si>
  <si>
    <t>Ch 646/2014 (AB 1453), MVC 1412 (b)</t>
  </si>
  <si>
    <t>2014-09-27</t>
  </si>
  <si>
    <t>2017-07-14</t>
  </si>
  <si>
    <t>California Cannabis Tax Fund</t>
  </si>
  <si>
    <t>Ch 27, Stats 2017 (SB 94)   RTC 34018 (a)</t>
  </si>
  <si>
    <t>2017-07-27</t>
  </si>
  <si>
    <t>2017-11-28</t>
  </si>
  <si>
    <t>Household Movers Fund</t>
  </si>
  <si>
    <t>Household Movers Fund, Professions and Vocations Fund</t>
  </si>
  <si>
    <t>Ch 421, Stats 2017 (SB 19)  BPC 19229 (a)</t>
  </si>
  <si>
    <t>2017-10-02</t>
  </si>
  <si>
    <t>2017-11-09</t>
  </si>
  <si>
    <t>Pet Lover's Fund</t>
  </si>
  <si>
    <t>Pet Lover's Fund, Specialized License Plate Fund</t>
  </si>
  <si>
    <t>Ch 813, Stats 2017 (SB 673) Vehicle Code 5168 (a)</t>
  </si>
  <si>
    <t>2017-10-14</t>
  </si>
  <si>
    <t>2018-06-18</t>
  </si>
  <si>
    <t>Building Homes and Jobs Trust</t>
  </si>
  <si>
    <t>Building Homes and Jobs Trust Fund</t>
  </si>
  <si>
    <t>Ch 364, Stats 2017 (SB 2)  HSC 50470 (a) (1)</t>
  </si>
  <si>
    <t>2017-09-29</t>
  </si>
  <si>
    <t>11/22/17: majority of funds to flow to local governments</t>
  </si>
  <si>
    <t>Public Health Tobacco Tax Act</t>
  </si>
  <si>
    <t>Department of Public Health, Tobacco Law Enforcement Account, CA Healthcare, Res</t>
  </si>
  <si>
    <t>Department of Public Health, Tobacco Law Enforcement Account, CA Healthcare, Research and Prevention Tobacco Tax Act of 2016 Fund</t>
  </si>
  <si>
    <t>Government Code 13306 (a) for Prop 56</t>
  </si>
  <si>
    <t>Sub fund of Fund 3308.</t>
  </si>
  <si>
    <t>2017-11-30</t>
  </si>
  <si>
    <t>Tax Fee Admin Tobacco Tax Act</t>
  </si>
  <si>
    <t>Department of Tax and Fee Adminstration, Tobacco Law Enforcement Account, CA Hea</t>
  </si>
  <si>
    <t>Department of Tax and Fee Adminstration, Tobacco Law Enforcement Account, CA Healthcare, Research and Prevention Tobacco Tax Act of 2016 Fund</t>
  </si>
  <si>
    <t>Justice Tobacco Tax Act</t>
  </si>
  <si>
    <t>Department of Justice, Tobacco Law Enforcement Account, CA Healthcare, Research</t>
  </si>
  <si>
    <t>Department of Justice, Tobacco Law Enforcement Account, CA Healthcare, Research and Prevention Tobacco Tax Act of 2016 Fund</t>
  </si>
  <si>
    <t>Education Tobacco Tax Act</t>
  </si>
  <si>
    <t>Department of Education, Tobacco Prevention and Control Programs Account, CA Hea</t>
  </si>
  <si>
    <t>Department of Education, Tobacco Prevention and Control Programs Account, CA Healthcare, Research and Prevention Tobacco Tax Act of 2016 Fund</t>
  </si>
  <si>
    <t>Sub fund of Fund 3304.</t>
  </si>
  <si>
    <t>Public Health Tobacco Prev Tax</t>
  </si>
  <si>
    <t>Department of Public Health, Tobacco Prevention and Control Programs Account, CA</t>
  </si>
  <si>
    <t>Department of Public Health, Tobacco Prevention and Control Programs Account, CA Healthcare, Research and Prevention Tobacco Tax Act of 2016 Fund</t>
  </si>
  <si>
    <t>Government Code 13306 (a)  for Prop 56</t>
  </si>
  <si>
    <t>Medi-Cal Emergency Medical Fd</t>
  </si>
  <si>
    <t>Medi-Cal Emergency Medical Transport Fund</t>
  </si>
  <si>
    <t>Ch 773, Stats 2017 (SB 523)   WIC 14129.2 (f) (1)</t>
  </si>
  <si>
    <t>2017-10-13</t>
  </si>
  <si>
    <t>Safe Afforable Drinking Water</t>
  </si>
  <si>
    <t>Safe and Affordable Drinking Water Fund</t>
  </si>
  <si>
    <t>Proposed Legislation (SB 623)  HSC 116767</t>
  </si>
  <si>
    <t>2017-12-07</t>
  </si>
  <si>
    <t>County Intervention Support Srvcs</t>
  </si>
  <si>
    <t>County Intervention Support Services Subaccount, Support Services Account Local</t>
  </si>
  <si>
    <t>County Intervention Support Services Subaccount, Support Services Account Local Revenue Fund 2011</t>
  </si>
  <si>
    <t>Ch 40/2012 (SB 1020) GC 30025 (b) (2) (B)</t>
  </si>
  <si>
    <t>2018-03-12</t>
  </si>
  <si>
    <t>available</t>
  </si>
  <si>
    <t>pending</t>
  </si>
  <si>
    <t>2012-05-03</t>
  </si>
  <si>
    <t>Ca Public Library Constructn and Renovtn</t>
  </si>
  <si>
    <t>California Public Library Construction and Renovation Fund</t>
  </si>
  <si>
    <t>Chap. 726/99 (March 2000 Bond) Ed Code 19987</t>
  </si>
  <si>
    <t>2000-03-08</t>
  </si>
  <si>
    <t>Passed as Proposition 14 on the ballot of the March 7, 2000 election. Continuously appropriated</t>
  </si>
  <si>
    <t>Safe Drnk Cln Wtr Wtrsh Prot and Fld Pro</t>
  </si>
  <si>
    <t>Safe Drinking Water, Clean Water, Watershed Protection &amp; Flood Protection Bd Fd</t>
  </si>
  <si>
    <t>Safe Drinking Water, Clean Water, Watershed Protection, and Flood Protection Bond Fund</t>
  </si>
  <si>
    <t>Chap 725/99 Water Code 79019</t>
  </si>
  <si>
    <t>Transfers to various funds-for addt'l detail see the fund history file</t>
  </si>
  <si>
    <t>Chap 725/99 Water Code 79031</t>
  </si>
  <si>
    <t>Transf to subaccounts for approp as specified by the legilsation Est. by Prop 13 of 3/2000 ballot.</t>
  </si>
  <si>
    <t>Chap 725/99 Water code 79033</t>
  </si>
  <si>
    <t>Available upon appropriation by the Legislature Passed on the 3/2000 ballot as Prop 13</t>
  </si>
  <si>
    <t>Agriculture and Opn Space Mappng Subacct</t>
  </si>
  <si>
    <t>Agriculture and Open Space Mapping Subaccount</t>
  </si>
  <si>
    <t>Chap 725/99 Water code 79033.2</t>
  </si>
  <si>
    <t>Available upon appropriation by the Legislature March 2000 ballot measure</t>
  </si>
  <si>
    <t>Chap 725/99 Water Code 79035</t>
  </si>
  <si>
    <t>Available upon appropriation by the legislature. Passed on the 3/2000 ballot as Prop 13</t>
  </si>
  <si>
    <t>Chap 725/99 Water Code 79055</t>
  </si>
  <si>
    <t>This fund is continuously appropriated. Passed on the 3/2000 ballot as Prop 13.</t>
  </si>
  <si>
    <t>Urban Stream Restoration Subaccount</t>
  </si>
  <si>
    <t>Chap 725/99 Water Code 79060</t>
  </si>
  <si>
    <t>This fund is available upon appropriation by the legislature.</t>
  </si>
  <si>
    <t>Chap 725/99 Water Code 79065.2</t>
  </si>
  <si>
    <t>Available upon appropriation by the legilsature. Est. by the passage of Prop 13 on the 3/2000 ballot.</t>
  </si>
  <si>
    <t>San Lorenzo River Flood Cntrl Subaccount</t>
  </si>
  <si>
    <t>San Lorenzo River Flood Control Subaccount</t>
  </si>
  <si>
    <t>Chap 725/99 Water Code 79067</t>
  </si>
  <si>
    <t>Available upon appropriation by the legislature. Est. by Prop 13 3/2000 ballot.</t>
  </si>
  <si>
    <t>Chap 725/99 Water Code 79068.2</t>
  </si>
  <si>
    <t>Available upon appropriation by the legislature. $20,000,000 to Fish &amp; Game $70,000,000 to DWR. Est. by Prop. 13 of the 3/2000 ballot.</t>
  </si>
  <si>
    <t>Chap 725/99 Water Code 79069.4</t>
  </si>
  <si>
    <t>Upon approp. by the legislature. Est. by Prop 13 3/2000 ballot.</t>
  </si>
  <si>
    <t>Chap 725/99 Water Code 79071</t>
  </si>
  <si>
    <t>Est. by Prop 13 of the 3/2000 ballot Money trans. to subaccts and approp per the legislation.</t>
  </si>
  <si>
    <t>Chap 725/99 Water Code 79075</t>
  </si>
  <si>
    <t>Transf to subaccounts for appropriation Fund established by Prop. 13 on March 3, 2000 ballot</t>
  </si>
  <si>
    <t>Chap 725/99 Water Code 79090</t>
  </si>
  <si>
    <t>Transf from Fund 6012 for appropriation Est. per Proposition 13 on March 3, 2000ballot</t>
  </si>
  <si>
    <t>Chap 725/99 Water Code 79100</t>
  </si>
  <si>
    <t>Transfer of funds from fund 6012 Available upon appropriation by Legis. Established by Proposition 13 on March 3, 2000 ballot</t>
  </si>
  <si>
    <t>Chap 725/99 Water Code 79104.22</t>
  </si>
  <si>
    <t>Avail upon approp by the Legislature. Est by Prop 13 on the 3/2000 ballot.</t>
  </si>
  <si>
    <t>Lake Elsinre and San Jacnto WtrshdSubacc</t>
  </si>
  <si>
    <t>Lake Elsinore and San Jacinto Watershed Subaccount</t>
  </si>
  <si>
    <t>Chap 725/99 Water Code 79104.100</t>
  </si>
  <si>
    <t>Avail upon approp by the legislature Est. by Prop 13 on the 3/2000 ballot</t>
  </si>
  <si>
    <t>Coastal Wtrshd Salmon Habitat Subaccount</t>
  </si>
  <si>
    <t>Coastal Watershed Salmon Habitat Subaccount</t>
  </si>
  <si>
    <t>Chap 725/99 Water Code 79104.200</t>
  </si>
  <si>
    <t>Available upon approp by the legislatureEst by Prop 13 on the 3/2000 ballot.</t>
  </si>
  <si>
    <t>Nonpoint Source Pollution Cntrl Subacct</t>
  </si>
  <si>
    <t>Nonpoint Source Pollution Control Subaccount</t>
  </si>
  <si>
    <t>Chap 725/99 Water Code 79112</t>
  </si>
  <si>
    <t>Avail upon approp by the legislature Est by Prop 13 on the 3/2000 ballot</t>
  </si>
  <si>
    <t>Chap 725/99 Water Code 79121 (a)</t>
  </si>
  <si>
    <t>Continuously appropriated Est by Prop 13 on the 3/2000 ballot</t>
  </si>
  <si>
    <t>Chap 725/99 Water Code 79121 (c)</t>
  </si>
  <si>
    <t>Available upon approp by the legislatureEst by Prop 13 on the 3/2000 ballot</t>
  </si>
  <si>
    <t>Coastal Nonpoint Source Control Subaccount</t>
  </si>
  <si>
    <t>Chap 725/99 Water Code 79148.4</t>
  </si>
  <si>
    <t>Chap 725/99 Water Code 79152 March 7, 2000 Prop 13</t>
  </si>
  <si>
    <t>Upon approp by legislature Est. by Prop 13 in the 3/2000 ballot</t>
  </si>
  <si>
    <t>Wtr Spply Reliablty and Infrastruct Acct</t>
  </si>
  <si>
    <t>Water Supply, Reliability and Infrastructure Account</t>
  </si>
  <si>
    <t>Chap 725/99 Water Code 79166 March 2000 Election</t>
  </si>
  <si>
    <t>Transf from Fund 6001 then to subaccts. Est. by Prop 13 on the 3/2000 ballot.</t>
  </si>
  <si>
    <t>Chap 725/99 Water Code 79172</t>
  </si>
  <si>
    <t>Avail upon approp by the legislature Est by Prop 13 on the 3/2000 ballot.</t>
  </si>
  <si>
    <t>Bay-Delta Multipurpose Wtr Manag Subacct</t>
  </si>
  <si>
    <t>Bay-Delta Multipurpose Water Management Subaccount</t>
  </si>
  <si>
    <t>Chap 725/99 Water Code 79194</t>
  </si>
  <si>
    <t>Intrm Wtr Sp and Wtr Qual Infra and Mgmt</t>
  </si>
  <si>
    <t>Interim Water Supply &amp; Water Quality Infrastructure &amp; Management Subaccount</t>
  </si>
  <si>
    <t>Interim Water Supply and Water Quality Infrastructure and Management Subaccount</t>
  </si>
  <si>
    <t>Chap 725/99 Water Code 79205.4</t>
  </si>
  <si>
    <t>Higher Educ Capital Outlay Bond Fd, 2002</t>
  </si>
  <si>
    <t>Higher Education Capital Outlay Bond Fund of 2002</t>
  </si>
  <si>
    <t>2002 Higher Education Capital Outlay Bond Fund</t>
  </si>
  <si>
    <t>Chapter 33, Statutes of 2002
Education Code 100650</t>
  </si>
  <si>
    <t>2002-04-29</t>
  </si>
  <si>
    <t>Proposed</t>
  </si>
  <si>
    <t>Proposed November ballot 2002 budget actRequested by Capital Outlay - Kathleen Chovan. Administratively established - Government Code 13306. Monica changed the name from 2002 at the end to the front.</t>
  </si>
  <si>
    <t>Cln Wtr, Cln Air, Cstl Protc Fd, CA</t>
  </si>
  <si>
    <t>CA Clean Water, Clean Air, Safe Neighborhood Parks, &amp; Coastal Protection Fund</t>
  </si>
  <si>
    <t>California Clean Water, Clean Air, Safe Neighborhood Parks, and Coastal Protection Fund</t>
  </si>
  <si>
    <t>Chapter 875, Statutes of 2001 Public Resources Code, 5096.610</t>
  </si>
  <si>
    <t>Christopher Holtz. Administrative org change per department, former Org 3790.</t>
  </si>
  <si>
    <t>2012-12-16</t>
  </si>
  <si>
    <t>Tobacco Securitization Fund</t>
  </si>
  <si>
    <t>Administrative abolish</t>
  </si>
  <si>
    <t>2001-12-04</t>
  </si>
  <si>
    <t>Confidential</t>
  </si>
  <si>
    <t>Analyst B. Sands Proposed/Confidential FUND SET-UP IN ERROR, SEE FUND 7499</t>
  </si>
  <si>
    <t>2002-09-12</t>
  </si>
  <si>
    <t>Water Secrity, Cln Drnk Wtr, Cstl Beach</t>
  </si>
  <si>
    <t>Water Security, Clean Drinking Water, Coastal and Beach Protection Fund of 2002</t>
  </si>
  <si>
    <t>Initiative Statute (Prop 50)</t>
  </si>
  <si>
    <t>2002-05-22</t>
  </si>
  <si>
    <t>Proposed November ballot - 2002 Budget Act Req: Matt Almy
Administrative Org change per department, former Org 3860.</t>
  </si>
  <si>
    <t>Chapter 902, Statutes of 2001</t>
  </si>
  <si>
    <t>2001-10-14</t>
  </si>
  <si>
    <t>CA Youth Soccer and Recreation Dev Fund</t>
  </si>
  <si>
    <t>California Youth Soccer and Recreation Development Fund</t>
  </si>
  <si>
    <t>Public Resources Code 5004.5 (c) Chapter 877, Statutes of 2001</t>
  </si>
  <si>
    <t>Per Governor's signing message: Prop 40 bond fund money to be primary source. Budget analyst Chris Holtz</t>
  </si>
  <si>
    <t>St Urban Parks and Healthy Comunities Fd</t>
  </si>
  <si>
    <t>State Urban Parks and Healthy Communities Fund</t>
  </si>
  <si>
    <t>Public Resources Code 5095.3 Chapter 877, Statutes of 2001</t>
  </si>
  <si>
    <t>Chapter 598, Statutes of 2002
Public Resources Code 30988.2 (d)(1)</t>
  </si>
  <si>
    <t>Budget analyst Teresa Cartter. Administrative correction to reclassify fund from a Bond Fund to Governmental/Other Governmental Cost Fund.</t>
  </si>
  <si>
    <t>2002 State School Facilities Fund</t>
  </si>
  <si>
    <t>Chapter 33, Statutes of 2002
Education Code 17070.40 (b)(1)</t>
  </si>
  <si>
    <t>2002-04-26</t>
  </si>
  <si>
    <t>Budget analyst: Lenin Del Castillo
Prop 47/2002/ not print in GB/smm 12/02 Change titled back and forth to see if FCS uses formal or legal title. CTR/FO--12/10/03</t>
  </si>
  <si>
    <t>Chapter 26, Statutes of 2002 (AB 1227)
Health &amp; Safety Code 53520</t>
  </si>
  <si>
    <t>2002-04-22</t>
  </si>
  <si>
    <t>Budget analyst: Kirk Feeley:
Prop 46 Bond funds</t>
  </si>
  <si>
    <t>Building Equity and Growth in Neigbrhood</t>
  </si>
  <si>
    <t>Building Equity and Growth in Neighborhoods (BEGIN) Fund</t>
  </si>
  <si>
    <t>Chapter 724, Statutes of 2002 (AB 1170)
Health and Safety Code 50860</t>
  </si>
  <si>
    <t>Chapter 721, Statutes of 2002
Health and Safety Code 50601</t>
  </si>
  <si>
    <t>Budget analyst: Kirk Feeley
Prop 46 bond funds</t>
  </si>
  <si>
    <t>Charter School Facilities Account</t>
  </si>
  <si>
    <t>Charter School Facilities Account, 2002 State School Facilities Fund</t>
  </si>
  <si>
    <t>Chapter 935, Statutes of 2002
Education Code 17078.52 (b)</t>
  </si>
  <si>
    <t>Budget analyst: Jim Nickel
Fund administratively abolished pursuant to Government Code 13306. Per Veronica Chung-Ng, this fund was re-established on 03/21/03. 9/23/03 correction made to make fund a Nongovernmental Cost Fund per Roberta/FinOps.</t>
  </si>
  <si>
    <t>It was determined by Financial Operations that this fund not be displayed in the Governor's Budget. It was then determined the fund was no longer of use and should be abolished. Administrative correction to change from a Bond Fund to a Working Capital and Revolving Fund.</t>
  </si>
  <si>
    <t>Higher Education Capital Outlay Bond 04</t>
  </si>
  <si>
    <t>Higher Education Capital Outlay Bond Fund, 2004</t>
  </si>
  <si>
    <t>2004 Higher Education Capital Outlay Bond Fund</t>
  </si>
  <si>
    <t>Chapter 33, Statutes of 2002
Education Code 100850 (b)</t>
  </si>
  <si>
    <t>1/28/03 Proposed: Budget analyst: Debbie Dills/ Lenin Del Castillo.
12/10/03 Fund retitled (from 2004 State School Facilities Fund), per Debbie Dills. Initiative passed, fund changed to active status 3/15/04. Monica changed the fund back to 2004 State School Facilities Fund per the original legislation 12/17/2004</t>
  </si>
  <si>
    <t>Chapter 11, Statutes of 2003
Government Code 16929</t>
  </si>
  <si>
    <t>Government Code 16935</t>
  </si>
  <si>
    <t>Budget analyst: Jeff Carosone. Fund established on 03/14/03 in accordance w/ G.C. 13306 - pending legislation.</t>
  </si>
  <si>
    <t>110</t>
  </si>
  <si>
    <t>2665</t>
  </si>
  <si>
    <t>Chapter 267, Statutes of 2008 (AB 3034)Streets and Highways Code 2704.05</t>
  </si>
  <si>
    <t>2008-08-26</t>
  </si>
  <si>
    <t>2004 State School Facilities Fund</t>
  </si>
  <si>
    <t>Chapter 33, Statutes of 2002 (AB 16)
Education Code 17070.40(c)</t>
  </si>
  <si>
    <t>Chapter 2, Statutes of 2003
Government Code 99060</t>
  </si>
  <si>
    <t>2003-12-12</t>
  </si>
  <si>
    <t>Childrens Hospital Fund</t>
  </si>
  <si>
    <t>Initiative Statute - 2004/Prop. 61
Health &amp; Safety Code 1179.20</t>
  </si>
  <si>
    <t>Budget analyst: Jim Nickel</t>
  </si>
  <si>
    <t>880</t>
  </si>
  <si>
    <t>6445</t>
  </si>
  <si>
    <t>California Stem Cell Research and Cures Fund</t>
  </si>
  <si>
    <t>Initiative Statute - 2004/Prop. 71
Health &amp; Safety Code 125291.25</t>
  </si>
  <si>
    <t>Budget analyst: Chris Hill</t>
  </si>
  <si>
    <t>University Capital Outlay Bond Fund,2006</t>
  </si>
  <si>
    <t>2006 University Capital Outlay Bond Fund</t>
  </si>
  <si>
    <t>Education Code Section 101040(b)
Proposition 1D November 2006 Election</t>
  </si>
  <si>
    <t>2006-11-07</t>
  </si>
  <si>
    <t>Community College Cap Otly Bd Fd,2006 CA</t>
  </si>
  <si>
    <t>2006 California Community College Capital Outlay Bond Fund</t>
  </si>
  <si>
    <t>Education Code Section 101032(a)
Proposition 1D November 2006 Election</t>
  </si>
  <si>
    <t>907</t>
  </si>
  <si>
    <t>9613</t>
  </si>
  <si>
    <t>Government Code Section 63049.55</t>
  </si>
  <si>
    <t>SafeDrinkWtr,WtrQual-Sup,FldCtrl,RvrCstl</t>
  </si>
  <si>
    <t>SafeDrkWtr WtrQuality Supply FloodControl River CoastalProtectionFd of 2006</t>
  </si>
  <si>
    <t>Safe Drinking Water, Water Quality and Supply, Flood Control, River and Coastal Protection Fund of 2006</t>
  </si>
  <si>
    <t>Public Resources Code Sec 75009
Proposition 84 - Nov 2006 Election</t>
  </si>
  <si>
    <t>DisasterPreparedness-FloodPreventionBond</t>
  </si>
  <si>
    <t>Disaster Preparedness and Flood Prevention Bond Fund of 2006</t>
  </si>
  <si>
    <t>Public Resources Code Sec 5096.806
Proposition 1E - Nov 2006 Election</t>
  </si>
  <si>
    <t>Hwy Sfty, Trfc Red,Air Qual and Port Sec</t>
  </si>
  <si>
    <t>Highway Safety, Traffic Reduction, Air Quality, and Port Security Fund of 2006</t>
  </si>
  <si>
    <t>Government Code Section 8879.23
Proposition 1B - Nov 2006 Election</t>
  </si>
  <si>
    <t>DOF Contact: Sue Montoya Fund created by Ch 181/2007 (SB 88), also cited in Health and Safety Code Section 3925</t>
  </si>
  <si>
    <t>PortsInfrSecAirQualImpAcct,HSTRAQPS Fd</t>
  </si>
  <si>
    <t>CA PortsInfrastructure,Security,&amp;AirQualityImprovementAcct,HSTRAQPS Fund of 2006</t>
  </si>
  <si>
    <t>CA Ports Infrastructure, Security, and AirQuality Improvement Account, Highway Safety, Traffic Reduction, Air Quality, and Port Security Fund of 2006</t>
  </si>
  <si>
    <t>Government Code Section 8879.23(c)
Proposition 1B - Nov 2006 Election</t>
  </si>
  <si>
    <t>DOF Contact: Sue Montoya Ch 181/2007 (SB 88) provides details on related funds.</t>
  </si>
  <si>
    <t>CorridorMobImpAcct, HSTRAQPS Fd</t>
  </si>
  <si>
    <t>Corridor Mobility Improvement Account, HSTRAQPS Fund of 2006</t>
  </si>
  <si>
    <t>Corridor Mobility Improvement Account, Highway Safety, Traffic Reduction, Air Quality, and Port Security Fund of 2006</t>
  </si>
  <si>
    <t>Government Code Section 8879.23(a)(1)
Proposition 1B - Nov 2006 Election</t>
  </si>
  <si>
    <t>2012-11-15</t>
  </si>
  <si>
    <t>Government Code Section 8879.23(c)(1)(A)
Proposition 1B - Nov 2006 Election</t>
  </si>
  <si>
    <t>2006 State School Facilities Fund</t>
  </si>
  <si>
    <t>Education Code Section 17070.40(d)
Proposition 1D - Nov 2006 Election</t>
  </si>
  <si>
    <t>Transportation Facilities Acct, HSTRAQPS</t>
  </si>
  <si>
    <t>TransFacilAcct,HwySafety,TrafficReduction,AirQuality,andPortSecurityFd of 2006</t>
  </si>
  <si>
    <t>Transportation Facilities Account, Highway Safety, Traffic Reduction, Air Quality, and Port Security Fund of 2006</t>
  </si>
  <si>
    <t>Government Code Section 8879.23(e)
Proposition 1B - Nov 2006 Election</t>
  </si>
  <si>
    <t>PblcTrnsMdrnImpSrvcEnhncmntAcctHSTRAQPS</t>
  </si>
  <si>
    <t>PublicTransModernization,Improvement,&amp;ServiceEnhancementAcct,HSTRAQPS</t>
  </si>
  <si>
    <t>Public Transportation Modernization, Improvement and Service Enhancement Account, Highway Safety, Traffic Reduction, Air Quality, and Port Security Fd of 2006</t>
  </si>
  <si>
    <t>Government Code Section 8879.23(f)(1)
Proposition 1B - Nov 2006 Election</t>
  </si>
  <si>
    <t>State-Local Ptnrshp Prog Acct, HSTRAQPS</t>
  </si>
  <si>
    <t>State-LoclPrtnrshpProgAcct,HwySfty,TrafficReduc,AirQualty,&amp;PrtSecurityFd of 2006</t>
  </si>
  <si>
    <t>State-Local Partnership Program Account, Highway Safety, Traffic Reduction, Air Quality, and Port Security Fund of 2006</t>
  </si>
  <si>
    <t>Government Code Section 8879.23(g)
Proposition 1B - Nov 2006 Election</t>
  </si>
  <si>
    <t>TrnstSystSftyScrtyDstrRespAcct,HSTRAQP</t>
  </si>
  <si>
    <t>TrnstSystSfty,Scrty&amp;DstrRespAcct,HwySfty,TrfcReduc,AirQulty&amp;PrtSecrtyFd of 2006</t>
  </si>
  <si>
    <t>Transit System Safety, Security, and Disaster Response Account, Highway Safety, Traffic Reduction, Air Quality, and Port Security Fund of 2006</t>
  </si>
  <si>
    <t>Government Code Section 8879.23(h)
Proposition 1B - Nov 2006 Election</t>
  </si>
  <si>
    <t>LocalBridgeSeismicRtrftAcct, HSTRAQPS</t>
  </si>
  <si>
    <t>LocalBridgeSeismicRetrofitAcct,HwySfty,TrafficReduc,AirQual&amp;PrtSecrtyFd of 2006</t>
  </si>
  <si>
    <t>Local Bridge Seismic Retrofit Account, Highway Safety, Traffic Reduction, Air Quality, and Port Security Fund of 2006</t>
  </si>
  <si>
    <t>Government Code Section 8879.23(i)
Proposition 1B - Nov 2006 Election</t>
  </si>
  <si>
    <t>Hwy-Rlrd Crsng Sfty Acct, HSTRAQPS Fd</t>
  </si>
  <si>
    <t>Hwy-RailrdCrossingSftyAcct,HwySfty,TrafficReduc,AirQual&amp;PortSecurityFd of 2006</t>
  </si>
  <si>
    <t>Highway-Railroad Crossing Safety Account, Highway Safety, Traffic Reduction, Air Quality and Port Security Fund of 2006</t>
  </si>
  <si>
    <t>Government Code Section 8879.23(j)(1)
Proposition 1B - Nov 2006 Election</t>
  </si>
  <si>
    <t>Hwy Sfty Rehab Prsvtn Acct, HSTRAQPS</t>
  </si>
  <si>
    <t>HwySfty,Rehab,&amp;PresrvtnAcct,HwySfty,TrafficReduc,AirQual,&amp;PortSecurtyFd of 2006</t>
  </si>
  <si>
    <t>Highway Safety, Rehabilitation, and Preservation Account, Highway Safety, Traffic Reduction, Air Quality, and Port Security Fund of 2006</t>
  </si>
  <si>
    <t>Government Code Section 8879.23(k)(1)
Proposition 1B - Nov 2006 Election</t>
  </si>
  <si>
    <t>LclStsRdImpCongRelTrfcSftyAcctHSTRAQPS</t>
  </si>
  <si>
    <t>LclSts&amp;RdImprvnt,CngstnRlf,&amp;TrfcSaftyAcctOf2006,HwySfty,TrfcRdc,ArQlty,&amp;PrtScrty</t>
  </si>
  <si>
    <t>Local Streets and Road Improvement Congestion Relief and Traffic Safety Acct of 2006 Highway Safety, Traffic Reduction, Air Quality and Port Security Fd of 2006</t>
  </si>
  <si>
    <t>Government Code Section 8879.23(1)(1)
Proposition 1B - Nov 2006 Election</t>
  </si>
  <si>
    <t>Housing and Emerg Shltr Trust Fd of 2006</t>
  </si>
  <si>
    <t>Housing and Emergency Shelter Trust Fund of 2006</t>
  </si>
  <si>
    <t>Health &amp; Safety Code Section 53545
Proposition 1C - Nov 2006 Election</t>
  </si>
  <si>
    <t>Affordable Housing Acct, Hsg EmergShltr</t>
  </si>
  <si>
    <t>Affordable Housing Account, Housing and Emergency Shelter Trust Fund of 2006</t>
  </si>
  <si>
    <t>Health &amp; Safety Code Section 53545(a)(1)
Proposition 1C - Nov 2006 Election</t>
  </si>
  <si>
    <t>Health &amp; Safety Code Sec 53545(a)(1)(F)
Proposition 1C - Nov 2006 Election</t>
  </si>
  <si>
    <t>RegPlnHsg, InfillIncAcct,Hsg EmergShltr</t>
  </si>
  <si>
    <t>RegionalPlanning,Hsg,&amp;InfillIncentiveAcct,Hsg&amp;EmergencyShelterTrustFd of 2006</t>
  </si>
  <si>
    <t>Regional Planning, Housing, and Infill Incentive Account, Housing and Emergency Shelter Trust Fund of 2006</t>
  </si>
  <si>
    <t>Health &amp; Safety Code Sec 53545(b)
Proposition 1C - Nov 2006 Election</t>
  </si>
  <si>
    <t>Transit-OrientedDvlpmntAcct,HSGEmergShlt</t>
  </si>
  <si>
    <t>Transit-OrientedDevelopmentAccount,Housing&amp;EmergencyShelterTrustFd of 2006</t>
  </si>
  <si>
    <t>Transit-Oriented Development Account, Housing and Emergency Shelter Trust Fund of 2006</t>
  </si>
  <si>
    <t>Health &amp; Safety Code Sec 53545(c)
Proposition 1C - Nov 2006 Election</t>
  </si>
  <si>
    <t>HsgUrbSub RrlParksAcct, Hsg EmergShltr</t>
  </si>
  <si>
    <t>HsgUrbanSuburban&amp;RuralParksAcct,Housing&amp;EmergencyShelterTrust Fd of 2006</t>
  </si>
  <si>
    <t>Housing Urban-Suburban-and-Rural Parks Account, Housing and Emergency Shelter Trust Fund of 2006</t>
  </si>
  <si>
    <t>Health &amp; Safety Code Sec (d)
Proposition 1C - Nov 2006 Election</t>
  </si>
  <si>
    <t>St Rte 99 Acct,Hgwy Safety,Traffic Reduction,Air Qlity,&amp; Port Sec Fd of 2006</t>
  </si>
  <si>
    <t>State Route 99 Account, Highway Safety, Traffic Reduction, Air Quality, and Port Security Fund of 2006</t>
  </si>
  <si>
    <t>Government Code 8879.51
Chapter 181, Statutes of 2007 (SB 88)</t>
  </si>
  <si>
    <t>Port and Maritime Security Acct</t>
  </si>
  <si>
    <t>Prt&amp;Maritime Sec Acct,Hwy Safety,Traffic Reduction,Air Quality,&amp;Prt Sec of 2006</t>
  </si>
  <si>
    <t>Port and Maritime Security Account, Highway Safety, Traffic Reduction, Air Quality, and Port Security Fund of 2006</t>
  </si>
  <si>
    <t>Government Code 8879.53
Chapter 181, Statutes of 2007 (SB 88)</t>
  </si>
  <si>
    <t>University Capital Outlay Bond Fd, 2008</t>
  </si>
  <si>
    <t>2008 University Capital Outlay Bond Fund</t>
  </si>
  <si>
    <t>Community College Cap Otly Bd Fd,2008 CA</t>
  </si>
  <si>
    <t>2008 California Community College Capital Outlay Bond Fund</t>
  </si>
  <si>
    <t>Ocean Protection Trust Fund CA</t>
  </si>
  <si>
    <t>California Ocean Protection Trust Fund</t>
  </si>
  <si>
    <t>Public Resources Code Section 35650(a)Chapter 374, Statutes of 2007 (AB 1280)</t>
  </si>
  <si>
    <t>7/27/16: changed admin org code from 3760 to 0540 pursuant to PRC 35625.</t>
  </si>
  <si>
    <t>2016-07-27</t>
  </si>
  <si>
    <t>Judicial Council Cap Outlay Bd Fd, 2008</t>
  </si>
  <si>
    <t>2008 Judicial Council Capital Outlay Bond Fund</t>
  </si>
  <si>
    <t>Government Code Section 13306
Pending passage of the 2008 election</t>
  </si>
  <si>
    <t>2007-11-28</t>
  </si>
  <si>
    <t>Earthq Saf Pub Bldg Rehab Fund, 2008</t>
  </si>
  <si>
    <t>2008 Earthquake Safety and Public Buildings Rehabilitation Fund</t>
  </si>
  <si>
    <t>2007-11-29</t>
  </si>
  <si>
    <t>Childrens Hospital Bond Act Fund</t>
  </si>
  <si>
    <t>Proposition 3, November 2008 Ballot
Health &amp; Safety Code Section 1179.53</t>
  </si>
  <si>
    <t>Safe, Clean, Reliable Drinking Water Sup</t>
  </si>
  <si>
    <t>Safe, Clean, and Reliable Drinking Water Supply Fund of 2010</t>
  </si>
  <si>
    <t>Ch 3, Stats 2009 (SBX7 2)
Water Code Section 79716</t>
  </si>
  <si>
    <t>DOF contact: Amanda Martin</t>
  </si>
  <si>
    <t>Veterans Bonds Payment Fund</t>
  </si>
  <si>
    <t>Chapter 27, Statute of 2010 (AB 2651)
Military and Veterans Code 988.6 (a)</t>
  </si>
  <si>
    <t>2010-06-15</t>
  </si>
  <si>
    <t>Article 5 of Proposition 41 (AB 639) MVC sect. 998.544 (d)</t>
  </si>
  <si>
    <t>2014-03-17</t>
  </si>
  <si>
    <t>Finance Analyst: Danielle Brandon</t>
  </si>
  <si>
    <t>2014-07-17</t>
  </si>
  <si>
    <t>Wtr Qlty, Supply, and Infrastrctre Imprv</t>
  </si>
  <si>
    <t>Water Quality, Supply, and Infrastructure Improvement Fund of 2014</t>
  </si>
  <si>
    <t>Prop1/2014, Water Code sect 79715</t>
  </si>
  <si>
    <t>2014-11-07</t>
  </si>
  <si>
    <t>Proposition 1 (Water Bond) passed on 2014 ballot</t>
  </si>
  <si>
    <t>No Place Like Home Fund</t>
  </si>
  <si>
    <t>Ch 43/2016 (AB 1618), WIC 5849.4 (a)</t>
  </si>
  <si>
    <t>CA Border Environment Health FD</t>
  </si>
  <si>
    <t>California Border Environmental and Public Health Protection Fund</t>
  </si>
  <si>
    <t>Ch 668/2015 (AB 965), PRC 71101 (a)</t>
  </si>
  <si>
    <t>2016-01-01</t>
  </si>
  <si>
    <t>2016-11-30</t>
  </si>
  <si>
    <t>2016 State School Facilities</t>
  </si>
  <si>
    <t>2016 State School Facilities Fund</t>
  </si>
  <si>
    <t>Proposition 51, Education Code section 17070.41 (a)</t>
  </si>
  <si>
    <t>Prop 51 - bond issue for schools - was approved by voters 11/8/16
1/12/17: class code correction from Nongovernmental to Bonds</t>
  </si>
  <si>
    <t>2017-01-12</t>
  </si>
  <si>
    <t>Comm Coll Cap Otly Bd, 2016 CA</t>
  </si>
  <si>
    <t>2016 California Community College Capital Outlay Bond Fund</t>
  </si>
  <si>
    <t>Proposition 51, Education Code section 101142 (a)</t>
  </si>
  <si>
    <t>Prop 51 - bond issue for schools - was passed by voters 11/8/16
1/12/17: class code correction from Nongovernmental to Bonds</t>
  </si>
  <si>
    <t>Drought Wtr Prk Clmt Cstl Otdr</t>
  </si>
  <si>
    <t>California Drought, Water, Parks, Climate, Coastal Protection, and Outdoor Acces</t>
  </si>
  <si>
    <t>California Drought, Water, Parks, Climate, Coastal Protection, and Outdoor Access For All Fund</t>
  </si>
  <si>
    <t>Ch. 852, Statutes 2017 (SB5), PRC 80032 (a)</t>
  </si>
  <si>
    <t>2017-10-15</t>
  </si>
  <si>
    <t>Fund originally Proposed 9/19/17, Active effective 6/25/18</t>
  </si>
  <si>
    <t>2018-06-27</t>
  </si>
  <si>
    <t>Affordable Housing Bond Act FD</t>
  </si>
  <si>
    <t>Affordable Housing Bond Act Trust Fund of 2018</t>
  </si>
  <si>
    <t>Ch 365, Stats 2017 (SB 3)   HSC 54006</t>
  </si>
  <si>
    <t>2017-10-25</t>
  </si>
  <si>
    <t>Transportation Financing Subaccount, SHA, STF</t>
  </si>
  <si>
    <t>Transportation Financing Subaccount, State Highway Account, State Transportation Fund</t>
  </si>
  <si>
    <t>Chapter 862, Statutes of 1999
Government Code 14554 (a)</t>
  </si>
  <si>
    <t>Budget analyst: David O'Toole. Fund status changed back to a proposed status on 8/12/2003. Fund status again changed back to ACTIVE status as of 8/20/03. On 10/25/05, changed from Bond Fund to Working Capital and Revolving Fund.</t>
  </si>
  <si>
    <t>It has been decided by the dept. that the fund is not needed at this time. Budget analyst believes the fund will be needed in a few months from now (8/2003), therefore, we are going to give the fund a proposed status.
On 08/15/03 it was again decided to activate the fund. The fund status has again been changed to Active per Sue Bost and David O'Toole.</t>
  </si>
  <si>
    <t>923</t>
  </si>
  <si>
    <t>Transportation Financing Authority, CA</t>
  </si>
  <si>
    <t>California Transportation Financing Authority Fund</t>
  </si>
  <si>
    <t>Chapter 474, Statutes of 2009 (AB 798)
Govt Code Section 64132(a)</t>
  </si>
  <si>
    <t>DOF Contact: Nancy Masterson</t>
  </si>
  <si>
    <t>2010-12-20</t>
  </si>
  <si>
    <t>Tobacco Securitization Fund/ DO NOT USE</t>
  </si>
  <si>
    <t>2002-01-18</t>
  </si>
  <si>
    <t>_Analyst: B. Sands _Proposed/Confidential _DO NOT USE</t>
  </si>
  <si>
    <t>2002-02-19</t>
  </si>
  <si>
    <t>Public Water System, Safe Drinking Water</t>
  </si>
  <si>
    <t>Public Water System, Safe Drinking Water State Revolving Fund</t>
  </si>
  <si>
    <t>Government Code 13306 (a)
Chapter 734, Statutes of 1997 (SB 1307)</t>
  </si>
  <si>
    <t>2001-11-20</t>
  </si>
  <si>
    <t>2001-11-21</t>
  </si>
  <si>
    <t>Ficticious Fund/ DOF use only. Fund set up in error. See fund 7896.</t>
  </si>
  <si>
    <t>7502</t>
  </si>
  <si>
    <t>Demonstration Disproportionate Share</t>
  </si>
  <si>
    <t>Welfare &amp; Institutions Code 14166.9 (d)
Chapter 560, Statutes of 2005</t>
  </si>
  <si>
    <t>Chapter 560, Statutes of 2005 (SB 1100)
Welfare &amp; Institutions Code 14166.21</t>
  </si>
  <si>
    <t>South Los Angeles Medical Svcs Prsv Fund</t>
  </si>
  <si>
    <t>Welfare&amp;Institutions Code Sec 14166.25Chapter 518, Statutes of 2007 (SB474)</t>
  </si>
  <si>
    <t>Chapter 760, Statutes of 2008(AB 1338)
Health &amp; Safety Code Sec. 25395.36(a)</t>
  </si>
  <si>
    <t>Extramural Federal Fd-Not in St Treasury</t>
  </si>
  <si>
    <t>Extramural Federal Funds - Not in State Treasury</t>
  </si>
  <si>
    <t>_Fictitious Fund/DOF use only</t>
  </si>
  <si>
    <t>Chap 586/2000 Ed Code 41367</t>
  </si>
  <si>
    <t>Interest Payments for Fund 0606 Fund is continuously appropriated 11/14/13: admin org change from 6110 to 0985 per Ed Code Sec 41367 (c).</t>
  </si>
  <si>
    <t>Teachers Health Benefits Fund</t>
  </si>
  <si>
    <t>Chap 1032/00 Ed Code 25930</t>
  </si>
  <si>
    <t>GRP 2: the Administering Agency_x001A_s Organization Code changed from Org 1920 to Org 7920, effective July 1, 2013.
Jeff Caosone - Continuously Appropriated
Reclassify GAAP basis from Fiduciary Funds/Trust and Agency Funds-Other to Fiduciary/Retirement Funds effective 4/22/2010.</t>
  </si>
  <si>
    <t>Ntl World War II Veterans Mem Trust Fund</t>
  </si>
  <si>
    <t>National World War II Veterans Memorial Trust Fund</t>
  </si>
  <si>
    <t>Ch. 577/2000 Military and Veterans 1350</t>
  </si>
  <si>
    <t>2000-01-22</t>
  </si>
  <si>
    <t>Available upon appropriation by the Legislature</t>
  </si>
  <si>
    <t>Ch. 818/2000 Revenue &amp; Taxation Code 18832</t>
  </si>
  <si>
    <t>Available upon appropriation by the Legislature Changed administering org from 1730(FTB)to 4260 (HHS) per DOF budget staff.
Fund title changed from: California Lung Disease and Asthma Research Fund (1/2003).</t>
  </si>
  <si>
    <t>180</t>
  </si>
  <si>
    <t>5175</t>
  </si>
  <si>
    <t>Family Code Section 17702.5 Prop in 2001-02 Budget Act Trailer Bill</t>
  </si>
  <si>
    <t>2001-06-11</t>
  </si>
  <si>
    <t>To keep returned federal funds &amp; their accrued interest separate for federal audit purposes.</t>
  </si>
  <si>
    <t>Teachers Replacement Benefits Prgm Fund</t>
  </si>
  <si>
    <t>Teachers Replacement Benefits Program Fund</t>
  </si>
  <si>
    <t>GRP 2: the Administering Agency_x001A_s Organization Code changed from Org 1920 to Org 7920, effective July 1, 2013.
Effective 1/27/10 Fund reclassified for GAAP, with SCO concurrance, from Trust and Agency Funds-Other to Retirement.</t>
  </si>
  <si>
    <t>Lupus Foundation America, CA Chptrs Fund</t>
  </si>
  <si>
    <t>Lupus Foundation of America, California Chapters Fund</t>
  </si>
  <si>
    <t>Chapter 455, Statutes of 2001 Revenue &amp; Taxation Code, Section 18837</t>
  </si>
  <si>
    <t>Ch 455/2001; Rev &amp; Taxation Code 18840</t>
  </si>
  <si>
    <t>Chapter 520, Statutes of 2001 Health &amp; Safety Code, Section 127634</t>
  </si>
  <si>
    <t>Chapter 520/01 HS Code sec 127634</t>
  </si>
  <si>
    <t>Theresa Gunn Chapter to remain in effect until January 1, 2007.</t>
  </si>
  <si>
    <t>State Employees Pretax Parking Fund</t>
  </si>
  <si>
    <t>Chapter 118, Statutes of 2001 Government Code, Section 1156.1, Sect 4</t>
  </si>
  <si>
    <t>GRP 1: the Administering Agency name changed from Department of Personnel Administration to Department of Human Resources, effective July 1, 2012. GRP 2: the Administering Agency_x001A_s Organization Code changed from Org 8380 to Org 7501, effective July 1, 2013.</t>
  </si>
  <si>
    <t>857</t>
  </si>
  <si>
    <t>7300</t>
  </si>
  <si>
    <t>Chapter 408, Statutes of 2001 Labor Code, Section 1161</t>
  </si>
  <si>
    <t>Chapter 740, Statutes of 2001 Health &amp; Safety Code, Section 7152.7</t>
  </si>
  <si>
    <t>Ch 629, Section 1, Statutes of 2007</t>
  </si>
  <si>
    <t>___Tom Reavey</t>
  </si>
  <si>
    <t>Chapter 588, Statutes of 2001 Fish and Game Code 1363</t>
  </si>
  <si>
    <t>862</t>
  </si>
  <si>
    <t>3845</t>
  </si>
  <si>
    <t>Chapter 574, Statutes of 2002
Public Resources Code 32657</t>
  </si>
  <si>
    <t>Environmental Enforcement and Training</t>
  </si>
  <si>
    <t>Environmental Enforcement and Training Account</t>
  </si>
  <si>
    <t>Chapter 1000, Statutes of 2002
Penal Code 14303</t>
  </si>
  <si>
    <t>Budget analyst - Sharon Marshall</t>
  </si>
  <si>
    <t>Pharmacist Scholarship and Loan Repaymnt</t>
  </si>
  <si>
    <t>California Pharmacist Scholarship and Loan Repayment Program Fund</t>
  </si>
  <si>
    <t>Chapter 1138, Statutes of 2002
Health and Safety Code 128198.5</t>
  </si>
  <si>
    <t>Public Health Protectn Indoor Mold Hazrd</t>
  </si>
  <si>
    <t>Public Health Protection from Indoor Mold Hazards Fund</t>
  </si>
  <si>
    <t>Chapter 1161, Statutes of 2002
Health and Safety Code 26157 (b)</t>
  </si>
  <si>
    <t>Energy Settlement Account</t>
  </si>
  <si>
    <t>Government Code 13306; Administratively Established</t>
  </si>
  <si>
    <t>G.C. 13306 Administratively Abolished</t>
  </si>
  <si>
    <t>Proposed trailer bill: budget analyst - John al-Amin.
Proposed authority: Government Code 16429.
As proposed through the Budget Act - Chapter 157/2003.
Trailer bill never went through - No issue in our expenditure or revenue system per FinOps. Fund to be administratively abolished/set to history/o.k to reuse number immediately.</t>
  </si>
  <si>
    <t>2003-12-21</t>
  </si>
  <si>
    <t>California Missions Foundation Fund</t>
  </si>
  <si>
    <t>Chapter 460, Statutes of 2003</t>
  </si>
  <si>
    <t>2008-12-10</t>
  </si>
  <si>
    <t>Chapter 611, Statutes of 2003 (SB 277)
Fish and Game Code 2932</t>
  </si>
  <si>
    <t>Budget analyst: Bryan Cash</t>
  </si>
  <si>
    <t>Chapter 227/2004 (Section 107 uncodified)GC 13306</t>
  </si>
  <si>
    <t>Madelynn McClain</t>
  </si>
  <si>
    <t>Chapter 665, Statutes of 2003  Public Resources Code 71305</t>
  </si>
  <si>
    <t>1/23/18: admin org change from 0555 to 3970.</t>
  </si>
  <si>
    <t>2018-01-23</t>
  </si>
  <si>
    <t>Unclaimed Property Fees Account, UPF</t>
  </si>
  <si>
    <t>Unclaimed Property Fees Account, Unclaimed Property Fund</t>
  </si>
  <si>
    <t>2004-03-18</t>
  </si>
  <si>
    <t>Maura Mobley. Trailer bill died - abolish fund.</t>
  </si>
  <si>
    <t>California Military Family Relief Fund</t>
  </si>
  <si>
    <t>Chapter 546, Statutes of 2004
Revenue and Taxation Code 18706</t>
  </si>
  <si>
    <t>2015-02-13</t>
  </si>
  <si>
    <t>2015-02-12</t>
  </si>
  <si>
    <t>Child Welfare Srvcs Prog Improvement Fd</t>
  </si>
  <si>
    <t>Child Welfare Services Program Improvement Fund</t>
  </si>
  <si>
    <t>Chapter 168, Statutes of 2004
Welfare &amp; Institutions Code 16524</t>
  </si>
  <si>
    <t>DOF budget analyst: Fran Mueller.</t>
  </si>
  <si>
    <t>Wrker Sfty Bilingul Enforcmnt, Training</t>
  </si>
  <si>
    <t>Worker Safety Bilingual Investigative Support, Enforcement, and Training Account</t>
  </si>
  <si>
    <t>Chapter 885, Statutes of 2002
Labor Code 6356</t>
  </si>
  <si>
    <t>Budget analyst: Heather White</t>
  </si>
  <si>
    <t>California Prostate Cancer Research Fund</t>
  </si>
  <si>
    <t>Chapter 562, Statutes of 2004
Revenue &amp; Taxation Code 18845.1</t>
  </si>
  <si>
    <t>Revenue &amp; Taxation Code 18845.3</t>
  </si>
  <si>
    <t>GRP 2: the Administering Agency_x001A_s Organization Code changed from Org 1730 to Org 7730, effective July 1, 2013. Ch. 645/2006 Sec 9(e)sets minimum contribution amount. Fund repealed January 1, 2010 by its own terms per Revenue &amp; Taxation Code section 18845.3.</t>
  </si>
  <si>
    <t>Petroleum Underground Storage Tank</t>
  </si>
  <si>
    <t>Chapter 624, Statutes of 2004 (AB 1068)
Health &amp; Safety Code 25299.109</t>
  </si>
  <si>
    <t>2004-09-21</t>
  </si>
  <si>
    <t>Budget analyst: Chantele Denny</t>
  </si>
  <si>
    <t>Chapter 895, Statutes of 2003
Welfare and Institutions Code 14148.05</t>
  </si>
  <si>
    <t>Budget Analyst: Bob Sands</t>
  </si>
  <si>
    <t>Petroleum Financing Collection Account, California Economic Development Grant</t>
  </si>
  <si>
    <t>Chapter 624, Statutes of 2004 (AB 1068)
Health and Safety Code 25299.110</t>
  </si>
  <si>
    <t>Fund formerly created as fund 0694 (G.C. Section 15399.18); abolished and re-created under Section 25299.110 of the Health &amp; Safety Code.</t>
  </si>
  <si>
    <t>Chapter 224, Statutes of 2004
Public Resources Code 31012</t>
  </si>
  <si>
    <t>Budget analyst: Ken DaRosa</t>
  </si>
  <si>
    <t>Chapter 387, Statutes of 2003
Family Code 17311</t>
  </si>
  <si>
    <t>2006-10-31</t>
  </si>
  <si>
    <t>Chapter 81, Statutes of 2005
Public Resources Code 6217.8 (b)</t>
  </si>
  <si>
    <t>Budget Analyst: Maria Lo-Aoyama</t>
  </si>
  <si>
    <t>Chapter 560, Statutes of 2005 (SB 1100)
Welfare &amp; Institutions Code 14166.23(b)</t>
  </si>
  <si>
    <t>Medically Underserved Account Physicians</t>
  </si>
  <si>
    <t>Medically Underserved Account for Physicians, Health Professions Education Fund</t>
  </si>
  <si>
    <t>Chapter 317, Statutes of 2005 (AB 920)
Health and Safety Code 128555</t>
  </si>
  <si>
    <t>Sexual Violence Victim Services Fund, CA</t>
  </si>
  <si>
    <t>Chapter 160, Statutes of 2005
Revenue and Taxation Code 18846.1</t>
  </si>
  <si>
    <t>Colorectal Cancer Prevention Fund, CA</t>
  </si>
  <si>
    <t>Chapter 697, Statutes of 2005
Revenue and Taxation Code 18847.1</t>
  </si>
  <si>
    <t>Revenue &amp; Tax Code section 18847.3(a)</t>
  </si>
  <si>
    <t>Budget Analyst: Scott Sanders</t>
  </si>
  <si>
    <t>Veterans' Quality of Life Fund</t>
  </si>
  <si>
    <t>Chapter 143, Statutes of 2005
Military and Veterans Code 1051</t>
  </si>
  <si>
    <t>Ch. 355/2010, Sec. 2</t>
  </si>
  <si>
    <t>Donate Life California Trust Subaccount, Motor Vehicle Account, State Transportation Fund</t>
  </si>
  <si>
    <t>Chapter 665, Statutes of 2005
Vehicle Code 12811 6(B)</t>
  </si>
  <si>
    <t>Chapter 232, Statutes of 2005 (SB 546)
Government Code 8588.1 (g)</t>
  </si>
  <si>
    <t>Discount Prescription Drug Program Fd CA</t>
  </si>
  <si>
    <t>California Discount Prescription Drug Program Fund</t>
  </si>
  <si>
    <t>Health &amp; Safety Code Section 130542
Chapter 619, Statutes of 2006 (AB 2911)</t>
  </si>
  <si>
    <t>Teachers Deferred Compensation Fund</t>
  </si>
  <si>
    <t>Education Code Section 24976(a)(1)
Chapter 655, Statutes of 2006 (SB 1466)</t>
  </si>
  <si>
    <t>Service Oper Acct, Teachers Defer Comp</t>
  </si>
  <si>
    <t>403(b) Services Operating Account, Teachers' Deferred Compensation Fd</t>
  </si>
  <si>
    <t>403(b) Services Operating Account, Teachers' Deferred Compensation Fund</t>
  </si>
  <si>
    <t>Education Code Section 24976(a)(2)
Chapter 655, Statutes of 2006 (SB 1466)</t>
  </si>
  <si>
    <t>Established Account in Error</t>
  </si>
  <si>
    <t>2007-01-02</t>
  </si>
  <si>
    <t>Def Comp Svcs Oper Acct, Tchrs Def Comp</t>
  </si>
  <si>
    <t>Deferred Comp Services Operating Account, Teachers' Deferred Comp Fd</t>
  </si>
  <si>
    <t>Deferred Compensation Services Operating Account,Teachers' Deferred Compensation Fund</t>
  </si>
  <si>
    <t>Education Code Section 24976(a)(3)
Chapter 655, Statutes of 2006 (SB 1466)</t>
  </si>
  <si>
    <t>Def Comp Inv Acct, Teachers Defer Comp</t>
  </si>
  <si>
    <t>Deferred Comp Investment Account, Teachers' Deferred Comp Fund</t>
  </si>
  <si>
    <t>Deferred Compensation Investment Account,Teachers' Deferred Compensation Fund</t>
  </si>
  <si>
    <t>Education Code Section 24976(a)(4)
Chapter 655, Statutes of 2006 (SB 1466)</t>
  </si>
  <si>
    <t>Vendor Reg Oper Acct, Teachers Def Comp</t>
  </si>
  <si>
    <t>403(b) Vendor Registry Operating Account, Teachers' Deferred Comp Fd</t>
  </si>
  <si>
    <t>403(b) Vendor Registry Operating Account,Teachers' Deferred Compensation Fund</t>
  </si>
  <si>
    <t>Education Code Section 24976(a)(5)
Chapter 655, Statutes of 2006 (SB 1466)</t>
  </si>
  <si>
    <t>Teachers Retirement Program Development</t>
  </si>
  <si>
    <t>Teachers Retirement Program Development Fund</t>
  </si>
  <si>
    <t>Education Code Section 22307.5 (a)
Chapter 780, Statutes of 2006 (AB 2462)</t>
  </si>
  <si>
    <t>California Sea Otter Fund</t>
  </si>
  <si>
    <t>Revenue &amp; Taxation Code Sec. 18751
Chapter 296, Statutes of 2006 (AB 2485)</t>
  </si>
  <si>
    <t>2013-03-19</t>
  </si>
  <si>
    <t>Centrl Cst St Vet Cmtry Ft Ord Endow, CA</t>
  </si>
  <si>
    <t>California Central Coast State Veterans Cemetery at Fort Ord Endowment Fund</t>
  </si>
  <si>
    <t>Chapter 291, Statutes of 2006 (AB 3035)
Military &amp; Veterans Code Sec 1451(a)</t>
  </si>
  <si>
    <t>Vision Care Prog for State Annuitants Fd</t>
  </si>
  <si>
    <t>Government Code Sec 22959.6(b)
Chapter 611, Statutes of 2006 (AB 2242)</t>
  </si>
  <si>
    <t>Methamphetamine Abuse Prev Acct, CA</t>
  </si>
  <si>
    <t>California Methamphetamine Abuse Prevention Account</t>
  </si>
  <si>
    <t>Health &amp; Safety Code Section 11773.1(a)
Ch.662, Statutes of 2006,Sec.2(SB 1500)</t>
  </si>
  <si>
    <t>2008-12-09</t>
  </si>
  <si>
    <t>Cash For College Fund</t>
  </si>
  <si>
    <t>Education Code Section 69551 (e)(1)
Chapter 741, Statutes of 2007 (AB 1540)</t>
  </si>
  <si>
    <t>Government Code 13997.6(a)
Chapter 631, Statutes of 2007 (AB 1721)</t>
  </si>
  <si>
    <t>GRP 2: agency change and Admin Org change from 0515 to 0509, effective July 1, 2013.</t>
  </si>
  <si>
    <t>2013-11-18</t>
  </si>
  <si>
    <t>ALS-Lou Gehrigs Disease Research Fund</t>
  </si>
  <si>
    <t>Chapter 354, Statutes of 2008 (SB 1502), RTC 18883</t>
  </si>
  <si>
    <t>Ch 354/2008 (SB 1502), RTC 18886</t>
  </si>
  <si>
    <t>2017-04-19</t>
  </si>
  <si>
    <t>Cancer Research Fund, California</t>
  </si>
  <si>
    <t>Chapter 330, Statutes of 2008(AB 2518)
Revenue &amp; Taxation Code Section 18862</t>
  </si>
  <si>
    <t>Chapter 328, Statutes of 2008(AB 2291)
Revenue &amp; Taxation Code Section 18755.1</t>
  </si>
  <si>
    <t>Ovarian Cancer Research Fund, California</t>
  </si>
  <si>
    <t>Chapter 324, Statutes of 2008(AB 1935)
Revenue &amp; Taxation Code Section 18797.3</t>
  </si>
  <si>
    <t>Ch 324, Rev &amp; Tax Code 18797.5(b)(2)</t>
  </si>
  <si>
    <t>2012-06-30</t>
  </si>
  <si>
    <t>Cultural and Historical Endowment Fd, CA</t>
  </si>
  <si>
    <t>California Cultural and Historical Endowment Fund</t>
  </si>
  <si>
    <t>Chapter 1126, Statutes of 2002 (AB 716)
Education Code Section 20060</t>
  </si>
  <si>
    <t>Finance analyst: Josh Nelson
9/25/14: admin org change from 6120 to 0540 per Ed Code sect 20053</t>
  </si>
  <si>
    <t>2014-09-25</t>
  </si>
  <si>
    <t>Commnty Corrctns Perfmnc Incntvs Fd, St.</t>
  </si>
  <si>
    <t>State Community Corrections Performance Incentive Fund</t>
  </si>
  <si>
    <t>Ch 28/09 (SBX3 18), Section 36
Penal Code Sect 1233.6 (c)</t>
  </si>
  <si>
    <t>DOF Contact: Justyn Howard</t>
  </si>
  <si>
    <t>2010-04-28</t>
  </si>
  <si>
    <t>401</t>
  </si>
  <si>
    <t>3840</t>
  </si>
  <si>
    <t>Chapter 5, Statutes of 2009 (SBX7 1)
Public Resources Code Section 29778.5</t>
  </si>
  <si>
    <t>2010-02-04</t>
  </si>
  <si>
    <t>DOF Contact: Shryl Thomas</t>
  </si>
  <si>
    <t>926</t>
  </si>
  <si>
    <t>3875</t>
  </si>
  <si>
    <t>Sacramento-San Joaquin Delta Conservancy</t>
  </si>
  <si>
    <t>Chapter 5, Statutes of 2009 (SBX7 1)
Public Resources Code Section 32360</t>
  </si>
  <si>
    <t>DOF Contact: Amanda Martin</t>
  </si>
  <si>
    <t>Ch. 502, Stats of 2009
Military and Veterans Code Sec 989.1(a)</t>
  </si>
  <si>
    <t>Jobs and Economic Security Fund</t>
  </si>
  <si>
    <t>Government Code Sect. 13306</t>
  </si>
  <si>
    <t>2010-05-27</t>
  </si>
  <si>
    <t>DOF Contact: Oscar Chavez</t>
  </si>
  <si>
    <t>Chapter 319, Statues of 2010
Revenue and Taxation Code section 18892</t>
  </si>
  <si>
    <t>2010-09-27</t>
  </si>
  <si>
    <t>Revenue &amp; Taxation Code section 18888
Ch 587, Statutes of 2010</t>
  </si>
  <si>
    <t>DOF Contact: Robert Ducay</t>
  </si>
  <si>
    <t>Police Activities League Fund,California</t>
  </si>
  <si>
    <t>Revenue and Taxation Code section 18856.1, Ch 346, Stats of 2010 (AB 658)</t>
  </si>
  <si>
    <t>DOF contact: Scott Sanders</t>
  </si>
  <si>
    <t>Veterans Homes Fund, California</t>
  </si>
  <si>
    <t>Military and Veterans Code 1051(a)
Chapter 355, Statutes of 2010 (AB 1088)</t>
  </si>
  <si>
    <t>RTC 18815(a)</t>
  </si>
  <si>
    <t>2015-05-22</t>
  </si>
  <si>
    <t>Fund abolished on 5/21/15 pursuant to Revenue and Taxation Code section 18815(a), more time needed until after 16-17 for reamining fund activity. 9/3/14: admin org code change from 8950 to 8955</t>
  </si>
  <si>
    <t>Chapter 612, Statutes of 2011 (AB 597)Financial Code section 70001(a)</t>
  </si>
  <si>
    <t>2017-04-03</t>
  </si>
  <si>
    <t>Ch 465, Stats of 2011
Revenue &amp; Taxation Code section 18809.1</t>
  </si>
  <si>
    <t>DOF contact: Matt Nashimine</t>
  </si>
  <si>
    <t>Healthy Food Financing Initiative Fd, CA</t>
  </si>
  <si>
    <t>Chapter 505, Statutes of 2011 (AB 581)
Health and Safety Code section 104663</t>
  </si>
  <si>
    <t>DOF analyst - Susan Wekanda</t>
  </si>
  <si>
    <t>Chapter 32, Statutes of 2012 (SB 1006)
Government Code section 12531(b)</t>
  </si>
  <si>
    <t>DOF Analyst: Madelyn McClain</t>
  </si>
  <si>
    <t>Chapter 39, Statutes of 2012 (SB 1018)
Public Resources Code 5010.7(b)</t>
  </si>
  <si>
    <t>2012-07-11</t>
  </si>
  <si>
    <t>CA Health Access Model Program Account</t>
  </si>
  <si>
    <t>California Health Access Model Program Account, California Health Facilities Fi</t>
  </si>
  <si>
    <t>California Health Access Model Program Account, California Health Facilities Financing Authority Fund</t>
  </si>
  <si>
    <t>Chapter 23, Statutes of 2012 Sec. 5
Government Code section 15438.10(e)</t>
  </si>
  <si>
    <t>Finance budget analyst: Greg Crettol, Jr.</t>
  </si>
  <si>
    <t>Revenue and Taxation Code section 18737
Ch 379, Statutes of 2012</t>
  </si>
  <si>
    <t>School Supplies for Homeless Children Fd</t>
  </si>
  <si>
    <t>Revenue and Taxation Code section 18896
Ch 459, Statutes of 2012</t>
  </si>
  <si>
    <t>2012-09-22</t>
  </si>
  <si>
    <t>9/2/14: admin org code change from 6110 to 6100
10/14/2014-admin org code change per FO from 6100 to 5180</t>
  </si>
  <si>
    <t>Revenue and Taxation Code section 18900.2 Ch533, Statutes of 2012</t>
  </si>
  <si>
    <t>2012-09-25</t>
  </si>
  <si>
    <t>FInance Analyst: Scott Sanders</t>
  </si>
  <si>
    <t>CA YMCA Youth Gov Vol Tax Fd</t>
  </si>
  <si>
    <t>California YMCA Youth and Government Voluntary Tax Contribution Fund</t>
  </si>
  <si>
    <t>Ch 228, Stats of 2012   RTC 18737</t>
  </si>
  <si>
    <t>9/2/14: admin org code change from 6110 to 6100
10/23/17: title change from California YMCA Youth and Government Fund to current title pursuant to RTC 18717.</t>
  </si>
  <si>
    <t>2017-10-23</t>
  </si>
  <si>
    <t>CA Military Department Support Fund</t>
  </si>
  <si>
    <t>Chapter 412, Statutes of 2012 (SB 1413)
Military &amp; Veterans Code 412.5(b)(1)</t>
  </si>
  <si>
    <t>Finance analyst: Heather White</t>
  </si>
  <si>
    <t>Ch28/2013 (SB71) GC sect 8250.1</t>
  </si>
  <si>
    <t>Budget analyst: Matt Nishimine
Effective 7/1/13 name change from Status of Women and Girls Fund</t>
  </si>
  <si>
    <t>Proposition 39
Public Resources Code 26205</t>
  </si>
  <si>
    <t>2012-11-06</t>
  </si>
  <si>
    <t>9/2/14: admin org code change from 6110 to 6100
3/24/15: GAAP Group/Class change from Special Revenue Funds to General Fund pursuant to GASB 54.</t>
  </si>
  <si>
    <t>974</t>
  </si>
  <si>
    <t>Secure Choice Retire Saving Pgrm Fd</t>
  </si>
  <si>
    <t>Ch 734/2012 (SB 1234) GC 100040</t>
  </si>
  <si>
    <t>2/6/17: this fund's existence continued pursuant to Ch 734/2012 (SB 1234) under authority of GC 100004 (b) effective 1/1/17; see related administration Fund 8111.</t>
  </si>
  <si>
    <t>2017-02-09</t>
  </si>
  <si>
    <t>Shingle Springs Band Miwok Indians T Fd</t>
  </si>
  <si>
    <t>Ch 6/2013 (AB 1267) GC sect 12012.585</t>
  </si>
  <si>
    <t>2013-05-30</t>
  </si>
  <si>
    <t>DOF analyst: Madelynn McClain</t>
  </si>
  <si>
    <t>Health and Safety Code section 25330.4 (f)(1)</t>
  </si>
  <si>
    <t>DOF Analyst: Andrew Hull This fund is successor to fund 0572</t>
  </si>
  <si>
    <t>American Red Cross, California Chapters</t>
  </si>
  <si>
    <t>Chapter 451, Statutes of 2013
Revenue &amp; Taxation Code 18831</t>
  </si>
  <si>
    <t>Finance analyst: Michael Miyao</t>
  </si>
  <si>
    <t>2013-12-13</t>
  </si>
  <si>
    <t>Chapter 430, Statutes of 2013
Revenue &amp; Taxation Code 18892</t>
  </si>
  <si>
    <t>Finance Analyst: Nathan Johnson</t>
  </si>
  <si>
    <t>Protect Our Oceans Vol Tax FD</t>
  </si>
  <si>
    <t>Protect Our Coast and Oceans Voluntary Tax Contribution Fund</t>
  </si>
  <si>
    <t>Chapter 323, Statutes of 2013 Revenue &amp; Taxation Code 18745 (a)</t>
  </si>
  <si>
    <t>1/31/18: title change from Protect Our Coast and Oceans Fund to its current title pursuant to Ch 519/2017 (SB 503).</t>
  </si>
  <si>
    <t>2018-02-06</t>
  </si>
  <si>
    <t>Ch 28/2014 (SB 854) Gov. Code sect. 11872</t>
  </si>
  <si>
    <t>2014-07-11</t>
  </si>
  <si>
    <t>Finance budget analyst: Nathan Hart</t>
  </si>
  <si>
    <t>Tribal-St. Compact between CA &amp; Federated Indians of Graton Rancheria Sect 4.5</t>
  </si>
  <si>
    <t>2014-05-01</t>
  </si>
  <si>
    <t>DOF Analyst: Madelynn McClain Compact ratified by Ch12/2012 (AB 517)</t>
  </si>
  <si>
    <t>2014-06-10</t>
  </si>
  <si>
    <t>Tribal-St Gaming Compact between CA &amp; Coyote Valley Band of Pomo Indians Sec 5.2</t>
  </si>
  <si>
    <t>DOF Analyst: Madelynn McClain Compact ratified by Ch340/2012 (AB 787)</t>
  </si>
  <si>
    <t>CA Arts Council Contributn and Donate Fd</t>
  </si>
  <si>
    <t>Ch 102/2014 (AB 1625) GC sec 8753.6 (a)</t>
  </si>
  <si>
    <t>College Access Tax Credit Fd</t>
  </si>
  <si>
    <t>Ch 367/2014 (SB 798)
RTC sect. 17053.86 (d)(1)</t>
  </si>
  <si>
    <t>Reclassed - New Fund Number 3263</t>
  </si>
  <si>
    <t>2014-10-21</t>
  </si>
  <si>
    <t>10/20/2014 - Per discussion with budgets this fund should be consider a special fund because 50% of the fund goes back to the GF and must be considered GF SAL revenue. The new fund number is 3263.</t>
  </si>
  <si>
    <t>2014-10-20</t>
  </si>
  <si>
    <t>Habitat for Humanity Vol Tax</t>
  </si>
  <si>
    <t>Habitat for Humanity Voluntary Tax Contribution Fund</t>
  </si>
  <si>
    <t>Ch 354/14 (AB 1765), RTC sect 18900.22</t>
  </si>
  <si>
    <t>2014-11-01</t>
  </si>
  <si>
    <t>10/23/17: title change from Habitat for Humanity Fund to current title pursuant to RTC 18900.41.</t>
  </si>
  <si>
    <t>fijnicke</t>
  </si>
  <si>
    <t>2017-12-05</t>
  </si>
  <si>
    <t>CA Sexual Violence Victim Services Fund</t>
  </si>
  <si>
    <t>Ch 366/14 (SB 782), RTC sect 18846.1</t>
  </si>
  <si>
    <t>Finance Analyst: Emma Jungwirth</t>
  </si>
  <si>
    <t>Ch 248/14 (SB 997), RTC sect 18726</t>
  </si>
  <si>
    <t>Finance Analyst: Corey Nitschke</t>
  </si>
  <si>
    <t>981</t>
  </si>
  <si>
    <t>8270</t>
  </si>
  <si>
    <t>Histroic State Capitol Fund</t>
  </si>
  <si>
    <t>Ch 10/2015 (AB 93 budg bill)</t>
  </si>
  <si>
    <t>2015-07-15</t>
  </si>
  <si>
    <t>7/14/15: updated status from proposed to active</t>
  </si>
  <si>
    <t>2015-07-14</t>
  </si>
  <si>
    <t>Dept of Developmental Svcs Fd</t>
  </si>
  <si>
    <t>GC sect 14670.36 (c)</t>
  </si>
  <si>
    <t>2015-07-07</t>
  </si>
  <si>
    <t>Prevent Anml Hmless Cruelty Fd</t>
  </si>
  <si>
    <t>Ch557/15 (AB 485), RTC 18901.1</t>
  </si>
  <si>
    <t>CA Americans Disabl Act Fund</t>
  </si>
  <si>
    <t>CA Americans with Disabilities Act Small Business Capital Access Loan Program Fd</t>
  </si>
  <si>
    <t>California Americans with Disabilities Act Small Business Capital Access Loan Program Fund</t>
  </si>
  <si>
    <t>Chapter 787, Statutes of 2015
Health &amp; Safety Code 44559.13(c)(1)</t>
  </si>
  <si>
    <t>2015-10-11</t>
  </si>
  <si>
    <t>2015-11-18</t>
  </si>
  <si>
    <t>Pub Int Attorney Loan Repaymt</t>
  </si>
  <si>
    <t>Ch488/2015 (SB134), BPC 6032.5(a)</t>
  </si>
  <si>
    <t>2015-12-03</t>
  </si>
  <si>
    <t>Ch 8/Statutes of 2001_(AB 29X)_Sec. 3 G.C. Sec. 15355</t>
  </si>
  <si>
    <t>2001-04-12</t>
  </si>
  <si>
    <t>Transfer from Gen Fund ($40 million) Continuous appropriation. Ch 279/2003 eliminated the TT&amp;C Agency effective 01/01/2004. Fund balance transferred to the General Fund.</t>
  </si>
  <si>
    <t>986</t>
  </si>
  <si>
    <t>CA ABLE Administrative Fund</t>
  </si>
  <si>
    <t>Ch774/2015 (AB 449), WIC 4878 (a)</t>
  </si>
  <si>
    <t>fijnelso</t>
  </si>
  <si>
    <t>2016-05-02</t>
  </si>
  <si>
    <t>Seismic Safety Cap Access Loan</t>
  </si>
  <si>
    <t>California Seismic Safety Capital Access Loan Program Fund</t>
  </si>
  <si>
    <t>Ch 32/2016 (SB 837), Health and Safety Code 44559.14 (c) (1)</t>
  </si>
  <si>
    <t>Type 1 Diabetes Research Fund</t>
  </si>
  <si>
    <t>Ch 468, Stats 2016 (AB 2430)  RTC 18782</t>
  </si>
  <si>
    <t>2016-09-22</t>
  </si>
  <si>
    <t>CA Domestic Violence Victims Fd</t>
  </si>
  <si>
    <t>California Domestic Violence Victims Fund</t>
  </si>
  <si>
    <t>Ch 289, Stats 2016 (AB 1399) RTC 18712</t>
  </si>
  <si>
    <t>2016-09-12</t>
  </si>
  <si>
    <t>Revive the Salton Sea Fund</t>
  </si>
  <si>
    <t>Ch 219, Stats 2016 (SB 1416) RTC 18736</t>
  </si>
  <si>
    <t>Special Olympics Fund</t>
  </si>
  <si>
    <t>Ch 465, Stats 2016 (AB 2371) RTC 18707</t>
  </si>
  <si>
    <t>Whole Person Care Pilot Sp Fund</t>
  </si>
  <si>
    <t>Whole Person Care Pilot Special Fund</t>
  </si>
  <si>
    <t>Ch 42/2016 (AB 1568), WIC 14184.60 (h) (1)</t>
  </si>
  <si>
    <t>Global Payment Program Sp Fund</t>
  </si>
  <si>
    <t>Global Payment Program Special Fund</t>
  </si>
  <si>
    <t>Ch 111/2016 (SB 815), WIC 14184.40 (f) (1)</t>
  </si>
  <si>
    <t>2016-07-25</t>
  </si>
  <si>
    <t>Vets Home Morale Wel Rec Sp Fd</t>
  </si>
  <si>
    <t>Veterans' Home Morale, Welfare, and Recreation Special Fund</t>
  </si>
  <si>
    <t>Ch 424/2016 (SB 543), MVC 1047 (a) (1)</t>
  </si>
  <si>
    <t>2016-09-21</t>
  </si>
  <si>
    <t>2016-11-17</t>
  </si>
  <si>
    <t>Water Data Administration Fund</t>
  </si>
  <si>
    <t>Ch 506/2016, WC 12420 (a)</t>
  </si>
  <si>
    <t>Sec Choice Retire Save Admn Fd</t>
  </si>
  <si>
    <t>Secure Choice Retirement Savings Administration Fund</t>
  </si>
  <si>
    <t>Ch 734/2012 (SB 1234) GC 100004 (b)</t>
  </si>
  <si>
    <t>County Budget Protection Fund</t>
  </si>
  <si>
    <t>Pending legislation</t>
  </si>
  <si>
    <t>2017-04-04</t>
  </si>
  <si>
    <t>Desig Pub Hosp Grad Med Edu Fd</t>
  </si>
  <si>
    <t>Designated Public Hospital Graduate Medical Education Special Fund</t>
  </si>
  <si>
    <t>Ch 52, Stats 2017 (SB 97)  WIC 14105.29</t>
  </si>
  <si>
    <t>920</t>
  </si>
  <si>
    <t>4560</t>
  </si>
  <si>
    <t>Early Psychosis Mood Detect Fd</t>
  </si>
  <si>
    <t>Early Psychosis and Mood Disorder Detection and Intervention Fund</t>
  </si>
  <si>
    <t>Ch 414, Stats 2017 (Ab 1315)   WIC 5835.1 (a)</t>
  </si>
  <si>
    <t>2017-11-29</t>
  </si>
  <si>
    <t>Native CA Wildlife Rehab Vol</t>
  </si>
  <si>
    <t>Native California Wildlife Rehabilitation Voluntary Tax Contribution Fund</t>
  </si>
  <si>
    <t>Ch 504, Stats 2017 (AB 1031)   R&amp;T 18749.1</t>
  </si>
  <si>
    <t>2017-10-05</t>
  </si>
  <si>
    <t>Fed Temp High Risk Health Insurance Fund</t>
  </si>
  <si>
    <t>Division 2 of the Insurance Code Part 6.7 (12739.71) Ch 32 of 2010 (AB1887)</t>
  </si>
  <si>
    <t>2010-06-29</t>
  </si>
  <si>
    <t>10/7/14: admin org change from 4280 to 4260 per ch 31/2014 (SB 857)</t>
  </si>
  <si>
    <t>California Capital Access Fund</t>
  </si>
  <si>
    <t>Health and Safety Code section 44548(a)(1)(C) and 44559.1(b)</t>
  </si>
  <si>
    <t>2010-10-05</t>
  </si>
  <si>
    <t>Ch 723, Statutes of 2010 (AB 342)
Welfare &amp; Inst Code sec 15911(d)(1)(A)</t>
  </si>
  <si>
    <t>2013-09-04</t>
  </si>
  <si>
    <t>Clean Renew Energy Bus Fin RevDO NOT USE</t>
  </si>
  <si>
    <t>Clean and Renewable Energy Business Financing Revolving Loan Fund DO NOT USE</t>
  </si>
  <si>
    <t>Public Resources Code section 25464
Ch 718, Statutes of 2010 (SB 855)</t>
  </si>
  <si>
    <t>DOF contact: Kathy Madison</t>
  </si>
  <si>
    <t>2012-08-23</t>
  </si>
  <si>
    <t>Military Dept Workers Comp Fd</t>
  </si>
  <si>
    <t>Military Department Workers' Compensation Fund</t>
  </si>
  <si>
    <t>Ch 17, Stats 2017 (AB 103)  MVC 329</t>
  </si>
  <si>
    <t>Rape Kit Backlog Vol Tax Fund</t>
  </si>
  <si>
    <t>Rape Kit Backlog Voluntary Tax Contribution Fund</t>
  </si>
  <si>
    <t>Ch 698, Stats 2017 (AB 280)    RTC 18903</t>
  </si>
  <si>
    <t>2017-10-12</t>
  </si>
  <si>
    <t>ficcasta</t>
  </si>
  <si>
    <t>CA Senior Citizen Advc Vol Tax</t>
  </si>
  <si>
    <t>California Senior Citizen Advocacy Voluntary Tax Contribution Fund</t>
  </si>
  <si>
    <t>Ch 443, Stats 2017 (AB 519)   RTC 18731 (a)</t>
  </si>
  <si>
    <t>2017-10-03</t>
  </si>
  <si>
    <t>Native CA Wildfire Rehab Vol</t>
  </si>
  <si>
    <t>Native California Wildfire Rehabilitation Voluntary Tax Contribution Fund</t>
  </si>
  <si>
    <t>Ch 504, Stats 2017 (AB 1031)  PRC 18749.1</t>
  </si>
  <si>
    <t>2017-10-31</t>
  </si>
  <si>
    <t>Boxers Pension Fund</t>
  </si>
  <si>
    <t>Chapter 776, Statutes of 2001 Business &amp; Professions Code 18882</t>
  </si>
  <si>
    <t>235</t>
  </si>
  <si>
    <t>8665</t>
  </si>
  <si>
    <t>CA Consumer Pwr &amp; Conservation Fin Auth</t>
  </si>
  <si>
    <t>California Consumer Power and Conservation Financing Authority Fund</t>
  </si>
  <si>
    <t>PUC Code 3370 Chapter 10 1X, Statutes of 2001</t>
  </si>
  <si>
    <t>2001-06-07</t>
  </si>
  <si>
    <t>California Infrastructure Guarantee Trst</t>
  </si>
  <si>
    <t>California Infrastructure Guarantee Trust Fund</t>
  </si>
  <si>
    <t>Chapter 94, Statutes of 1994
Government Code 63060</t>
  </si>
  <si>
    <t>GRP 2: Admin Org changed from 0520 to 0515 and then from 0515 to 0509 (Go-Biz), effective July 1, 2013.</t>
  </si>
  <si>
    <t>Public Resources Code 42102</t>
  </si>
  <si>
    <t>Public Resources Codes section 42107</t>
  </si>
  <si>
    <t>Clean Renew Energy Bus Fin Rev Loan Fund</t>
  </si>
  <si>
    <t>Public Resiurces Code section 25464
Ch 718, Statutes of 2010 (SB 855)</t>
  </si>
  <si>
    <t>Ch132/2013 (AB 481), PUC 185045</t>
  </si>
  <si>
    <t>2016-03-22</t>
  </si>
  <si>
    <t>Chapter 108/2000 Family Code 17703</t>
  </si>
  <si>
    <t>For consolidated payments or advances toentities(counties,state agy.,other govt)Funds are transferred from various_fundsand appropriations/Similar to fund 0696</t>
  </si>
  <si>
    <t>BEP Vendor Loan InterestRate Buy-Down Fd</t>
  </si>
  <si>
    <t>Chapter 327, Statutes of 2001 Welfare &amp; Institutions Code 19630.5</t>
  </si>
  <si>
    <t>Judicial Branch Workers Compensation Fd</t>
  </si>
  <si>
    <t>Judicial Branch Workers Compensation Fund</t>
  </si>
  <si>
    <t>Chapter 905, Statutes of 2002
Government Code 68114.10</t>
  </si>
  <si>
    <t>Chapter 966, Statutes of 2002
Public Resources Code 5019.10</t>
  </si>
  <si>
    <t>PRC sect 5019.15</t>
  </si>
  <si>
    <t>2023-01-01</t>
  </si>
  <si>
    <t>Budget analyst: Juliana Morozumi
Fund re-established effective 6/20/14 from abolished to active pursuant to Ch35/2014 (SB 861)</t>
  </si>
  <si>
    <t>2015-02-25</t>
  </si>
  <si>
    <t>956</t>
  </si>
  <si>
    <t>Chapter 74, Statutes of 2005
Government Code 11544</t>
  </si>
  <si>
    <t>2005-05-09</t>
  </si>
  <si>
    <t>Budget analyst: Joan Gregg
Pursuant to the Governor_x001A_s Reorganization Plan 2, the Administering Agency changed from California Technology Agency/Org 0502 to the Department of Technology/Org 7502, effective July 1, 2013.</t>
  </si>
  <si>
    <t>1/6/05: Changed fund status back to Proposed. Administratively created 11/18/2004 per GC 13306.</t>
  </si>
  <si>
    <t>Chapter 74, Statutes of 2005
Government Code 11044 (a)</t>
  </si>
  <si>
    <t>Budget analyst: Amy Hicks. Administratively established pending trailer bill.</t>
  </si>
  <si>
    <t>Chapter 78, Statutes of 2005 Government Code Section 11798</t>
  </si>
  <si>
    <t>Court Facilities Architecture Revolving</t>
  </si>
  <si>
    <t>Chapter 249, Statutes of 2004
Government Code 70379</t>
  </si>
  <si>
    <t>2004-08-23</t>
  </si>
  <si>
    <t>Budget analyst: Debbie Dills</t>
  </si>
  <si>
    <t>ChtrSchFacAcct, 2004 StSchFacFund,2004</t>
  </si>
  <si>
    <t>2004 Charter School Facilities Account, 2004 State School Facilities Fund</t>
  </si>
  <si>
    <t>Education Code Section 17078.52(c)
Chapter 587, Statutes of 2003 (SB 15)</t>
  </si>
  <si>
    <t>ChtrSchFacAcct,2006 StSchFacFund, 2006</t>
  </si>
  <si>
    <t>2006 Charter School Facilities Account, 2006 State School Facilities Fund</t>
  </si>
  <si>
    <t>Education Code Section 17078.52(3)
Chapter 35, Statutes of 2006 (AB 127)</t>
  </si>
  <si>
    <t>2006-05-20</t>
  </si>
  <si>
    <t>Transit-Oriented Dvlpmnt Implementation</t>
  </si>
  <si>
    <t>Health &amp; Safety Code Sec 53561(a)
Proposition 1C - Nov 2006 Election</t>
  </si>
  <si>
    <t>724</t>
  </si>
  <si>
    <t>8880</t>
  </si>
  <si>
    <t>Chapter 751, Statues of 2008 (AB 1389)
Government Code Sec. 15849.35</t>
  </si>
  <si>
    <t>2008-10-03</t>
  </si>
  <si>
    <t>Clean Renewal Energy Bond Fund</t>
  </si>
  <si>
    <t>Pending Legislation, Government Code Section 13306(a)</t>
  </si>
  <si>
    <t>2007-11-01</t>
  </si>
  <si>
    <t>Water Poll Ctrl Rvlvg Fd, Admin Fd, Stat</t>
  </si>
  <si>
    <t>State Water Pollution Control Revolving Fund Administration Fund</t>
  </si>
  <si>
    <t>Water Code Section 13477.5
Chapter 632, Statutes of 2007 (AB 1742)</t>
  </si>
  <si>
    <t>835</t>
  </si>
  <si>
    <t>9900</t>
  </si>
  <si>
    <t>Chapter 751, Statutes of 2008(AB 1389)
Government Code Section 11270.1(a)</t>
  </si>
  <si>
    <t>2008-10-15</t>
  </si>
  <si>
    <t>Energy Efficient State Prop Revolving Fd</t>
  </si>
  <si>
    <t>Chapter 11, Statutes 2009, ABX4 11, Sect. 23
Public Resource Code Sect. 25471</t>
  </si>
  <si>
    <t>962</t>
  </si>
  <si>
    <t>7910</t>
  </si>
  <si>
    <t>Regulatory Oversight Revolving Fund</t>
  </si>
  <si>
    <t>786</t>
  </si>
  <si>
    <t>9620</t>
  </si>
  <si>
    <t>Ch 142, Section 1, Statutes of 2011 (SB 79), Government Code section 16330</t>
  </si>
  <si>
    <t>2011-08-01</t>
  </si>
  <si>
    <t>DOF Contact: Greg Bruss</t>
  </si>
  <si>
    <t>Chapter 44, Statutes of 2012 (SB 1033)
Government Code section 16340</t>
  </si>
  <si>
    <t>Finance budget analyst: Genna Dong</t>
  </si>
  <si>
    <t>CA Health and Human Svcs Automation Fd</t>
  </si>
  <si>
    <t>Government Code 12803.35(a)</t>
  </si>
  <si>
    <t>DOF Analyst: Judy Balmin This fund is a mirror of fund 9732</t>
  </si>
  <si>
    <t>Ch 615/2013 (AB 650)
Public Contract Code sect 10299.1 (g)</t>
  </si>
  <si>
    <t>DOF Analyst: Tamara Johnson</t>
  </si>
  <si>
    <t>CalRecycle Greenhouse Gas Red Rev Ln Fd</t>
  </si>
  <si>
    <t>CalRecycle Greenhouse Gas Reduction Revolving Loan Fund</t>
  </si>
  <si>
    <t>Public Resources Code sect 42996 (a)</t>
  </si>
  <si>
    <t>Finance analyst: Andrew Hull</t>
  </si>
  <si>
    <t>2014-08-14</t>
  </si>
  <si>
    <t>Energy Efficiency Retrofit State Rev Fd</t>
  </si>
  <si>
    <t>Energy Efficiency Retrofit State Revolving Fund</t>
  </si>
  <si>
    <t>PRC sect 25471.5</t>
  </si>
  <si>
    <t>Finance Analyst: Tamara Johnson</t>
  </si>
  <si>
    <t>CalConserve Water Use Rev Fund</t>
  </si>
  <si>
    <t>Water Code sect. 81020</t>
  </si>
  <si>
    <t>2015-04-06</t>
  </si>
  <si>
    <t>Finance analyst: Joshua Nelson</t>
  </si>
  <si>
    <t>2015-04-13</t>
  </si>
  <si>
    <t>Gov Code sect 65051 (a)</t>
  </si>
  <si>
    <t>Fund was originally proposed in Budget Act</t>
  </si>
  <si>
    <t>Public Safety Comm Revolve Fd</t>
  </si>
  <si>
    <t>Public Safety Communications Revolving Fund</t>
  </si>
  <si>
    <t>Ch 32/2016 (SB 837) , GC 15283 (b)</t>
  </si>
  <si>
    <t>_Administrative abolish</t>
  </si>
  <si>
    <t>Ficticious Fund/DOF use only Fund set up in error. See fund 9993.</t>
  </si>
  <si>
    <t>9987</t>
  </si>
  <si>
    <t>9994</t>
  </si>
  <si>
    <t>Ficticious Fund/DOF use only. Fund set up in error. See fund 9994.</t>
  </si>
  <si>
    <t>_Fictitious Fund/ DOF use only</t>
  </si>
  <si>
    <t>Fictitious Funds/ DOF use only</t>
  </si>
  <si>
    <t>2019-20 Adjustment</t>
  </si>
  <si>
    <r>
      <t xml:space="preserve">7. </t>
    </r>
    <r>
      <rPr>
        <b/>
        <sz val="11"/>
        <color theme="1"/>
        <rFont val="Arial"/>
        <family val="2"/>
      </rPr>
      <t>Reimbursements</t>
    </r>
    <r>
      <rPr>
        <sz val="11"/>
        <color theme="1"/>
        <rFont val="Arial"/>
        <family val="2"/>
      </rPr>
      <t xml:space="preserve">: Fund 0995 must be used to schedule reimbursements to the associated program/category spending those funds. </t>
    </r>
  </si>
  <si>
    <t>6. Amount calculated for salary-driven benefits included in the BBA Upload Template with a “Benefit Adjustment” baseline adjustment type, not "Salary Adjustment" type.</t>
  </si>
  <si>
    <t>5. Verified the appropriate salary-driven benefits (i.e., OASDI, Medicare, retirement contributions) are applied to the Salary Adjustment.  Refer to Worksheet 3 for details.</t>
  </si>
  <si>
    <t xml:space="preserve">1. Provided supporting documentation identifying actual enrollees in either 1-Party, 2-Party, or Family plans.    </t>
  </si>
  <si>
    <t>8. Must be entered in whole dollars and rounded to thousands (e.g., $1,987 should be rounded to $2,000).</t>
  </si>
  <si>
    <t>7. Provided supporting documentation for each Salary Adjustment that identifies the corresponding employees by CBID (e.g., R01, M01, E97).</t>
  </si>
  <si>
    <t xml:space="preserve">1. Verified multiple adjustments are not applied to the same position when applying Salary Adjustments from Worksheet 3.  For example, if a department has an employee with a CBID of E99, that does not </t>
  </si>
  <si>
    <t xml:space="preserve">5. For distributed administration costs, use Program 9900100 (positive adjustment) and Category 51XXXXX to show the positive total being distributed to a particular program, Program 9900200 </t>
  </si>
  <si>
    <t>(negative adjustment) and Category 5342500 to reflect the total distributed cost, and the Program (positive adjustment) that pays for various distributed costs with Category 5342500.</t>
  </si>
  <si>
    <r>
      <t xml:space="preserve">  Budget Request Name:</t>
    </r>
    <r>
      <rPr>
        <sz val="8.5"/>
        <rFont val="Arial"/>
        <family val="2"/>
      </rPr>
      <t xml:space="preserve"> ________________________________________</t>
    </r>
  </si>
  <si>
    <t xml:space="preserve">Principal: ______________________________________     </t>
  </si>
  <si>
    <r>
      <t xml:space="preserve">   Budget Request Name:</t>
    </r>
    <r>
      <rPr>
        <sz val="8.5"/>
        <rFont val="Arial"/>
        <family val="2"/>
      </rPr>
      <t xml:space="preserve"> ________________________________________</t>
    </r>
  </si>
  <si>
    <t>5105000-Earnings - Exempt/Statutory Employees</t>
  </si>
  <si>
    <t xml:space="preserve">http://calhr.ca.gov/benefits/Pages/open-enrollment-toolkit.aspx </t>
  </si>
  <si>
    <t>CalHR Open Enrollment Toolkit website will be available at:</t>
  </si>
  <si>
    <t>Pay Letter #, CalHR Website, or MOU Article</t>
  </si>
  <si>
    <t>2. Exclude employees opting for the cash value (FlexElect Cash Option) from the amount entered under the "Number of Enrollees."</t>
  </si>
  <si>
    <t xml:space="preserve">2. 2019-20 and 2020-21 "Salary Base" not to exceed Current Year Regular/Ongoing salaries on the 7A, if all positions listed on the Schedule 7A are affected by the Salary Adjustment.  If the adjustment is not </t>
  </si>
  <si>
    <t>3. Limited-term positions and positions in the Temporary Help Blanket are excluded from the 2019-20 and 2020-21 "Salary Base" and "Number of Positions".</t>
  </si>
  <si>
    <t>1. Verified the program/subprogram used by the accounting office, which is generally what is displayed in the 2019 Budget Act.</t>
  </si>
  <si>
    <r>
      <t xml:space="preserve">4. </t>
    </r>
    <r>
      <rPr>
        <b/>
        <sz val="11"/>
        <color theme="1"/>
        <rFont val="Arial"/>
        <family val="2"/>
      </rPr>
      <t>ENY</t>
    </r>
    <r>
      <rPr>
        <sz val="11"/>
        <color theme="1"/>
        <rFont val="Arial"/>
        <family val="2"/>
      </rPr>
      <t>: Unless scheduling to a continuous or continuing appropriation, select an ENY of 2019 for CY Expenditures adjustments and an ENY of 2020 for BY-BY4 Expenditures adjustments.</t>
    </r>
  </si>
  <si>
    <r>
      <t xml:space="preserve">Item 9800 Summary Worksheet
Current Year 2019-20
</t>
    </r>
    <r>
      <rPr>
        <b/>
        <sz val="10"/>
        <rFont val="Arial"/>
        <family val="2"/>
      </rPr>
      <t>(Whole Dollars—Rounded to Nearest Thousand)</t>
    </r>
  </si>
  <si>
    <t>Current Year 2019-20</t>
  </si>
  <si>
    <r>
      <t xml:space="preserve">Item 9800 Summary Worksheet
Budget Year 2020-21
</t>
    </r>
    <r>
      <rPr>
        <b/>
        <sz val="10"/>
        <rFont val="Arial"/>
        <family val="2"/>
      </rPr>
      <t>(Whole Dollars—Rounded to Nearest Thousand)</t>
    </r>
  </si>
  <si>
    <t>Budget Year 2020-21</t>
  </si>
  <si>
    <t>Current Year
2019-20</t>
  </si>
  <si>
    <t>Budget Year
2020-21</t>
  </si>
  <si>
    <t>2020-21</t>
  </si>
  <si>
    <r>
      <rPr>
        <b/>
        <sz val="14"/>
        <rFont val="Arial"/>
        <family val="2"/>
      </rPr>
      <t>Item 9800 Salary Adjustment Worksheet
Current Year 2019-20</t>
    </r>
    <r>
      <rPr>
        <b/>
        <sz val="10"/>
        <rFont val="Arial"/>
        <family val="2"/>
      </rPr>
      <t xml:space="preserve">
(Whole Dollars—Rounded to Nearest Thousand) </t>
    </r>
  </si>
  <si>
    <t>CURRENT YEAR TOTAL (2019-20):</t>
  </si>
  <si>
    <r>
      <rPr>
        <vertAlign val="superscript"/>
        <sz val="9"/>
        <rFont val="Arial"/>
        <family val="2"/>
      </rPr>
      <t>h</t>
    </r>
    <r>
      <rPr>
        <b/>
        <sz val="9"/>
        <rFont val="Arial"/>
        <family val="2"/>
      </rPr>
      <t xml:space="preserve">  For the 2019-20 and 2020-21 salary base, use the current year (2019-20) regular/ongoing expenditures of the 2020-21 7A.  In addition, remove major one-time reductions, such as program eliminations from the 2019-20 base.  If the adjustment is not applicable to the entire department, utilize personnel reports to determine appropriate amount.</t>
    </r>
  </si>
  <si>
    <r>
      <rPr>
        <b/>
        <sz val="14"/>
        <rFont val="Arial"/>
        <family val="2"/>
      </rPr>
      <t>Item 9800 Salary Adjustment Worksheet
Budget Year 2020-21</t>
    </r>
    <r>
      <rPr>
        <b/>
        <sz val="10"/>
        <rFont val="Arial"/>
        <family val="2"/>
      </rPr>
      <t xml:space="preserve">
(Whole Dollars—Rounded to Nearest Thousand)  </t>
    </r>
  </si>
  <si>
    <t>BUDGET YEAR TOTAL (2020-21):</t>
  </si>
  <si>
    <r>
      <t xml:space="preserve">Item 9800 Benefit Adjustment Worksheet
Current Year 2019-20
</t>
    </r>
    <r>
      <rPr>
        <b/>
        <sz val="10"/>
        <rFont val="Arial"/>
        <family val="2"/>
      </rPr>
      <t xml:space="preserve">(Whole Dollars—Rounded to Nearest Thousand) </t>
    </r>
  </si>
  <si>
    <r>
      <t>2020 Change in Employer's Maximum Monthly Contribution</t>
    </r>
    <r>
      <rPr>
        <b/>
        <vertAlign val="superscript"/>
        <sz val="10"/>
        <rFont val="Arial"/>
        <family val="2"/>
      </rPr>
      <t>c</t>
    </r>
  </si>
  <si>
    <r>
      <t xml:space="preserve">Item 9800 Benefit Adjustment Worksheet
Budget Year 2020-21
</t>
    </r>
    <r>
      <rPr>
        <b/>
        <sz val="10"/>
        <rFont val="Arial"/>
        <family val="2"/>
      </rPr>
      <t>(Whole Dollars—Rounded to Nearest Thousand)</t>
    </r>
  </si>
  <si>
    <r>
      <t>TOTAL CURRENT YEAR (2019-20)</t>
    </r>
    <r>
      <rPr>
        <b/>
        <vertAlign val="superscript"/>
        <sz val="10"/>
        <rFont val="Arial"/>
        <family val="2"/>
      </rPr>
      <t>d</t>
    </r>
    <r>
      <rPr>
        <b/>
        <sz val="10"/>
        <rFont val="Arial"/>
        <family val="2"/>
      </rPr>
      <t>:</t>
    </r>
  </si>
  <si>
    <r>
      <t>TOTAL BUDGET YEAR (2020-21)</t>
    </r>
    <r>
      <rPr>
        <b/>
        <vertAlign val="superscript"/>
        <sz val="10"/>
        <rFont val="Arial"/>
        <family val="2"/>
      </rPr>
      <t>d</t>
    </r>
    <r>
      <rPr>
        <b/>
        <sz val="10"/>
        <rFont val="Arial"/>
        <family val="2"/>
      </rPr>
      <t>:</t>
    </r>
  </si>
  <si>
    <t>2020-21 Adjustment</t>
  </si>
  <si>
    <t>CalHR 2019 Open Enrollment Toolkit Release Date</t>
  </si>
  <si>
    <t>Multiply the specific BU enrollment by the 2020 party rate by 7 months.</t>
  </si>
  <si>
    <t>Multiply the specific BU enrollment by the 2020 party rate by 12 months.</t>
  </si>
  <si>
    <r>
      <t xml:space="preserve">8. </t>
    </r>
    <r>
      <rPr>
        <b/>
        <sz val="11"/>
        <color theme="1"/>
        <rFont val="Arial"/>
        <family val="2"/>
      </rPr>
      <t xml:space="preserve">Distributed Administration Costs:  </t>
    </r>
    <r>
      <rPr>
        <sz val="11"/>
        <color theme="1"/>
        <rFont val="Arial"/>
        <family val="2"/>
      </rPr>
      <t>For distributed administration costs, use Program 9900100 (positive adjustment) and Category 51XXXXX to show the positive total being distributed to a particular program,</t>
    </r>
  </si>
  <si>
    <t>Program 9900200 (negative adjustment) and Category 5342500 to reflect the total distributed cost, and the Program (positive adjustment) that pays for various distributed costs with Category 5342500.</t>
  </si>
  <si>
    <t>Category Codes (COA reviewed as of 6-21-2018)</t>
  </si>
  <si>
    <t>5150820-Other Post-Employment Benefits (OPEB) Employer Contributions</t>
  </si>
  <si>
    <t>2020-21 Fund Classification</t>
  </si>
  <si>
    <t>2.75% General Salary Increase</t>
  </si>
  <si>
    <t>mean that employee is eligible for every adjustment with a CBID E99.  The department must determine which collective bargaining unit that position is related to and apply the appropriate Salary Adjustment.</t>
  </si>
  <si>
    <t>applicable to the entire department, utilize personnel reports (e.g., MIRS) to determine the appropriate "Salary Base."</t>
  </si>
  <si>
    <t>4. Salary Adjustments calculated for 2019-20 should are not compounded into the 2020-21 "Salary Base."</t>
  </si>
  <si>
    <t>Provide all supporting documentation to your Finance Budget Analyst.</t>
  </si>
  <si>
    <t>Provide all supporting documentation to your respective Finance Budget Analyst.</t>
  </si>
  <si>
    <t xml:space="preserve">Add additional lines, if necessary, above the last row of data to maintain totals and formulas.  </t>
  </si>
  <si>
    <t>R18</t>
  </si>
  <si>
    <t>Item 9800 Fund Split Worksheet (Tab 6)</t>
  </si>
  <si>
    <t>2. Category Codes 510XXXX (Salaries and Wages) for Salary Adjustments and 515XXXX (Staff Benefits) for Benefit Adjustments must be used.</t>
  </si>
  <si>
    <t>Item 9800 Crossties (Tab 7)</t>
  </si>
  <si>
    <r>
      <t xml:space="preserve">1. </t>
    </r>
    <r>
      <rPr>
        <b/>
        <sz val="11"/>
        <color theme="1"/>
        <rFont val="Arial"/>
        <family val="2"/>
      </rPr>
      <t>BR Name</t>
    </r>
    <r>
      <rPr>
        <sz val="11"/>
        <color theme="1"/>
        <rFont val="Arial"/>
        <family val="2"/>
      </rPr>
      <t>: Use standard naming convention for a unique BR Name (e.g., 2222-XXX-BBA-2020-MR).</t>
    </r>
  </si>
  <si>
    <r>
      <t xml:space="preserve">2. </t>
    </r>
    <r>
      <rPr>
        <b/>
        <sz val="11"/>
        <color theme="1"/>
        <rFont val="Arial"/>
        <family val="2"/>
      </rPr>
      <t>BR Titles</t>
    </r>
    <r>
      <rPr>
        <sz val="11"/>
        <color theme="1"/>
        <rFont val="Arial"/>
        <family val="2"/>
      </rPr>
      <t>: “Allocation for Employee Compensation” for Salary Adjustments and “Allocation for Staff Benefits” for Benefit Adjustments must be used.</t>
    </r>
  </si>
  <si>
    <r>
      <t xml:space="preserve">3. </t>
    </r>
    <r>
      <rPr>
        <b/>
        <sz val="11"/>
        <color theme="1"/>
        <rFont val="Arial"/>
        <family val="2"/>
      </rPr>
      <t>BBA Type</t>
    </r>
    <r>
      <rPr>
        <sz val="11"/>
        <color theme="1"/>
        <rFont val="Arial"/>
        <family val="2"/>
      </rPr>
      <t>: "Salary Adjustments” for Salary Adjustments and “Benefit Adjustments” for Benefit Adjustments must be selected.</t>
    </r>
  </si>
  <si>
    <r>
      <t xml:space="preserve">5. </t>
    </r>
    <r>
      <rPr>
        <b/>
        <sz val="11"/>
        <color theme="1"/>
        <rFont val="Arial"/>
        <family val="2"/>
      </rPr>
      <t>Category Codes</t>
    </r>
    <r>
      <rPr>
        <sz val="11"/>
        <color theme="1"/>
        <rFont val="Arial"/>
        <family val="2"/>
      </rPr>
      <t>: Category 510XXXX (Salaries and Wages) for Salary Adjustments and 515XXXX (Staff Benefits) for Benefit Adjustments must be used.</t>
    </r>
  </si>
  <si>
    <t>Note:  CoBen adjustments are based on actual enrollment data—this backup must be provided to your Finance Budget Analyst.</t>
  </si>
  <si>
    <t>CoBen Benefits 80/80
(Flat)</t>
  </si>
  <si>
    <t>R18 (CoBen)</t>
  </si>
  <si>
    <t>CoBen Adjustments</t>
  </si>
  <si>
    <t>2020 CoBen Benefits Rate Adjustment</t>
  </si>
  <si>
    <r>
      <t>b</t>
    </r>
    <r>
      <rPr>
        <sz val="10"/>
        <rFont val="Arial"/>
        <family val="2"/>
      </rPr>
      <t xml:space="preserve"> </t>
    </r>
    <r>
      <rPr>
        <b/>
        <sz val="10"/>
        <rFont val="Arial"/>
        <family val="2"/>
      </rPr>
      <t>Please refer to the Uniform Codes Manual to ensure that the fund classification is correct.  GF, SF, NGC, or R will be used for the fund classification in this column.  Federal funds and bond funds will be classified as nongovernmental cost funds.</t>
    </r>
  </si>
  <si>
    <r>
      <rPr>
        <b/>
        <sz val="10"/>
        <rFont val="Arial"/>
        <family val="2"/>
      </rPr>
      <t>**</t>
    </r>
    <r>
      <rPr>
        <b/>
        <vertAlign val="superscript"/>
        <sz val="10"/>
        <rFont val="Arial"/>
        <family val="2"/>
      </rPr>
      <t xml:space="preserve"> </t>
    </r>
    <r>
      <rPr>
        <b/>
        <sz val="10"/>
        <rFont val="Arial"/>
        <family val="2"/>
      </rPr>
      <t xml:space="preserve">For Salary Adjustments (Worksheet 4), only select a category code from the FI$Cal Chart of Accounts (COA) that begins with 510XXXX (Salaries and Wages).  For Benefit Adjustments (Worksheets 4 and 5), only select a category code from the COA that begins with 515XXXX (Staff Benefits).  Please refer to the COA (http://www.dof.ca.gov/FISCal_Resources). </t>
    </r>
  </si>
  <si>
    <t>Multiply base pay of all eligible employees by 2.75% for 6 months in 2019-20 and 12 months in 2020-21.</t>
  </si>
  <si>
    <t>2.5% Special Salary Adjustment at Max—Psychiatric Technicians</t>
  </si>
  <si>
    <t>CoBen Benefits</t>
  </si>
  <si>
    <t>MOU Article 7.1</t>
  </si>
  <si>
    <t>MOU Article 4.2.A
Pay Letter XX-XX</t>
  </si>
  <si>
    <t>MOU Article 4.2.B
Pay Letter XX-XX</t>
  </si>
  <si>
    <r>
      <rPr>
        <vertAlign val="superscript"/>
        <sz val="9"/>
        <rFont val="Arial"/>
        <family val="2"/>
      </rPr>
      <t>b</t>
    </r>
    <r>
      <rPr>
        <sz val="9"/>
        <rFont val="Arial"/>
        <family val="2"/>
      </rPr>
      <t xml:space="preserve">  Departments are to enter the number of employees currently enrolled in either 1-Party, 2-Party, or Family plans.  Employees opting for the cash value (FlexElect Cash Option) must be excluded from the amount entered under the "Number of Enrollees."  </t>
    </r>
    <r>
      <rPr>
        <b/>
        <sz val="9"/>
        <rFont val="Arial"/>
        <family val="2"/>
      </rPr>
      <t>Supporting documents identifying actual enrollee data must be provided to your Finance Budget Analyst.</t>
    </r>
  </si>
  <si>
    <t>Worksheet 6</t>
  </si>
  <si>
    <r>
      <t xml:space="preserve">Only the following:
</t>
    </r>
    <r>
      <rPr>
        <b/>
        <sz val="10"/>
        <rFont val="Arial"/>
        <family val="2"/>
      </rPr>
      <t>R18—</t>
    </r>
    <r>
      <rPr>
        <sz val="10"/>
        <rFont val="Arial"/>
        <family val="2"/>
      </rPr>
      <t xml:space="preserve">7425, 8231, 8232, 8236, 8252, and 8253
</t>
    </r>
    <r>
      <rPr>
        <b/>
        <sz val="10"/>
        <rFont val="Arial"/>
        <family val="2"/>
      </rPr>
      <t>S18—</t>
    </r>
    <r>
      <rPr>
        <sz val="10"/>
        <rFont val="Arial"/>
        <family val="2"/>
      </rPr>
      <t xml:space="preserve">8102, 8104, 8230, 8251, and 8266
</t>
    </r>
    <r>
      <rPr>
        <b/>
        <sz val="10"/>
        <rFont val="Arial"/>
        <family val="2"/>
      </rPr>
      <t>M18—</t>
    </r>
    <r>
      <rPr>
        <sz val="10"/>
        <rFont val="Arial"/>
        <family val="2"/>
      </rPr>
      <t>8103, 8262, and 8268</t>
    </r>
  </si>
  <si>
    <t>Workbook</t>
  </si>
  <si>
    <r>
      <t xml:space="preserve">Multiply base pay of all eligible employees by 2.5% (after 2.75% General Salary Increase) for 3 months in 2019-20 and 12 months in 2020-21.
</t>
    </r>
    <r>
      <rPr>
        <b/>
        <sz val="10"/>
        <rFont val="Arial"/>
        <family val="2"/>
      </rPr>
      <t>Only employees at the maximum salary of applicable alternate ranges for 12 months are eligible to receive the increase.  Please refer to MOU Article 4.2.B for further details.</t>
    </r>
  </si>
  <si>
    <t>Worksheet 1 (Total By Fund Class) - Worksheet 6 (Total, All Funds)</t>
  </si>
  <si>
    <t>Worksheet 1 (Subtotal Amount of Change) - Worksheet 6 (Salaries Adjustment Total)</t>
  </si>
  <si>
    <t>Worksheet 1 (Subtotal Staff Benefits) - Worksheet 6 (Benefit Adjustment Total)</t>
  </si>
  <si>
    <t>BL 20-06</t>
  </si>
  <si>
    <t>Due to Finance Budget Analyst no later than COB Friday, March 27,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</si>
</sst>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quot;$&quot;#,##0"/>
    <numFmt numFmtId="166" formatCode="0000"/>
    <numFmt numFmtId="167" formatCode="&quot;$&quot;#,##0.00"/>
    <numFmt numFmtId="168" formatCode="000"/>
    <numFmt numFmtId="169" formatCode="###0000_);[Red]\(#,##0\)"/>
  </numFmts>
  <fonts count="5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sz val="12"/>
      <name val="Arial"/>
      <family val="2"/>
    </font>
    <font>
      <b/>
      <sz val="11"/>
      <name val="Arial"/>
      <family val="2"/>
    </font>
    <font>
      <b/>
      <sz val="14"/>
      <name val="Arial"/>
      <family val="2"/>
    </font>
    <font>
      <b/>
      <sz val="10"/>
      <name val="Arial"/>
      <family val="2"/>
    </font>
    <font>
      <b/>
      <sz val="12"/>
      <name val="Arial"/>
      <family val="2"/>
    </font>
    <font>
      <sz val="11"/>
      <name val="Arial"/>
      <family val="2"/>
    </font>
    <font>
      <sz val="8"/>
      <name val="Arial"/>
      <family val="2"/>
    </font>
    <font>
      <sz val="10"/>
      <name val="Arial"/>
      <family val="2"/>
    </font>
    <font>
      <b/>
      <sz val="9"/>
      <name val="Arial"/>
      <family val="2"/>
    </font>
    <font>
      <sz val="11"/>
      <color indexed="8"/>
      <name val="Calibri"/>
      <family val="2"/>
    </font>
    <font>
      <sz val="10"/>
      <color indexed="8"/>
      <name val="Arial"/>
      <family val="2"/>
    </font>
    <font>
      <sz val="1"/>
      <color indexed="8"/>
      <name val="Courier"/>
      <family val="3"/>
    </font>
    <font>
      <b/>
      <i/>
      <sz val="1"/>
      <color indexed="8"/>
      <name val="Courier"/>
      <family val="3"/>
    </font>
    <font>
      <b/>
      <sz val="1"/>
      <color indexed="8"/>
      <name val="Courier"/>
      <family val="3"/>
    </font>
    <font>
      <sz val="11"/>
      <color indexed="8"/>
      <name val="Arial"/>
      <family val="2"/>
    </font>
    <font>
      <b/>
      <vertAlign val="superscript"/>
      <sz val="10"/>
      <name val="Arial"/>
      <family val="2"/>
    </font>
    <font>
      <b/>
      <vertAlign val="superscript"/>
      <sz val="11"/>
      <name val="Arial"/>
      <family val="2"/>
    </font>
    <font>
      <vertAlign val="superscript"/>
      <sz val="9"/>
      <name val="Arial"/>
      <family val="2"/>
    </font>
    <font>
      <sz val="9"/>
      <name val="Arial"/>
      <family val="2"/>
    </font>
    <font>
      <u/>
      <sz val="11"/>
      <name val="Arial"/>
      <family val="2"/>
    </font>
    <font>
      <b/>
      <sz val="8"/>
      <name val="Arial"/>
      <family val="2"/>
    </font>
    <font>
      <u/>
      <sz val="10"/>
      <name val="Arial"/>
      <family val="2"/>
    </font>
    <font>
      <sz val="6"/>
      <name val="Arial"/>
      <family val="2"/>
    </font>
    <font>
      <i/>
      <sz val="10"/>
      <name val="Arial"/>
      <family val="2"/>
    </font>
    <font>
      <i/>
      <sz val="8"/>
      <name val="Arial"/>
      <family val="2"/>
    </font>
    <font>
      <b/>
      <i/>
      <sz val="10"/>
      <name val="Arial"/>
      <family val="2"/>
    </font>
    <font>
      <i/>
      <sz val="12"/>
      <name val="Arial"/>
      <family val="2"/>
    </font>
    <font>
      <b/>
      <i/>
      <sz val="12"/>
      <name val="Arial"/>
      <family val="2"/>
    </font>
    <font>
      <vertAlign val="superscript"/>
      <sz val="10"/>
      <name val="Arial"/>
      <family val="2"/>
    </font>
    <font>
      <sz val="11"/>
      <color theme="1"/>
      <name val="Calibri"/>
      <family val="2"/>
      <scheme val="minor"/>
    </font>
    <font>
      <sz val="10"/>
      <color theme="1"/>
      <name val="Arial"/>
      <family val="2"/>
    </font>
    <font>
      <sz val="11"/>
      <color theme="1"/>
      <name val="Arial"/>
      <family val="2"/>
    </font>
    <font>
      <b/>
      <sz val="10"/>
      <color theme="1"/>
      <name val="Arial"/>
      <family val="2"/>
    </font>
    <font>
      <b/>
      <sz val="14"/>
      <color theme="1"/>
      <name val="Arial"/>
      <family val="2"/>
    </font>
    <font>
      <sz val="12"/>
      <color theme="1"/>
      <name val="Arial"/>
      <family val="2"/>
    </font>
    <font>
      <sz val="8.5"/>
      <name val="Arial"/>
      <family val="2"/>
    </font>
    <font>
      <b/>
      <sz val="8.5"/>
      <name val="Arial"/>
      <family val="2"/>
    </font>
    <font>
      <b/>
      <sz val="11"/>
      <color theme="1"/>
      <name val="Arial"/>
      <family val="2"/>
    </font>
    <font>
      <b/>
      <sz val="11"/>
      <name val="Calibri"/>
      <family val="2"/>
      <scheme val="minor"/>
    </font>
    <font>
      <sz val="11"/>
      <color rgb="FFFF0000"/>
      <name val="Calibri"/>
      <family val="2"/>
      <scheme val="minor"/>
    </font>
    <font>
      <u/>
      <sz val="11"/>
      <color theme="10"/>
      <name val="Calibri"/>
      <family val="2"/>
      <scheme val="minor"/>
    </font>
    <font>
      <sz val="11"/>
      <name val="Calibri"/>
      <family val="2"/>
      <scheme val="minor"/>
    </font>
  </fonts>
  <fills count="21">
    <fill>
      <patternFill patternType="none"/>
    </fill>
    <fill>
      <patternFill patternType="gray125"/>
    </fill>
    <fill>
      <patternFill patternType="solid">
        <fgColor indexed="26"/>
      </patternFill>
    </fill>
    <fill>
      <patternFill patternType="solid">
        <fgColor indexed="45"/>
        <bgColor indexed="64"/>
      </patternFill>
    </fill>
    <fill>
      <patternFill patternType="solid">
        <fgColor indexed="22"/>
        <bgColor indexed="64"/>
      </patternFill>
    </fill>
    <fill>
      <patternFill patternType="solid">
        <fgColor indexed="46"/>
        <bgColor indexed="64"/>
      </patternFill>
    </fill>
    <fill>
      <patternFill patternType="solid">
        <fgColor indexed="4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0" tint="-0.249977111117893"/>
        <bgColor indexed="64"/>
      </patternFill>
    </fill>
    <fill>
      <patternFill patternType="solid">
        <fgColor rgb="FFB8CCE4"/>
        <bgColor indexed="64"/>
      </patternFill>
    </fill>
    <fill>
      <patternFill patternType="solid">
        <fgColor theme="4" tint="0.59999389629810485"/>
        <bgColor indexed="64"/>
      </patternFill>
    </fill>
    <fill>
      <patternFill patternType="solid">
        <fgColor rgb="FFD8E4BC"/>
        <bgColor indexed="64"/>
      </patternFill>
    </fill>
    <fill>
      <patternFill patternType="solid">
        <fgColor rgb="FFB8D0EE"/>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79998168889431442"/>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s>
  <cellStyleXfs count="599">
    <xf numFmtId="0" fontId="0"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7" fillId="0" borderId="0" applyFont="0" applyFill="0" applyBorder="0" applyAlignment="0" applyProtection="0"/>
    <xf numFmtId="0" fontId="21" fillId="0" borderId="0">
      <protection locked="0"/>
    </xf>
    <xf numFmtId="0" fontId="21" fillId="0" borderId="0">
      <protection locked="0"/>
    </xf>
    <xf numFmtId="0" fontId="21" fillId="0" borderId="0">
      <protection locked="0"/>
    </xf>
    <xf numFmtId="0" fontId="21" fillId="0" borderId="0">
      <protection locked="0"/>
    </xf>
    <xf numFmtId="0" fontId="22" fillId="0" borderId="0">
      <protection locked="0"/>
    </xf>
    <xf numFmtId="0" fontId="21" fillId="0" borderId="0">
      <protection locked="0"/>
    </xf>
    <xf numFmtId="0" fontId="23" fillId="0" borderId="0">
      <protection locked="0"/>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wrapText="1"/>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4" fillId="0" borderId="0"/>
    <xf numFmtId="0" fontId="24" fillId="0" borderId="0"/>
    <xf numFmtId="0" fontId="41" fillId="0" borderId="0"/>
    <xf numFmtId="0" fontId="41" fillId="0" borderId="0"/>
    <xf numFmtId="0" fontId="41" fillId="0" borderId="0"/>
    <xf numFmtId="0" fontId="17" fillId="0" borderId="0"/>
    <xf numFmtId="0" fontId="41" fillId="0" borderId="0"/>
    <xf numFmtId="0" fontId="20" fillId="0" borderId="0"/>
    <xf numFmtId="0" fontId="40" fillId="0" borderId="0"/>
    <xf numFmtId="0" fontId="40" fillId="0" borderId="0"/>
    <xf numFmtId="0" fontId="40" fillId="0" borderId="0"/>
    <xf numFmtId="0" fontId="40" fillId="0" borderId="0"/>
    <xf numFmtId="0" fontId="17" fillId="0" borderId="0"/>
    <xf numFmtId="0" fontId="41" fillId="0" borderId="0"/>
    <xf numFmtId="0" fontId="41" fillId="0" borderId="0"/>
    <xf numFmtId="0" fontId="41"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7"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7" fillId="0" borderId="0"/>
    <xf numFmtId="0" fontId="2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7" fillId="0" borderId="0"/>
    <xf numFmtId="0" fontId="39" fillId="0" borderId="0"/>
    <xf numFmtId="0" fontId="2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9" fillId="0" borderId="0"/>
    <xf numFmtId="0" fontId="17" fillId="0" borderId="0"/>
    <xf numFmtId="0" fontId="17" fillId="0" borderId="0"/>
    <xf numFmtId="0" fontId="39" fillId="0" borderId="0"/>
    <xf numFmtId="0" fontId="17" fillId="0" borderId="0"/>
    <xf numFmtId="0" fontId="41" fillId="0" borderId="0"/>
    <xf numFmtId="0" fontId="41" fillId="0" borderId="0"/>
    <xf numFmtId="0" fontId="41" fillId="0" borderId="0"/>
    <xf numFmtId="0" fontId="17" fillId="0" borderId="0"/>
    <xf numFmtId="0" fontId="17" fillId="0" borderId="0"/>
    <xf numFmtId="0" fontId="17" fillId="0" borderId="0"/>
    <xf numFmtId="0" fontId="39" fillId="0" borderId="0"/>
    <xf numFmtId="0" fontId="39" fillId="0" borderId="0"/>
    <xf numFmtId="0" fontId="41" fillId="0" borderId="0"/>
    <xf numFmtId="0" fontId="17" fillId="0" borderId="0"/>
    <xf numFmtId="0" fontId="41" fillId="0" borderId="0"/>
    <xf numFmtId="0" fontId="17" fillId="0" borderId="0"/>
    <xf numFmtId="0" fontId="17" fillId="0" borderId="0"/>
    <xf numFmtId="0" fontId="17" fillId="2" borderId="1" applyNumberFormat="0" applyFont="0" applyAlignment="0" applyProtection="0"/>
    <xf numFmtId="9" fontId="3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0"/>
    <xf numFmtId="0" fontId="8" fillId="0" borderId="0"/>
    <xf numFmtId="0" fontId="8" fillId="0" borderId="0"/>
    <xf numFmtId="43" fontId="9" fillId="0" borderId="0" applyFont="0" applyFill="0" applyBorder="0" applyAlignment="0" applyProtection="0"/>
    <xf numFmtId="0" fontId="9" fillId="0" borderId="0"/>
    <xf numFmtId="0" fontId="9" fillId="0" borderId="0"/>
    <xf numFmtId="0" fontId="50" fillId="0" borderId="0" applyNumberFormat="0" applyFill="0" applyBorder="0" applyAlignment="0" applyProtection="0"/>
  </cellStyleXfs>
  <cellXfs count="595">
    <xf numFmtId="0" fontId="0" fillId="0" borderId="0" xfId="0"/>
    <xf numFmtId="0" fontId="16" fillId="0" borderId="0" xfId="326" applyFont="1" applyBorder="1" applyAlignment="1" applyProtection="1">
      <alignment horizontal="left" wrapText="1"/>
    </xf>
    <xf numFmtId="0" fontId="16" fillId="0" borderId="0" xfId="326" applyFont="1" applyBorder="1" applyAlignment="1" applyProtection="1">
      <alignment wrapText="1"/>
    </xf>
    <xf numFmtId="0" fontId="17" fillId="0" borderId="0" xfId="326" applyFont="1" applyBorder="1" applyProtection="1"/>
    <xf numFmtId="0" fontId="15" fillId="0" borderId="0" xfId="326" applyFont="1" applyBorder="1" applyAlignment="1" applyProtection="1"/>
    <xf numFmtId="0" fontId="11" fillId="0" borderId="0" xfId="326" applyFont="1" applyBorder="1" applyAlignment="1" applyProtection="1">
      <alignment horizontal="right"/>
    </xf>
    <xf numFmtId="0" fontId="15" fillId="0" borderId="0" xfId="326" applyFont="1" applyAlignment="1" applyProtection="1"/>
    <xf numFmtId="0" fontId="16" fillId="0" borderId="0" xfId="326" applyFont="1" applyAlignment="1" applyProtection="1">
      <alignment horizontal="left"/>
    </xf>
    <xf numFmtId="49" fontId="11" fillId="0" borderId="0" xfId="326" applyNumberFormat="1" applyFont="1" applyBorder="1" applyAlignment="1" applyProtection="1">
      <alignment horizontal="right"/>
    </xf>
    <xf numFmtId="49" fontId="11" fillId="0" borderId="0" xfId="326" applyNumberFormat="1" applyFont="1" applyBorder="1" applyAlignment="1" applyProtection="1">
      <alignment horizontal="center"/>
    </xf>
    <xf numFmtId="0" fontId="15" fillId="0" borderId="0" xfId="326" applyFont="1" applyFill="1" applyBorder="1" applyAlignment="1" applyProtection="1">
      <alignment horizontal="center"/>
    </xf>
    <xf numFmtId="0" fontId="29" fillId="0" borderId="0" xfId="326" applyFont="1" applyBorder="1" applyAlignment="1" applyProtection="1">
      <alignment horizontal="left"/>
    </xf>
    <xf numFmtId="0" fontId="11" fillId="0" borderId="0" xfId="326" applyFont="1" applyBorder="1" applyAlignment="1" applyProtection="1"/>
    <xf numFmtId="0" fontId="11" fillId="0" borderId="0" xfId="326" applyFont="1" applyAlignment="1" applyProtection="1"/>
    <xf numFmtId="0" fontId="9" fillId="0" borderId="0" xfId="326"/>
    <xf numFmtId="0" fontId="13" fillId="0" borderId="3" xfId="326" applyFont="1" applyBorder="1"/>
    <xf numFmtId="167" fontId="15" fillId="0" borderId="0" xfId="326" applyNumberFormat="1" applyFont="1" applyBorder="1" applyAlignment="1" applyProtection="1"/>
    <xf numFmtId="0" fontId="13" fillId="0" borderId="0" xfId="326" applyFont="1" applyProtection="1"/>
    <xf numFmtId="0" fontId="17" fillId="0" borderId="0" xfId="326" applyFont="1" applyProtection="1"/>
    <xf numFmtId="0" fontId="13" fillId="0" borderId="0" xfId="326" applyFont="1" applyAlignment="1" applyProtection="1">
      <alignment horizontal="left"/>
    </xf>
    <xf numFmtId="0" fontId="13" fillId="0" borderId="0" xfId="326" applyFont="1" applyBorder="1" applyAlignment="1" applyProtection="1">
      <alignment horizontal="left"/>
    </xf>
    <xf numFmtId="0" fontId="17" fillId="0" borderId="4" xfId="326" applyFont="1" applyBorder="1" applyProtection="1"/>
    <xf numFmtId="0" fontId="17" fillId="0" borderId="5" xfId="326" applyFont="1" applyBorder="1" applyProtection="1"/>
    <xf numFmtId="0" fontId="13" fillId="0" borderId="6" xfId="326" applyFont="1" applyBorder="1" applyProtection="1"/>
    <xf numFmtId="0" fontId="10" fillId="0" borderId="7" xfId="326" applyFont="1" applyBorder="1" applyProtection="1"/>
    <xf numFmtId="0" fontId="10" fillId="0" borderId="0" xfId="326" applyFont="1" applyBorder="1" applyProtection="1"/>
    <xf numFmtId="0" fontId="17" fillId="0" borderId="8" xfId="326" applyFont="1" applyBorder="1" applyProtection="1"/>
    <xf numFmtId="0" fontId="16" fillId="0" borderId="7" xfId="326" applyFont="1" applyBorder="1" applyProtection="1"/>
    <xf numFmtId="0" fontId="16" fillId="0" borderId="0" xfId="326" applyFont="1" applyBorder="1" applyAlignment="1" applyProtection="1">
      <alignment horizontal="center"/>
    </xf>
    <xf numFmtId="0" fontId="30" fillId="0" borderId="9" xfId="326" applyFont="1" applyBorder="1" applyAlignment="1" applyProtection="1">
      <alignment horizontal="center"/>
    </xf>
    <xf numFmtId="0" fontId="30" fillId="0" borderId="10" xfId="326" applyFont="1" applyBorder="1" applyAlignment="1" applyProtection="1">
      <alignment horizontal="center"/>
    </xf>
    <xf numFmtId="0" fontId="30" fillId="0" borderId="0" xfId="326" applyFont="1" applyBorder="1" applyAlignment="1" applyProtection="1">
      <alignment horizontal="center"/>
    </xf>
    <xf numFmtId="0" fontId="30" fillId="0" borderId="11" xfId="326" applyFont="1" applyBorder="1" applyAlignment="1" applyProtection="1">
      <alignment horizontal="center"/>
    </xf>
    <xf numFmtId="0" fontId="17" fillId="0" borderId="7" xfId="326" applyFont="1" applyBorder="1" applyProtection="1"/>
    <xf numFmtId="0" fontId="17" fillId="0" borderId="0" xfId="326" applyFont="1" applyBorder="1" applyAlignment="1" applyProtection="1">
      <alignment horizontal="left"/>
    </xf>
    <xf numFmtId="0" fontId="17" fillId="0" borderId="0" xfId="326" applyFont="1" applyBorder="1" applyAlignment="1" applyProtection="1">
      <alignment horizontal="center"/>
    </xf>
    <xf numFmtId="0" fontId="13" fillId="0" borderId="0" xfId="326" applyFont="1" applyBorder="1" applyProtection="1"/>
    <xf numFmtId="0" fontId="31" fillId="0" borderId="0" xfId="326" applyFont="1" applyBorder="1" applyAlignment="1" applyProtection="1">
      <alignment horizontal="left"/>
    </xf>
    <xf numFmtId="0" fontId="13" fillId="0" borderId="12" xfId="326" applyFont="1" applyBorder="1" applyProtection="1"/>
    <xf numFmtId="0" fontId="32" fillId="0" borderId="8" xfId="326" applyFont="1" applyBorder="1" applyProtection="1"/>
    <xf numFmtId="0" fontId="32" fillId="0" borderId="0" xfId="326" applyFont="1" applyProtection="1"/>
    <xf numFmtId="0" fontId="17" fillId="0" borderId="7" xfId="326" applyFont="1" applyBorder="1" applyAlignment="1" applyProtection="1">
      <alignment horizontal="right"/>
    </xf>
    <xf numFmtId="49" fontId="17" fillId="0" borderId="7" xfId="326" applyNumberFormat="1" applyFont="1" applyBorder="1" applyAlignment="1" applyProtection="1">
      <alignment horizontal="right" vertical="top"/>
    </xf>
    <xf numFmtId="0" fontId="33" fillId="0" borderId="0" xfId="326" applyFont="1" applyBorder="1" applyProtection="1"/>
    <xf numFmtId="164" fontId="17" fillId="0" borderId="0" xfId="1" applyNumberFormat="1" applyFont="1" applyBorder="1" applyProtection="1"/>
    <xf numFmtId="0" fontId="17" fillId="0" borderId="0" xfId="326" applyFont="1" applyBorder="1" applyAlignment="1" applyProtection="1">
      <alignment vertical="top" wrapText="1"/>
    </xf>
    <xf numFmtId="164" fontId="17" fillId="0" borderId="0" xfId="1" applyNumberFormat="1" applyFont="1" applyBorder="1" applyAlignment="1" applyProtection="1">
      <alignment horizontal="center"/>
    </xf>
    <xf numFmtId="3" fontId="17" fillId="0" borderId="0" xfId="1" applyNumberFormat="1" applyFont="1" applyBorder="1" applyProtection="1"/>
    <xf numFmtId="3" fontId="17" fillId="0" borderId="0" xfId="326" applyNumberFormat="1" applyFont="1" applyBorder="1" applyProtection="1"/>
    <xf numFmtId="3" fontId="17" fillId="0" borderId="0" xfId="1" applyNumberFormat="1" applyFont="1" applyBorder="1" applyAlignment="1" applyProtection="1">
      <alignment horizontal="center"/>
    </xf>
    <xf numFmtId="0" fontId="13" fillId="0" borderId="0" xfId="326" applyFont="1" applyBorder="1" applyAlignment="1" applyProtection="1">
      <alignment vertical="top" wrapText="1"/>
    </xf>
    <xf numFmtId="0" fontId="16" fillId="0" borderId="0" xfId="326" applyFont="1" applyBorder="1" applyAlignment="1" applyProtection="1">
      <alignment vertical="top" wrapText="1"/>
    </xf>
    <xf numFmtId="0" fontId="34" fillId="0" borderId="0" xfId="326" applyFont="1" applyBorder="1" applyProtection="1"/>
    <xf numFmtId="3" fontId="16" fillId="0" borderId="0" xfId="1" applyNumberFormat="1" applyFont="1" applyBorder="1" applyProtection="1"/>
    <xf numFmtId="3" fontId="16" fillId="0" borderId="0" xfId="1" applyNumberFormat="1" applyFont="1" applyBorder="1" applyAlignment="1" applyProtection="1">
      <alignment horizontal="center"/>
    </xf>
    <xf numFmtId="49" fontId="17" fillId="0" borderId="7" xfId="326" applyNumberFormat="1" applyFont="1" applyBorder="1" applyAlignment="1" applyProtection="1">
      <alignment horizontal="right"/>
    </xf>
    <xf numFmtId="0" fontId="13" fillId="0" borderId="0" xfId="326" applyFont="1" applyBorder="1" applyAlignment="1" applyProtection="1">
      <alignment vertical="top"/>
    </xf>
    <xf numFmtId="3" fontId="13" fillId="0" borderId="0" xfId="326" applyNumberFormat="1" applyFont="1" applyBorder="1" applyProtection="1"/>
    <xf numFmtId="165" fontId="17" fillId="7" borderId="13" xfId="1" applyNumberFormat="1" applyFont="1" applyFill="1" applyBorder="1" applyAlignment="1" applyProtection="1">
      <alignment horizontal="right"/>
    </xf>
    <xf numFmtId="0" fontId="16" fillId="0" borderId="8" xfId="326" applyFont="1" applyBorder="1" applyProtection="1"/>
    <xf numFmtId="0" fontId="16" fillId="0" borderId="0" xfId="326" applyFont="1" applyProtection="1"/>
    <xf numFmtId="49" fontId="13" fillId="0" borderId="7" xfId="326" applyNumberFormat="1" applyFont="1" applyBorder="1" applyAlignment="1" applyProtection="1">
      <alignment horizontal="right"/>
    </xf>
    <xf numFmtId="0" fontId="16" fillId="0" borderId="0" xfId="326" applyFont="1" applyBorder="1" applyProtection="1"/>
    <xf numFmtId="49" fontId="13" fillId="0" borderId="7" xfId="326" applyNumberFormat="1" applyFont="1" applyBorder="1" applyProtection="1"/>
    <xf numFmtId="165" fontId="17" fillId="8" borderId="13" xfId="1" applyNumberFormat="1" applyFont="1" applyFill="1" applyBorder="1" applyAlignment="1" applyProtection="1">
      <alignment horizontal="center"/>
    </xf>
    <xf numFmtId="165" fontId="13" fillId="7" borderId="13" xfId="1" applyNumberFormat="1" applyFont="1" applyFill="1" applyBorder="1" applyAlignment="1" applyProtection="1">
      <alignment horizontal="center"/>
    </xf>
    <xf numFmtId="49" fontId="13" fillId="0" borderId="14" xfId="326" applyNumberFormat="1" applyFont="1" applyBorder="1" applyProtection="1"/>
    <xf numFmtId="0" fontId="13" fillId="0" borderId="3" xfId="326" applyFont="1" applyBorder="1" applyProtection="1"/>
    <xf numFmtId="3" fontId="13" fillId="0" borderId="3" xfId="1" applyNumberFormat="1" applyFont="1" applyBorder="1" applyProtection="1"/>
    <xf numFmtId="3" fontId="35" fillId="0" borderId="3" xfId="1" applyNumberFormat="1" applyFont="1" applyBorder="1" applyProtection="1"/>
    <xf numFmtId="0" fontId="13" fillId="0" borderId="15" xfId="326" applyFont="1" applyBorder="1" applyProtection="1"/>
    <xf numFmtId="49" fontId="13" fillId="0" borderId="0" xfId="326" applyNumberFormat="1" applyFont="1" applyBorder="1" applyProtection="1"/>
    <xf numFmtId="3" fontId="13" fillId="0" borderId="0" xfId="1" applyNumberFormat="1" applyFont="1" applyBorder="1" applyProtection="1"/>
    <xf numFmtId="3" fontId="35" fillId="0" borderId="0" xfId="1" applyNumberFormat="1" applyFont="1" applyBorder="1" applyProtection="1"/>
    <xf numFmtId="49" fontId="28" fillId="0" borderId="0" xfId="326" applyNumberFormat="1" applyFont="1" applyFill="1" applyProtection="1"/>
    <xf numFmtId="0" fontId="28" fillId="0" borderId="0" xfId="326" applyFont="1" applyFill="1" applyProtection="1"/>
    <xf numFmtId="0" fontId="28" fillId="0" borderId="0" xfId="326" applyFont="1" applyFill="1" applyBorder="1" applyProtection="1"/>
    <xf numFmtId="0" fontId="18" fillId="0" borderId="0" xfId="326" applyFont="1" applyFill="1" applyBorder="1" applyAlignment="1" applyProtection="1">
      <alignment horizontal="right"/>
    </xf>
    <xf numFmtId="0" fontId="13" fillId="0" borderId="8" xfId="326" applyFont="1" applyBorder="1" applyProtection="1"/>
    <xf numFmtId="3" fontId="17" fillId="0" borderId="0" xfId="326" applyNumberFormat="1" applyFont="1" applyBorder="1" applyAlignment="1" applyProtection="1">
      <alignment horizontal="center"/>
    </xf>
    <xf numFmtId="0" fontId="10" fillId="0" borderId="0" xfId="326" applyFont="1" applyProtection="1"/>
    <xf numFmtId="164" fontId="13" fillId="0" borderId="3" xfId="1" applyNumberFormat="1" applyFont="1" applyBorder="1" applyProtection="1"/>
    <xf numFmtId="164" fontId="35" fillId="0" borderId="3" xfId="1" applyNumberFormat="1" applyFont="1" applyBorder="1" applyProtection="1"/>
    <xf numFmtId="0" fontId="17" fillId="0" borderId="15" xfId="326" applyFont="1" applyBorder="1" applyProtection="1"/>
    <xf numFmtId="164" fontId="13" fillId="0" borderId="0" xfId="1" applyNumberFormat="1" applyFont="1" applyBorder="1" applyProtection="1"/>
    <xf numFmtId="164" fontId="35" fillId="0" borderId="0" xfId="1" applyNumberFormat="1" applyFont="1" applyBorder="1" applyProtection="1"/>
    <xf numFmtId="0" fontId="28" fillId="0" borderId="0" xfId="326" applyFont="1" applyProtection="1"/>
    <xf numFmtId="0" fontId="28" fillId="0" borderId="4" xfId="326" applyFont="1" applyBorder="1" applyAlignment="1" applyProtection="1">
      <alignment horizontal="left"/>
    </xf>
    <xf numFmtId="0" fontId="28" fillId="0" borderId="5" xfId="326" applyFont="1" applyFill="1" applyBorder="1" applyProtection="1"/>
    <xf numFmtId="0" fontId="28" fillId="0" borderId="5" xfId="326" applyFont="1" applyBorder="1" applyProtection="1"/>
    <xf numFmtId="0" fontId="9" fillId="0" borderId="0" xfId="326" applyFill="1"/>
    <xf numFmtId="0" fontId="13" fillId="0" borderId="0" xfId="326" applyFont="1" applyFill="1" applyProtection="1"/>
    <xf numFmtId="0" fontId="13" fillId="0" borderId="0" xfId="326" applyFont="1" applyFill="1" applyAlignment="1" applyProtection="1">
      <alignment horizontal="right"/>
    </xf>
    <xf numFmtId="0" fontId="42" fillId="0" borderId="0" xfId="363" applyFont="1" applyFill="1"/>
    <xf numFmtId="0" fontId="42" fillId="0" borderId="0" xfId="363" applyFont="1" applyFill="1" applyAlignment="1">
      <alignment horizontal="right"/>
    </xf>
    <xf numFmtId="0" fontId="42" fillId="0" borderId="0" xfId="363" applyFont="1" applyFill="1" applyBorder="1"/>
    <xf numFmtId="0" fontId="9" fillId="0" borderId="0" xfId="326" applyProtection="1"/>
    <xf numFmtId="0" fontId="13" fillId="0" borderId="0" xfId="326" applyFont="1" applyAlignment="1" applyProtection="1">
      <alignment horizontal="center"/>
    </xf>
    <xf numFmtId="0" fontId="13" fillId="0" borderId="21" xfId="326" applyFont="1" applyBorder="1" applyAlignment="1" applyProtection="1">
      <alignment horizontal="center" wrapText="1"/>
    </xf>
    <xf numFmtId="0" fontId="9" fillId="0" borderId="22" xfId="326" applyBorder="1" applyProtection="1"/>
    <xf numFmtId="0" fontId="13" fillId="0" borderId="22" xfId="326" applyFont="1" applyBorder="1" applyAlignment="1" applyProtection="1">
      <alignment horizontal="center" wrapText="1"/>
    </xf>
    <xf numFmtId="0" fontId="13" fillId="0" borderId="23" xfId="326" applyFont="1" applyBorder="1" applyAlignment="1" applyProtection="1">
      <alignment horizontal="center" wrapText="1"/>
    </xf>
    <xf numFmtId="0" fontId="9" fillId="0" borderId="0" xfId="326" applyBorder="1" applyProtection="1"/>
    <xf numFmtId="14" fontId="9" fillId="0" borderId="0" xfId="326" applyNumberFormat="1" applyBorder="1" applyProtection="1"/>
    <xf numFmtId="165" fontId="9" fillId="0" borderId="0" xfId="326" applyNumberFormat="1" applyBorder="1" applyProtection="1"/>
    <xf numFmtId="3" fontId="9" fillId="0" borderId="0" xfId="326" applyNumberFormat="1" applyBorder="1" applyProtection="1"/>
    <xf numFmtId="165" fontId="9" fillId="0" borderId="13" xfId="326" applyNumberFormat="1" applyBorder="1" applyProtection="1"/>
    <xf numFmtId="165" fontId="9" fillId="3" borderId="13" xfId="326" applyNumberFormat="1" applyFill="1" applyBorder="1" applyProtection="1"/>
    <xf numFmtId="3" fontId="9" fillId="0" borderId="0" xfId="326" applyNumberFormat="1" applyProtection="1"/>
    <xf numFmtId="165" fontId="9" fillId="9" borderId="13" xfId="326" applyNumberFormat="1" applyFill="1" applyBorder="1" applyProtection="1"/>
    <xf numFmtId="15" fontId="10" fillId="0" borderId="0" xfId="326" applyNumberFormat="1" applyFont="1" applyAlignment="1" applyProtection="1">
      <alignment horizontal="center"/>
    </xf>
    <xf numFmtId="0" fontId="10" fillId="0" borderId="0" xfId="326" applyFont="1" applyBorder="1" applyAlignment="1" applyProtection="1">
      <alignment horizontal="center" vertical="top" wrapText="1"/>
    </xf>
    <xf numFmtId="0" fontId="10" fillId="0" borderId="0" xfId="326" applyFont="1" applyBorder="1" applyAlignment="1" applyProtection="1">
      <alignment vertical="top" wrapText="1"/>
    </xf>
    <xf numFmtId="0" fontId="36" fillId="0" borderId="0" xfId="326" applyFont="1" applyBorder="1" applyProtection="1"/>
    <xf numFmtId="165" fontId="36" fillId="0" borderId="0" xfId="326" applyNumberFormat="1" applyFont="1" applyBorder="1" applyProtection="1"/>
    <xf numFmtId="0" fontId="13" fillId="0" borderId="21" xfId="326" applyFont="1" applyBorder="1" applyProtection="1"/>
    <xf numFmtId="165" fontId="37" fillId="0" borderId="22" xfId="326" applyNumberFormat="1" applyFont="1" applyBorder="1" applyProtection="1"/>
    <xf numFmtId="0" fontId="13" fillId="0" borderId="22" xfId="326" applyFont="1" applyBorder="1" applyProtection="1"/>
    <xf numFmtId="0" fontId="31" fillId="0" borderId="0" xfId="326" applyFont="1" applyAlignment="1" applyProtection="1">
      <alignment horizontal="left"/>
    </xf>
    <xf numFmtId="0" fontId="31" fillId="0" borderId="0" xfId="326" applyFont="1" applyAlignment="1" applyProtection="1">
      <alignment horizontal="center"/>
    </xf>
    <xf numFmtId="15" fontId="31" fillId="0" borderId="0" xfId="326" applyNumberFormat="1" applyFont="1" applyAlignment="1" applyProtection="1">
      <alignment horizontal="center"/>
    </xf>
    <xf numFmtId="165" fontId="9" fillId="0" borderId="0" xfId="326" applyNumberFormat="1" applyProtection="1"/>
    <xf numFmtId="0" fontId="9" fillId="0" borderId="21" xfId="326" applyBorder="1" applyProtection="1"/>
    <xf numFmtId="0" fontId="9" fillId="0" borderId="0" xfId="326" applyAlignment="1" applyProtection="1">
      <alignment horizontal="center"/>
    </xf>
    <xf numFmtId="165" fontId="17" fillId="5" borderId="13" xfId="1" applyNumberFormat="1" applyFont="1" applyFill="1" applyBorder="1" applyAlignment="1" applyProtection="1">
      <alignment horizontal="right"/>
    </xf>
    <xf numFmtId="0" fontId="18" fillId="0" borderId="0" xfId="326" applyFont="1" applyFill="1" applyAlignment="1" applyProtection="1">
      <alignment vertical="top"/>
    </xf>
    <xf numFmtId="0" fontId="13" fillId="0" borderId="0" xfId="326" applyFont="1"/>
    <xf numFmtId="0" fontId="13" fillId="0" borderId="0" xfId="326" applyFont="1" applyAlignment="1">
      <alignment horizontal="right"/>
    </xf>
    <xf numFmtId="0" fontId="12" fillId="0" borderId="0" xfId="326" applyFont="1" applyAlignment="1">
      <alignment horizontal="center"/>
    </xf>
    <xf numFmtId="166" fontId="13" fillId="10" borderId="2" xfId="326" applyNumberFormat="1" applyFont="1" applyFill="1" applyBorder="1" applyAlignment="1">
      <alignment horizontal="left"/>
    </xf>
    <xf numFmtId="0" fontId="13" fillId="0" borderId="0" xfId="326" applyFont="1" applyBorder="1"/>
    <xf numFmtId="0" fontId="13" fillId="0" borderId="0" xfId="326" applyFont="1" applyBorder="1" applyAlignment="1"/>
    <xf numFmtId="0" fontId="16" fillId="0" borderId="0" xfId="326" applyFont="1" applyAlignment="1">
      <alignment horizontal="left"/>
    </xf>
    <xf numFmtId="0" fontId="13" fillId="0" borderId="0" xfId="326" applyFont="1" applyBorder="1" applyAlignment="1">
      <alignment horizontal="center"/>
    </xf>
    <xf numFmtId="0" fontId="9" fillId="0" borderId="0" xfId="326" applyBorder="1"/>
    <xf numFmtId="0" fontId="13" fillId="0" borderId="0" xfId="326" applyFont="1" applyBorder="1" applyAlignment="1">
      <alignment horizontal="left"/>
    </xf>
    <xf numFmtId="0" fontId="16" fillId="0" borderId="0" xfId="326" applyFont="1" applyBorder="1" applyAlignment="1" applyProtection="1">
      <alignment horizontal="left"/>
    </xf>
    <xf numFmtId="3" fontId="9" fillId="0" borderId="0" xfId="326" applyNumberFormat="1" applyFill="1"/>
    <xf numFmtId="0" fontId="9" fillId="0" borderId="0" xfId="326" applyFont="1"/>
    <xf numFmtId="0" fontId="13" fillId="0" borderId="0" xfId="326" applyFont="1" applyFill="1" applyBorder="1" applyAlignment="1" applyProtection="1">
      <alignment horizontal="left" vertical="top" wrapText="1"/>
    </xf>
    <xf numFmtId="0" fontId="13" fillId="0" borderId="0" xfId="326" applyFont="1" applyAlignment="1" applyProtection="1">
      <alignment horizontal="right"/>
    </xf>
    <xf numFmtId="14" fontId="9" fillId="0" borderId="2" xfId="326" applyNumberFormat="1" applyBorder="1" applyAlignment="1" applyProtection="1">
      <alignment horizontal="center" wrapText="1"/>
      <protection locked="0"/>
    </xf>
    <xf numFmtId="165" fontId="17" fillId="6" borderId="13" xfId="1" applyNumberFormat="1" applyFont="1" applyFill="1" applyBorder="1" applyAlignment="1" applyProtection="1">
      <alignment horizontal="right"/>
    </xf>
    <xf numFmtId="165" fontId="17" fillId="0" borderId="13" xfId="1" applyNumberFormat="1" applyFont="1" applyBorder="1" applyAlignment="1" applyProtection="1">
      <alignment horizontal="right"/>
    </xf>
    <xf numFmtId="165" fontId="13" fillId="6" borderId="13" xfId="326" applyNumberFormat="1" applyFont="1" applyFill="1" applyBorder="1" applyProtection="1"/>
    <xf numFmtId="165" fontId="15" fillId="0" borderId="16" xfId="326" applyNumberFormat="1" applyFont="1" applyFill="1" applyBorder="1" applyAlignment="1" applyProtection="1">
      <protection locked="0"/>
    </xf>
    <xf numFmtId="165" fontId="15" fillId="0" borderId="18" xfId="326" applyNumberFormat="1" applyFont="1" applyFill="1" applyBorder="1" applyAlignment="1" applyProtection="1">
      <protection locked="0"/>
    </xf>
    <xf numFmtId="0" fontId="11" fillId="0" borderId="13" xfId="381" applyFont="1" applyFill="1" applyBorder="1" applyAlignment="1" applyProtection="1">
      <alignment horizontal="right"/>
    </xf>
    <xf numFmtId="3" fontId="15" fillId="0" borderId="0" xfId="146" applyNumberFormat="1" applyFont="1" applyBorder="1" applyProtection="1"/>
    <xf numFmtId="3" fontId="11" fillId="0" borderId="33" xfId="146" applyNumberFormat="1" applyFont="1" applyBorder="1" applyAlignment="1" applyProtection="1">
      <alignment horizontal="center" wrapText="1"/>
    </xf>
    <xf numFmtId="3" fontId="11" fillId="0" borderId="28" xfId="146" applyNumberFormat="1" applyFont="1" applyBorder="1" applyAlignment="1" applyProtection="1">
      <alignment horizontal="center" wrapText="1"/>
    </xf>
    <xf numFmtId="0" fontId="11" fillId="0" borderId="0" xfId="146" applyFont="1" applyBorder="1" applyAlignment="1" applyProtection="1">
      <alignment horizontal="right"/>
    </xf>
    <xf numFmtId="0" fontId="15" fillId="0" borderId="0" xfId="146" applyFont="1" applyBorder="1" applyProtection="1"/>
    <xf numFmtId="3" fontId="11" fillId="0" borderId="0" xfId="146" applyNumberFormat="1" applyFont="1" applyFill="1" applyBorder="1" applyProtection="1"/>
    <xf numFmtId="0" fontId="11" fillId="0" borderId="34" xfId="146" applyFont="1" applyBorder="1" applyAlignment="1" applyProtection="1">
      <alignment horizontal="right"/>
    </xf>
    <xf numFmtId="165" fontId="11" fillId="8" borderId="35" xfId="146" applyNumberFormat="1" applyFont="1" applyFill="1" applyBorder="1" applyProtection="1"/>
    <xf numFmtId="0" fontId="11" fillId="0" borderId="36" xfId="146" applyFont="1" applyBorder="1" applyAlignment="1" applyProtection="1">
      <alignment horizontal="right"/>
    </xf>
    <xf numFmtId="0" fontId="11" fillId="0" borderId="0" xfId="146" applyFont="1" applyFill="1" applyBorder="1" applyAlignment="1" applyProtection="1">
      <alignment horizontal="right"/>
    </xf>
    <xf numFmtId="0" fontId="11" fillId="0" borderId="36" xfId="146" applyFont="1" applyFill="1" applyBorder="1" applyAlignment="1" applyProtection="1">
      <alignment horizontal="right"/>
    </xf>
    <xf numFmtId="0" fontId="11" fillId="0" borderId="37" xfId="146" applyFont="1" applyFill="1" applyBorder="1" applyAlignment="1" applyProtection="1">
      <alignment horizontal="right"/>
    </xf>
    <xf numFmtId="165" fontId="11" fillId="0" borderId="0" xfId="146" applyNumberFormat="1" applyFont="1" applyFill="1" applyBorder="1" applyProtection="1"/>
    <xf numFmtId="0" fontId="15" fillId="0" borderId="0" xfId="146" applyFont="1" applyFill="1" applyBorder="1" applyProtection="1"/>
    <xf numFmtId="165" fontId="11" fillId="7" borderId="13" xfId="146" applyNumberFormat="1" applyFont="1" applyFill="1" applyBorder="1" applyAlignment="1" applyProtection="1"/>
    <xf numFmtId="0" fontId="11" fillId="0" borderId="0" xfId="326" applyFont="1" applyBorder="1" applyAlignment="1" applyProtection="1">
      <alignment horizontal="center" vertical="center" wrapText="1"/>
    </xf>
    <xf numFmtId="166" fontId="11" fillId="0" borderId="0" xfId="326" applyNumberFormat="1" applyFont="1" applyFill="1" applyBorder="1" applyAlignment="1" applyProtection="1"/>
    <xf numFmtId="0" fontId="15" fillId="0" borderId="0" xfId="326" applyFont="1" applyBorder="1" applyAlignment="1" applyProtection="1">
      <alignment horizontal="left" wrapText="1"/>
    </xf>
    <xf numFmtId="0" fontId="15" fillId="0" borderId="0" xfId="326" applyFont="1" applyAlignment="1" applyProtection="1">
      <alignment horizontal="left"/>
    </xf>
    <xf numFmtId="3" fontId="15" fillId="0" borderId="25" xfId="146" applyNumberFormat="1" applyFont="1" applyBorder="1" applyAlignment="1" applyProtection="1">
      <alignment horizontal="center"/>
    </xf>
    <xf numFmtId="0" fontId="11" fillId="0" borderId="0" xfId="381" applyFont="1" applyAlignment="1" applyProtection="1">
      <alignment horizontal="right"/>
    </xf>
    <xf numFmtId="165" fontId="13" fillId="7" borderId="13" xfId="1" applyNumberFormat="1" applyFont="1" applyFill="1" applyBorder="1" applyAlignment="1" applyProtection="1">
      <alignment horizontal="right"/>
    </xf>
    <xf numFmtId="165" fontId="11" fillId="11" borderId="23" xfId="146" applyNumberFormat="1" applyFont="1" applyFill="1" applyBorder="1" applyProtection="1"/>
    <xf numFmtId="49" fontId="13" fillId="0" borderId="0" xfId="326" applyNumberFormat="1" applyFont="1" applyFill="1" applyBorder="1" applyAlignment="1" applyProtection="1">
      <alignment horizontal="left"/>
    </xf>
    <xf numFmtId="0" fontId="13" fillId="0" borderId="0" xfId="326" applyFont="1" applyAlignment="1" applyProtection="1"/>
    <xf numFmtId="0" fontId="39" fillId="0" borderId="0" xfId="363" applyFill="1"/>
    <xf numFmtId="165" fontId="15" fillId="0" borderId="46" xfId="326" applyNumberFormat="1" applyFont="1" applyFill="1" applyBorder="1" applyAlignment="1" applyProtection="1">
      <protection locked="0"/>
    </xf>
    <xf numFmtId="165" fontId="15" fillId="0" borderId="47" xfId="326" applyNumberFormat="1" applyFont="1" applyFill="1" applyBorder="1" applyAlignment="1" applyProtection="1">
      <protection locked="0"/>
    </xf>
    <xf numFmtId="0" fontId="9" fillId="0" borderId="0" xfId="326" applyFont="1" applyBorder="1" applyAlignment="1" applyProtection="1">
      <alignment horizontal="left" vertical="center"/>
    </xf>
    <xf numFmtId="10" fontId="13" fillId="0" borderId="23" xfId="469" applyNumberFormat="1" applyFont="1" applyBorder="1" applyProtection="1"/>
    <xf numFmtId="49" fontId="9" fillId="0" borderId="0" xfId="326" applyNumberFormat="1" applyProtection="1"/>
    <xf numFmtId="49" fontId="13" fillId="0" borderId="0" xfId="326" applyNumberFormat="1" applyFont="1" applyProtection="1"/>
    <xf numFmtId="49" fontId="13" fillId="0" borderId="0" xfId="326" applyNumberFormat="1" applyFont="1" applyAlignment="1" applyProtection="1">
      <alignment horizontal="center" wrapText="1"/>
    </xf>
    <xf numFmtId="49" fontId="13" fillId="0" borderId="0" xfId="326" applyNumberFormat="1" applyFont="1" applyAlignment="1" applyProtection="1">
      <alignment horizontal="center"/>
    </xf>
    <xf numFmtId="49" fontId="13" fillId="0" borderId="22" xfId="326" applyNumberFormat="1" applyFont="1" applyBorder="1" applyAlignment="1" applyProtection="1">
      <alignment horizontal="center" wrapText="1"/>
    </xf>
    <xf numFmtId="49" fontId="9" fillId="0" borderId="0" xfId="326" applyNumberFormat="1" applyBorder="1" applyProtection="1"/>
    <xf numFmtId="49" fontId="10" fillId="0" borderId="0" xfId="326" applyNumberFormat="1" applyFont="1" applyAlignment="1" applyProtection="1">
      <alignment horizontal="center"/>
    </xf>
    <xf numFmtId="49" fontId="31" fillId="0" borderId="0" xfId="326" applyNumberFormat="1" applyFont="1" applyAlignment="1" applyProtection="1">
      <alignment horizontal="center"/>
    </xf>
    <xf numFmtId="49" fontId="16" fillId="0" borderId="0" xfId="326" applyNumberFormat="1" applyFont="1" applyBorder="1" applyAlignment="1" applyProtection="1">
      <alignment horizontal="left"/>
    </xf>
    <xf numFmtId="49" fontId="13" fillId="0" borderId="22" xfId="326" applyNumberFormat="1" applyFont="1" applyBorder="1" applyAlignment="1" applyProtection="1">
      <alignment horizontal="center"/>
    </xf>
    <xf numFmtId="0" fontId="9" fillId="0" borderId="0" xfId="326" applyNumberFormat="1" applyProtection="1"/>
    <xf numFmtId="0" fontId="13" fillId="0" borderId="0" xfId="326" applyNumberFormat="1" applyFont="1" applyProtection="1"/>
    <xf numFmtId="0" fontId="13" fillId="0" borderId="0" xfId="326" applyNumberFormat="1" applyFont="1" applyAlignment="1" applyProtection="1">
      <alignment horizontal="center" wrapText="1"/>
    </xf>
    <xf numFmtId="0" fontId="13" fillId="0" borderId="0" xfId="326" applyNumberFormat="1" applyFont="1" applyAlignment="1" applyProtection="1">
      <alignment horizontal="center"/>
    </xf>
    <xf numFmtId="0" fontId="13" fillId="0" borderId="22" xfId="326" applyNumberFormat="1" applyFont="1" applyBorder="1" applyAlignment="1" applyProtection="1">
      <alignment horizontal="center" wrapText="1"/>
    </xf>
    <xf numFmtId="0" fontId="9" fillId="0" borderId="0" xfId="326" applyNumberFormat="1" applyBorder="1" applyProtection="1"/>
    <xf numFmtId="0" fontId="13" fillId="0" borderId="0" xfId="326" applyNumberFormat="1" applyFont="1" applyAlignment="1" applyProtection="1">
      <alignment horizontal="right"/>
    </xf>
    <xf numFmtId="0" fontId="9" fillId="0" borderId="0" xfId="326" applyNumberFormat="1" applyAlignment="1" applyProtection="1">
      <alignment horizontal="center"/>
    </xf>
    <xf numFmtId="0" fontId="9" fillId="0" borderId="2" xfId="326" applyBorder="1" applyAlignment="1" applyProtection="1">
      <alignment horizontal="center" wrapText="1"/>
      <protection locked="0"/>
    </xf>
    <xf numFmtId="49" fontId="9" fillId="0" borderId="2" xfId="326" applyNumberFormat="1" applyFont="1" applyBorder="1" applyAlignment="1" applyProtection="1">
      <alignment horizontal="center" wrapText="1"/>
      <protection locked="0"/>
    </xf>
    <xf numFmtId="49" fontId="9" fillId="0" borderId="2" xfId="326" applyNumberFormat="1" applyBorder="1" applyAlignment="1" applyProtection="1">
      <alignment horizontal="center" wrapText="1"/>
      <protection locked="0"/>
    </xf>
    <xf numFmtId="165" fontId="9" fillId="0" borderId="2" xfId="326" applyNumberFormat="1" applyBorder="1" applyAlignment="1" applyProtection="1">
      <alignment horizontal="right"/>
      <protection locked="0"/>
    </xf>
    <xf numFmtId="1" fontId="15" fillId="0" borderId="2" xfId="146" applyNumberFormat="1" applyFont="1" applyBorder="1" applyAlignment="1" applyProtection="1">
      <alignment horizontal="left"/>
      <protection locked="0"/>
    </xf>
    <xf numFmtId="0" fontId="13" fillId="0" borderId="0" xfId="146" applyFont="1" applyFill="1" applyAlignment="1" applyProtection="1">
      <alignment wrapText="1"/>
    </xf>
    <xf numFmtId="0" fontId="43" fillId="0" borderId="0" xfId="363" applyFont="1" applyFill="1" applyAlignment="1"/>
    <xf numFmtId="0" fontId="18" fillId="14" borderId="0" xfId="326" applyFont="1" applyFill="1" applyAlignment="1" applyProtection="1"/>
    <xf numFmtId="0" fontId="12" fillId="0" borderId="0" xfId="326" applyFont="1" applyAlignment="1"/>
    <xf numFmtId="165" fontId="11" fillId="17" borderId="21" xfId="146" applyNumberFormat="1" applyFont="1" applyFill="1" applyBorder="1" applyProtection="1"/>
    <xf numFmtId="3" fontId="9" fillId="0" borderId="2" xfId="326" applyNumberFormat="1" applyBorder="1" applyAlignment="1" applyProtection="1">
      <alignment horizontal="center"/>
      <protection locked="0"/>
    </xf>
    <xf numFmtId="166" fontId="15" fillId="0" borderId="0" xfId="326" applyNumberFormat="1" applyFont="1" applyBorder="1" applyAlignment="1" applyProtection="1"/>
    <xf numFmtId="166" fontId="11" fillId="0" borderId="0" xfId="326" applyNumberFormat="1" applyFont="1" applyBorder="1" applyAlignment="1" applyProtection="1">
      <alignment horizontal="center" vertical="center" wrapText="1"/>
    </xf>
    <xf numFmtId="166" fontId="15" fillId="0" borderId="0" xfId="326" applyNumberFormat="1" applyFont="1" applyBorder="1" applyAlignment="1" applyProtection="1">
      <alignment horizontal="left" wrapText="1"/>
    </xf>
    <xf numFmtId="166" fontId="15" fillId="0" borderId="0" xfId="326" applyNumberFormat="1" applyFont="1" applyAlignment="1" applyProtection="1">
      <alignment horizontal="left"/>
    </xf>
    <xf numFmtId="166" fontId="15" fillId="0" borderId="0" xfId="146" applyNumberFormat="1" applyFont="1" applyBorder="1" applyProtection="1"/>
    <xf numFmtId="166" fontId="11" fillId="0" borderId="0" xfId="326" applyNumberFormat="1" applyFont="1" applyBorder="1" applyAlignment="1" applyProtection="1">
      <alignment horizontal="right"/>
    </xf>
    <xf numFmtId="166" fontId="29" fillId="0" borderId="0" xfId="326" applyNumberFormat="1" applyFont="1" applyBorder="1" applyAlignment="1" applyProtection="1">
      <alignment horizontal="left"/>
    </xf>
    <xf numFmtId="3" fontId="11" fillId="0" borderId="21" xfId="146" applyNumberFormat="1" applyFont="1" applyBorder="1" applyAlignment="1" applyProtection="1">
      <alignment horizontal="center" wrapText="1"/>
    </xf>
    <xf numFmtId="3" fontId="11" fillId="0" borderId="23" xfId="146" applyNumberFormat="1" applyFont="1" applyBorder="1" applyAlignment="1" applyProtection="1">
      <alignment horizontal="center" wrapText="1"/>
    </xf>
    <xf numFmtId="0" fontId="0" fillId="0" borderId="17" xfId="0" applyBorder="1"/>
    <xf numFmtId="0" fontId="8" fillId="0" borderId="0" xfId="363" applyFont="1" applyFill="1"/>
    <xf numFmtId="0" fontId="8" fillId="0" borderId="0" xfId="363" applyFont="1" applyFill="1" applyBorder="1"/>
    <xf numFmtId="0" fontId="9" fillId="0" borderId="2" xfId="326" applyFont="1" applyBorder="1" applyAlignment="1" applyProtection="1">
      <alignment vertical="top" wrapText="1"/>
    </xf>
    <xf numFmtId="165" fontId="15" fillId="0" borderId="48" xfId="326" applyNumberFormat="1" applyFont="1" applyFill="1" applyBorder="1" applyAlignment="1" applyProtection="1">
      <protection locked="0"/>
    </xf>
    <xf numFmtId="165" fontId="15" fillId="0" borderId="17" xfId="326" applyNumberFormat="1" applyFont="1" applyFill="1" applyBorder="1" applyAlignment="1" applyProtection="1">
      <protection locked="0"/>
    </xf>
    <xf numFmtId="165" fontId="11" fillId="11" borderId="13" xfId="146" applyNumberFormat="1" applyFont="1" applyFill="1" applyBorder="1" applyProtection="1"/>
    <xf numFmtId="165" fontId="11" fillId="17" borderId="13" xfId="146" applyNumberFormat="1" applyFont="1" applyFill="1" applyBorder="1" applyProtection="1"/>
    <xf numFmtId="1" fontId="15" fillId="0" borderId="0" xfId="146" applyNumberFormat="1" applyFont="1" applyBorder="1" applyAlignment="1" applyProtection="1">
      <alignment horizontal="left"/>
      <protection locked="0"/>
    </xf>
    <xf numFmtId="165" fontId="15" fillId="0" borderId="32" xfId="326" applyNumberFormat="1" applyFont="1" applyFill="1" applyBorder="1" applyAlignment="1" applyProtection="1">
      <protection locked="0"/>
    </xf>
    <xf numFmtId="0" fontId="11" fillId="0" borderId="13" xfId="381" applyFont="1" applyFill="1" applyBorder="1" applyAlignment="1" applyProtection="1">
      <alignment horizontal="right" wrapText="1"/>
    </xf>
    <xf numFmtId="0" fontId="15" fillId="0" borderId="11" xfId="146" applyFont="1" applyFill="1" applyBorder="1" applyProtection="1"/>
    <xf numFmtId="49" fontId="11" fillId="0" borderId="0" xfId="326" applyNumberFormat="1" applyFont="1" applyBorder="1" applyAlignment="1" applyProtection="1"/>
    <xf numFmtId="166" fontId="42" fillId="0" borderId="2" xfId="593" applyNumberFormat="1" applyFont="1" applyBorder="1" applyAlignment="1">
      <alignment horizontal="center" wrapText="1"/>
    </xf>
    <xf numFmtId="0" fontId="42" fillId="0" borderId="2" xfId="593" applyFont="1" applyBorder="1" applyAlignment="1">
      <alignment horizontal="center"/>
    </xf>
    <xf numFmtId="0" fontId="42" fillId="0" borderId="2" xfId="593" applyFont="1" applyBorder="1" applyAlignment="1">
      <alignment horizontal="center" wrapText="1"/>
    </xf>
    <xf numFmtId="0" fontId="8" fillId="0" borderId="0" xfId="593"/>
    <xf numFmtId="166" fontId="8" fillId="0" borderId="0" xfId="593" applyNumberFormat="1" applyAlignment="1">
      <alignment horizontal="center"/>
    </xf>
    <xf numFmtId="0" fontId="8" fillId="0" borderId="0" xfId="593" applyAlignment="1">
      <alignment horizontal="center"/>
    </xf>
    <xf numFmtId="166" fontId="44" fillId="0" borderId="0" xfId="593" applyNumberFormat="1" applyFont="1" applyAlignment="1">
      <alignment horizontal="right"/>
    </xf>
    <xf numFmtId="166" fontId="8" fillId="0" borderId="0" xfId="593" applyNumberFormat="1" applyAlignment="1"/>
    <xf numFmtId="165" fontId="15" fillId="0" borderId="19" xfId="326" applyNumberFormat="1" applyFont="1" applyFill="1" applyBorder="1" applyAlignment="1" applyProtection="1">
      <protection locked="0"/>
    </xf>
    <xf numFmtId="165" fontId="15" fillId="0" borderId="54" xfId="326" applyNumberFormat="1" applyFont="1" applyFill="1" applyBorder="1" applyAlignment="1" applyProtection="1">
      <protection locked="0"/>
    </xf>
    <xf numFmtId="165" fontId="13" fillId="7" borderId="13" xfId="1" applyNumberFormat="1" applyFont="1" applyFill="1" applyBorder="1" applyAlignment="1" applyProtection="1">
      <alignment horizontal="center" vertical="center"/>
    </xf>
    <xf numFmtId="165" fontId="11" fillId="8" borderId="13" xfId="146" applyNumberFormat="1" applyFont="1" applyFill="1" applyBorder="1" applyProtection="1"/>
    <xf numFmtId="165" fontId="9" fillId="0" borderId="2" xfId="326" applyNumberFormat="1" applyBorder="1" applyAlignment="1" applyProtection="1">
      <alignment horizontal="center"/>
      <protection locked="0"/>
    </xf>
    <xf numFmtId="0" fontId="18" fillId="0" borderId="0" xfId="326" applyFont="1" applyFill="1" applyAlignment="1" applyProtection="1"/>
    <xf numFmtId="49" fontId="9" fillId="0" borderId="2" xfId="326" applyNumberFormat="1" applyFont="1" applyBorder="1" applyAlignment="1" applyProtection="1">
      <alignment horizontal="center"/>
      <protection locked="0"/>
    </xf>
    <xf numFmtId="0" fontId="28" fillId="0" borderId="0" xfId="326" applyFont="1" applyAlignment="1" applyProtection="1">
      <alignment horizontal="left"/>
    </xf>
    <xf numFmtId="0" fontId="13" fillId="0" borderId="0" xfId="326" applyFont="1" applyAlignment="1" applyProtection="1">
      <alignment horizontal="center" wrapText="1"/>
    </xf>
    <xf numFmtId="0" fontId="16" fillId="0" borderId="0" xfId="326" applyFont="1" applyBorder="1" applyAlignment="1" applyProtection="1">
      <alignment horizontal="left"/>
    </xf>
    <xf numFmtId="0" fontId="16" fillId="0" borderId="0" xfId="326" applyFont="1" applyBorder="1" applyAlignment="1" applyProtection="1">
      <alignment horizontal="left" vertical="top" wrapText="1" indent="16"/>
    </xf>
    <xf numFmtId="0" fontId="9" fillId="0" borderId="7" xfId="326" applyFont="1" applyBorder="1" applyAlignment="1" applyProtection="1">
      <alignment horizontal="left" vertical="center"/>
    </xf>
    <xf numFmtId="0" fontId="46" fillId="0" borderId="0" xfId="326" applyFont="1" applyBorder="1" applyAlignment="1" applyProtection="1">
      <alignment horizontal="left" vertical="center" indent="1"/>
    </xf>
    <xf numFmtId="0" fontId="45" fillId="0" borderId="0" xfId="326" applyFont="1" applyBorder="1" applyAlignment="1" applyProtection="1">
      <alignment wrapText="1"/>
    </xf>
    <xf numFmtId="0" fontId="45" fillId="0" borderId="0" xfId="326" applyFont="1" applyBorder="1" applyProtection="1"/>
    <xf numFmtId="49" fontId="9" fillId="0" borderId="2" xfId="326" quotePrefix="1" applyNumberFormat="1" applyFont="1" applyBorder="1" applyAlignment="1" applyProtection="1">
      <alignment horizontal="center" wrapText="1"/>
      <protection locked="0"/>
    </xf>
    <xf numFmtId="0" fontId="10" fillId="0" borderId="0" xfId="595" applyNumberFormat="1" applyFont="1" applyBorder="1" applyAlignment="1" applyProtection="1">
      <alignment horizontal="center"/>
    </xf>
    <xf numFmtId="164" fontId="10" fillId="0" borderId="0" xfId="595" applyNumberFormat="1" applyFont="1" applyBorder="1" applyProtection="1"/>
    <xf numFmtId="164" fontId="14" fillId="0" borderId="0" xfId="595" applyNumberFormat="1" applyFont="1" applyBorder="1" applyAlignment="1" applyProtection="1">
      <alignment horizontal="center"/>
    </xf>
    <xf numFmtId="164" fontId="13" fillId="0" borderId="22" xfId="595" applyNumberFormat="1" applyFont="1" applyBorder="1" applyAlignment="1" applyProtection="1">
      <alignment horizontal="right"/>
    </xf>
    <xf numFmtId="164" fontId="9" fillId="0" borderId="0" xfId="595" applyNumberFormat="1" applyFont="1" applyBorder="1" applyAlignment="1" applyProtection="1">
      <alignment horizontal="left"/>
    </xf>
    <xf numFmtId="49" fontId="9" fillId="0" borderId="0" xfId="326" applyNumberFormat="1" applyFont="1" applyAlignment="1" applyProtection="1">
      <alignment horizontal="center"/>
    </xf>
    <xf numFmtId="0" fontId="9" fillId="0" borderId="0" xfId="326" applyFont="1" applyAlignment="1" applyProtection="1">
      <alignment horizontal="center"/>
    </xf>
    <xf numFmtId="0" fontId="9" fillId="0" borderId="0" xfId="326" applyFont="1" applyProtection="1"/>
    <xf numFmtId="0" fontId="9" fillId="0" borderId="0" xfId="326" applyNumberFormat="1" applyFont="1" applyAlignment="1" applyProtection="1">
      <alignment horizontal="center"/>
    </xf>
    <xf numFmtId="164" fontId="9" fillId="0" borderId="0" xfId="595" applyNumberFormat="1" applyFont="1" applyBorder="1" applyAlignment="1" applyProtection="1">
      <alignment horizontal="right"/>
    </xf>
    <xf numFmtId="49" fontId="9" fillId="0" borderId="0" xfId="326" applyNumberFormat="1" applyFont="1" applyAlignment="1" applyProtection="1">
      <alignment horizontal="left"/>
    </xf>
    <xf numFmtId="0" fontId="13" fillId="0" borderId="0" xfId="596" applyFont="1" applyFill="1" applyBorder="1" applyAlignment="1" applyProtection="1">
      <alignment horizontal="left"/>
    </xf>
    <xf numFmtId="0" fontId="9" fillId="0" borderId="0" xfId="596" applyFont="1" applyFill="1" applyBorder="1" applyProtection="1"/>
    <xf numFmtId="0" fontId="9" fillId="0" borderId="0" xfId="596" applyFont="1" applyFill="1" applyBorder="1" applyAlignment="1" applyProtection="1">
      <alignment horizontal="center"/>
    </xf>
    <xf numFmtId="0" fontId="13" fillId="0" borderId="0" xfId="596" applyFont="1" applyFill="1" applyAlignment="1" applyProtection="1">
      <alignment horizontal="right"/>
    </xf>
    <xf numFmtId="0" fontId="9" fillId="0" borderId="0" xfId="596" applyFont="1" applyFill="1" applyProtection="1"/>
    <xf numFmtId="0" fontId="9" fillId="0" borderId="0" xfId="596" applyFont="1" applyProtection="1"/>
    <xf numFmtId="0" fontId="13" fillId="0" borderId="0" xfId="596" applyFont="1" applyFill="1" applyBorder="1" applyProtection="1"/>
    <xf numFmtId="0" fontId="13" fillId="0" borderId="0" xfId="596" applyFont="1" applyAlignment="1" applyProtection="1">
      <alignment horizontal="right"/>
    </xf>
    <xf numFmtId="0" fontId="12" fillId="0" borderId="0" xfId="596" applyFont="1" applyFill="1" applyBorder="1" applyAlignment="1" applyProtection="1"/>
    <xf numFmtId="0" fontId="12" fillId="0" borderId="0" xfId="596" applyFont="1" applyFill="1" applyBorder="1" applyAlignment="1" applyProtection="1">
      <alignment horizontal="center"/>
    </xf>
    <xf numFmtId="0" fontId="13" fillId="0" borderId="0" xfId="596" applyNumberFormat="1" applyFont="1" applyFill="1" applyBorder="1" applyAlignment="1" applyProtection="1"/>
    <xf numFmtId="0" fontId="9" fillId="0" borderId="0" xfId="596" applyFont="1" applyFill="1" applyBorder="1" applyAlignment="1" applyProtection="1">
      <alignment horizontal="right"/>
    </xf>
    <xf numFmtId="0" fontId="9" fillId="0" borderId="0" xfId="596" applyFont="1" applyAlignment="1" applyProtection="1">
      <alignment horizontal="center"/>
    </xf>
    <xf numFmtId="0" fontId="13" fillId="0" borderId="21" xfId="596" applyFont="1" applyBorder="1" applyAlignment="1" applyProtection="1">
      <alignment horizontal="center"/>
    </xf>
    <xf numFmtId="0" fontId="9" fillId="0" borderId="22" xfId="596" applyFont="1" applyBorder="1" applyProtection="1"/>
    <xf numFmtId="0" fontId="13" fillId="0" borderId="22" xfId="596" applyFont="1" applyBorder="1" applyAlignment="1" applyProtection="1">
      <alignment horizontal="center"/>
    </xf>
    <xf numFmtId="0" fontId="13" fillId="0" borderId="22" xfId="596" applyFont="1" applyBorder="1" applyAlignment="1" applyProtection="1">
      <alignment horizontal="center" wrapText="1"/>
    </xf>
    <xf numFmtId="0" fontId="13" fillId="0" borderId="23" xfId="596" applyFont="1" applyBorder="1" applyAlignment="1" applyProtection="1">
      <alignment horizontal="center"/>
    </xf>
    <xf numFmtId="0" fontId="9" fillId="0" borderId="0" xfId="596" applyFont="1" applyBorder="1" applyProtection="1"/>
    <xf numFmtId="3" fontId="9" fillId="0" borderId="0" xfId="596" applyNumberFormat="1" applyFont="1" applyBorder="1" applyProtection="1"/>
    <xf numFmtId="165" fontId="9" fillId="0" borderId="0" xfId="596" applyNumberFormat="1" applyFont="1" applyBorder="1" applyAlignment="1" applyProtection="1">
      <alignment horizontal="center"/>
    </xf>
    <xf numFmtId="3" fontId="9" fillId="0" borderId="0" xfId="596" applyNumberFormat="1" applyFont="1" applyBorder="1" applyAlignment="1" applyProtection="1">
      <alignment horizontal="center"/>
    </xf>
    <xf numFmtId="3" fontId="9" fillId="0" borderId="26" xfId="596" applyNumberFormat="1" applyFont="1" applyBorder="1" applyAlignment="1" applyProtection="1">
      <alignment horizontal="center"/>
    </xf>
    <xf numFmtId="3" fontId="9" fillId="0" borderId="2" xfId="596" applyNumberFormat="1" applyFont="1" applyBorder="1" applyAlignment="1" applyProtection="1">
      <alignment horizontal="center"/>
      <protection locked="0"/>
    </xf>
    <xf numFmtId="165" fontId="9" fillId="0" borderId="26" xfId="596" applyNumberFormat="1" applyFont="1" applyFill="1" applyBorder="1" applyAlignment="1" applyProtection="1">
      <alignment horizontal="center"/>
    </xf>
    <xf numFmtId="3" fontId="13" fillId="0" borderId="2" xfId="596" applyNumberFormat="1" applyFont="1" applyBorder="1" applyAlignment="1" applyProtection="1">
      <alignment horizontal="center"/>
    </xf>
    <xf numFmtId="165" fontId="9" fillId="13" borderId="27" xfId="596" applyNumberFormat="1" applyFont="1" applyFill="1" applyBorder="1" applyProtection="1"/>
    <xf numFmtId="3" fontId="9" fillId="0" borderId="0" xfId="596" applyNumberFormat="1" applyFont="1" applyFill="1" applyBorder="1" applyProtection="1"/>
    <xf numFmtId="3" fontId="9" fillId="0" borderId="2" xfId="596" applyNumberFormat="1" applyFont="1" applyBorder="1" applyAlignment="1" applyProtection="1">
      <alignment horizontal="center"/>
    </xf>
    <xf numFmtId="165" fontId="9" fillId="0" borderId="2" xfId="596" applyNumberFormat="1" applyFont="1" applyFill="1" applyBorder="1" applyAlignment="1" applyProtection="1">
      <alignment horizontal="center"/>
    </xf>
    <xf numFmtId="165" fontId="9" fillId="13" borderId="24" xfId="596" applyNumberFormat="1" applyFont="1" applyFill="1" applyBorder="1" applyProtection="1"/>
    <xf numFmtId="0" fontId="9" fillId="0" borderId="12" xfId="596" applyFont="1" applyBorder="1" applyProtection="1"/>
    <xf numFmtId="3" fontId="9" fillId="0" borderId="12" xfId="596" applyNumberFormat="1" applyFont="1" applyBorder="1" applyAlignment="1" applyProtection="1">
      <alignment horizontal="center"/>
    </xf>
    <xf numFmtId="3" fontId="9" fillId="0" borderId="12" xfId="596" applyNumberFormat="1" applyFont="1" applyBorder="1" applyProtection="1"/>
    <xf numFmtId="3" fontId="9" fillId="0" borderId="0" xfId="596" applyNumberFormat="1" applyFont="1" applyProtection="1"/>
    <xf numFmtId="165" fontId="9" fillId="0" borderId="0" xfId="596" applyNumberFormat="1" applyFont="1" applyProtection="1"/>
    <xf numFmtId="3" fontId="13" fillId="0" borderId="0" xfId="596" applyNumberFormat="1" applyFont="1" applyAlignment="1" applyProtection="1">
      <alignment horizontal="right"/>
    </xf>
    <xf numFmtId="165" fontId="13" fillId="5" borderId="13" xfId="595" applyNumberFormat="1" applyFont="1" applyFill="1" applyBorder="1" applyAlignment="1" applyProtection="1">
      <alignment horizontal="right"/>
    </xf>
    <xf numFmtId="3" fontId="9" fillId="0" borderId="0" xfId="596" applyNumberFormat="1" applyFont="1" applyFill="1" applyProtection="1"/>
    <xf numFmtId="49" fontId="28" fillId="0" borderId="0" xfId="596" applyNumberFormat="1" applyFont="1" applyBorder="1" applyAlignment="1" applyProtection="1">
      <alignment horizontal="left"/>
    </xf>
    <xf numFmtId="0" fontId="28" fillId="0" borderId="0" xfId="596" applyFont="1" applyBorder="1" applyAlignment="1" applyProtection="1">
      <alignment horizontal="left" vertical="center"/>
    </xf>
    <xf numFmtId="0" fontId="28" fillId="0" borderId="0" xfId="596" applyFont="1" applyProtection="1"/>
    <xf numFmtId="3" fontId="28" fillId="0" borderId="0" xfId="596" applyNumberFormat="1" applyFont="1" applyProtection="1"/>
    <xf numFmtId="3" fontId="18" fillId="0" borderId="0" xfId="596" applyNumberFormat="1" applyFont="1" applyAlignment="1" applyProtection="1">
      <alignment horizontal="right"/>
    </xf>
    <xf numFmtId="3" fontId="28" fillId="0" borderId="0" xfId="596" applyNumberFormat="1" applyFont="1" applyFill="1" applyProtection="1"/>
    <xf numFmtId="3" fontId="28" fillId="0" borderId="0" xfId="596" applyNumberFormat="1" applyFont="1" applyFill="1" applyBorder="1" applyProtection="1"/>
    <xf numFmtId="0" fontId="28" fillId="0" borderId="0" xfId="596" applyFont="1" applyFill="1" applyProtection="1"/>
    <xf numFmtId="0" fontId="28" fillId="0" borderId="0" xfId="596" applyFont="1" applyFill="1" applyAlignment="1" applyProtection="1">
      <alignment wrapText="1"/>
    </xf>
    <xf numFmtId="0" fontId="28" fillId="0" borderId="0" xfId="596" applyFont="1" applyAlignment="1" applyProtection="1">
      <alignment horizontal="left"/>
    </xf>
    <xf numFmtId="0" fontId="18" fillId="13" borderId="0" xfId="326" applyFont="1" applyFill="1" applyAlignment="1" applyProtection="1"/>
    <xf numFmtId="0" fontId="13" fillId="18" borderId="0" xfId="596" applyFont="1" applyFill="1" applyProtection="1"/>
    <xf numFmtId="0" fontId="28" fillId="18" borderId="0" xfId="326" applyFont="1" applyFill="1" applyAlignment="1" applyProtection="1">
      <alignment horizontal="right"/>
    </xf>
    <xf numFmtId="0" fontId="28" fillId="18" borderId="0" xfId="326" applyFont="1" applyFill="1" applyAlignment="1" applyProtection="1">
      <alignment horizontal="left"/>
    </xf>
    <xf numFmtId="3" fontId="9" fillId="18" borderId="0" xfId="596" applyNumberFormat="1" applyFont="1" applyFill="1" applyProtection="1"/>
    <xf numFmtId="3" fontId="13" fillId="18" borderId="0" xfId="596" applyNumberFormat="1" applyFont="1" applyFill="1" applyAlignment="1" applyProtection="1">
      <alignment horizontal="right"/>
    </xf>
    <xf numFmtId="0" fontId="13" fillId="0" borderId="12" xfId="596" applyFont="1" applyBorder="1" applyAlignment="1" applyProtection="1"/>
    <xf numFmtId="0" fontId="15" fillId="0" borderId="0" xfId="326" applyFont="1" applyBorder="1" applyAlignment="1" applyProtection="1">
      <alignment horizontal="center"/>
    </xf>
    <xf numFmtId="0" fontId="15" fillId="0" borderId="0" xfId="146" applyFont="1" applyBorder="1" applyAlignment="1" applyProtection="1">
      <alignment horizontal="center"/>
    </xf>
    <xf numFmtId="1" fontId="15" fillId="0" borderId="29" xfId="146" applyNumberFormat="1" applyFont="1" applyBorder="1" applyAlignment="1" applyProtection="1">
      <alignment horizontal="center"/>
    </xf>
    <xf numFmtId="1" fontId="15" fillId="0" borderId="18" xfId="146" applyNumberFormat="1" applyFont="1" applyBorder="1" applyAlignment="1" applyProtection="1">
      <alignment horizontal="center"/>
    </xf>
    <xf numFmtId="0" fontId="29" fillId="0" borderId="0" xfId="326" applyFont="1" applyBorder="1" applyAlignment="1" applyProtection="1">
      <alignment horizontal="center"/>
    </xf>
    <xf numFmtId="0" fontId="8" fillId="18" borderId="0" xfId="594" applyFill="1" applyAlignment="1">
      <alignment horizontal="center"/>
    </xf>
    <xf numFmtId="0" fontId="30" fillId="0" borderId="28" xfId="326" applyFont="1" applyBorder="1" applyAlignment="1" applyProtection="1">
      <alignment horizontal="center"/>
    </xf>
    <xf numFmtId="0" fontId="13" fillId="0" borderId="0" xfId="326" applyFont="1" applyBorder="1" applyAlignment="1" applyProtection="1">
      <alignment horizontal="center"/>
    </xf>
    <xf numFmtId="0" fontId="13" fillId="0" borderId="12" xfId="326" applyFont="1" applyBorder="1" applyAlignment="1" applyProtection="1">
      <alignment horizontal="center"/>
    </xf>
    <xf numFmtId="0" fontId="12" fillId="0" borderId="0" xfId="326" applyFont="1" applyAlignment="1" applyProtection="1">
      <alignment horizontal="center" wrapText="1"/>
    </xf>
    <xf numFmtId="3" fontId="13" fillId="0" borderId="0" xfId="326" applyNumberFormat="1" applyFont="1" applyBorder="1" applyAlignment="1" applyProtection="1">
      <alignment horizontal="center" wrapText="1"/>
    </xf>
    <xf numFmtId="0" fontId="28" fillId="0" borderId="0" xfId="326" applyFont="1" applyAlignment="1" applyProtection="1">
      <alignment horizontal="left"/>
    </xf>
    <xf numFmtId="0" fontId="42" fillId="18" borderId="2" xfId="594" applyFont="1" applyFill="1" applyBorder="1" applyAlignment="1">
      <alignment horizontal="center" wrapText="1"/>
    </xf>
    <xf numFmtId="0" fontId="13" fillId="0" borderId="0" xfId="146" applyFont="1" applyProtection="1"/>
    <xf numFmtId="0" fontId="17" fillId="0" borderId="0" xfId="146" applyProtection="1"/>
    <xf numFmtId="0" fontId="13" fillId="0" borderId="0" xfId="146" applyFont="1" applyAlignment="1" applyProtection="1">
      <alignment horizontal="right"/>
    </xf>
    <xf numFmtId="0" fontId="17" fillId="0" borderId="0" xfId="146" applyFont="1" applyProtection="1"/>
    <xf numFmtId="0" fontId="13" fillId="0" borderId="3" xfId="146" applyFont="1" applyBorder="1" applyAlignment="1" applyProtection="1">
      <alignment horizontal="center" wrapText="1"/>
    </xf>
    <xf numFmtId="0" fontId="17" fillId="0" borderId="0" xfId="146" applyBorder="1" applyProtection="1"/>
    <xf numFmtId="0" fontId="13" fillId="0" borderId="3" xfId="146" applyFont="1" applyBorder="1" applyAlignment="1" applyProtection="1">
      <alignment horizontal="center"/>
    </xf>
    <xf numFmtId="0" fontId="17" fillId="0" borderId="0" xfId="146" applyAlignment="1" applyProtection="1">
      <alignment horizontal="center"/>
    </xf>
    <xf numFmtId="0" fontId="42" fillId="0" borderId="0" xfId="363" applyFont="1" applyFill="1" applyProtection="1"/>
    <xf numFmtId="0" fontId="8" fillId="0" borderId="0" xfId="363" applyFont="1" applyFill="1" applyProtection="1"/>
    <xf numFmtId="0" fontId="42" fillId="0" borderId="0" xfId="363" applyFont="1" applyFill="1" applyAlignment="1" applyProtection="1">
      <alignment horizontal="right"/>
    </xf>
    <xf numFmtId="0" fontId="39" fillId="0" borderId="0" xfId="363" applyFill="1" applyProtection="1"/>
    <xf numFmtId="0" fontId="39" fillId="0" borderId="0" xfId="363" applyFill="1" applyAlignment="1" applyProtection="1">
      <alignment wrapText="1"/>
    </xf>
    <xf numFmtId="0" fontId="42" fillId="9" borderId="20" xfId="363" applyFont="1" applyFill="1" applyBorder="1" applyAlignment="1">
      <alignment horizontal="center" vertical="center"/>
    </xf>
    <xf numFmtId="0" fontId="42" fillId="9" borderId="30" xfId="363" applyFont="1" applyFill="1" applyBorder="1" applyAlignment="1">
      <alignment horizontal="center" vertical="center"/>
    </xf>
    <xf numFmtId="0" fontId="42" fillId="9" borderId="31" xfId="363" applyFont="1" applyFill="1" applyBorder="1" applyAlignment="1">
      <alignment horizontal="center" vertical="center"/>
    </xf>
    <xf numFmtId="0" fontId="9" fillId="0" borderId="46" xfId="326" applyFont="1" applyFill="1" applyBorder="1" applyAlignment="1">
      <alignment horizontal="center" vertical="center" wrapText="1"/>
    </xf>
    <xf numFmtId="0" fontId="9" fillId="0" borderId="47" xfId="326" applyFont="1" applyFill="1" applyBorder="1" applyAlignment="1">
      <alignment horizontal="center" vertical="center" wrapText="1"/>
    </xf>
    <xf numFmtId="0" fontId="13" fillId="0" borderId="0" xfId="326" applyFont="1" applyFill="1"/>
    <xf numFmtId="0" fontId="9" fillId="0" borderId="0" xfId="326" applyFont="1" applyFill="1" applyAlignment="1">
      <alignment horizontal="center"/>
    </xf>
    <xf numFmtId="0" fontId="9" fillId="0" borderId="0" xfId="326" applyFont="1" applyFill="1" applyAlignment="1">
      <alignment horizontal="left" indent="5"/>
    </xf>
    <xf numFmtId="0" fontId="9" fillId="0" borderId="0" xfId="326" applyFont="1" applyFill="1" applyAlignment="1">
      <alignment horizontal="left" indent="2"/>
    </xf>
    <xf numFmtId="0" fontId="9" fillId="0" borderId="0" xfId="326" applyFont="1" applyFill="1"/>
    <xf numFmtId="0" fontId="13" fillId="0" borderId="0" xfId="326" applyFont="1" applyFill="1" applyAlignment="1">
      <alignment horizontal="right"/>
    </xf>
    <xf numFmtId="0" fontId="13" fillId="0" borderId="0" xfId="326" applyFont="1" applyFill="1" applyAlignment="1">
      <alignment horizontal="center"/>
    </xf>
    <xf numFmtId="0" fontId="13" fillId="0" borderId="0" xfId="326" applyFont="1" applyFill="1" applyAlignment="1">
      <alignment horizontal="left" indent="5"/>
    </xf>
    <xf numFmtId="0" fontId="13" fillId="0" borderId="0" xfId="326" applyFont="1" applyFill="1" applyAlignment="1">
      <alignment horizontal="left" indent="2"/>
    </xf>
    <xf numFmtId="0" fontId="9" fillId="0" borderId="17" xfId="326" applyFont="1" applyFill="1" applyBorder="1" applyAlignment="1">
      <alignment horizontal="left" vertical="center" wrapText="1" indent="2"/>
    </xf>
    <xf numFmtId="0" fontId="9" fillId="0" borderId="17" xfId="326" applyFont="1" applyFill="1" applyBorder="1" applyAlignment="1">
      <alignment horizontal="left" vertical="center" wrapText="1" indent="1"/>
    </xf>
    <xf numFmtId="14" fontId="9" fillId="0" borderId="17" xfId="326" applyNumberFormat="1" applyFont="1" applyFill="1" applyBorder="1" applyAlignment="1">
      <alignment horizontal="center" vertical="center"/>
    </xf>
    <xf numFmtId="0" fontId="9" fillId="0" borderId="17" xfId="326" applyFont="1" applyFill="1" applyBorder="1" applyAlignment="1">
      <alignment vertical="center" wrapText="1"/>
    </xf>
    <xf numFmtId="0" fontId="9" fillId="0" borderId="17" xfId="326" applyFont="1" applyFill="1" applyBorder="1" applyAlignment="1">
      <alignment horizontal="center" vertical="center" wrapText="1"/>
    </xf>
    <xf numFmtId="0" fontId="9" fillId="0" borderId="0" xfId="326" applyFill="1" applyAlignment="1">
      <alignment horizontal="center"/>
    </xf>
    <xf numFmtId="0" fontId="9" fillId="0" borderId="0" xfId="326" applyFill="1" applyBorder="1" applyAlignment="1">
      <alignment horizontal="left" indent="5"/>
    </xf>
    <xf numFmtId="0" fontId="9" fillId="0" borderId="0" xfId="326" applyFill="1" applyAlignment="1">
      <alignment horizontal="left" indent="2"/>
    </xf>
    <xf numFmtId="0" fontId="39" fillId="0" borderId="0" xfId="461" applyFill="1"/>
    <xf numFmtId="0" fontId="9" fillId="0" borderId="0" xfId="326" applyFill="1" applyAlignment="1">
      <alignment horizontal="left" indent="5"/>
    </xf>
    <xf numFmtId="0" fontId="9" fillId="0" borderId="18" xfId="326" applyFont="1" applyFill="1" applyBorder="1" applyAlignment="1">
      <alignment horizontal="center" vertical="center"/>
    </xf>
    <xf numFmtId="0" fontId="11" fillId="0" borderId="0" xfId="326" applyFont="1" applyFill="1" applyBorder="1" applyAlignment="1" applyProtection="1">
      <alignment horizontal="right" wrapText="1"/>
    </xf>
    <xf numFmtId="0" fontId="11" fillId="0" borderId="0" xfId="326" applyFont="1" applyAlignment="1" applyProtection="1">
      <alignment horizontal="right" wrapText="1"/>
    </xf>
    <xf numFmtId="166" fontId="14" fillId="0" borderId="0" xfId="326" applyNumberFormat="1" applyFont="1" applyFill="1" applyBorder="1" applyAlignment="1" applyProtection="1"/>
    <xf numFmtId="0" fontId="15" fillId="0" borderId="0" xfId="326" applyFont="1" applyBorder="1" applyAlignment="1" applyProtection="1">
      <alignment horizontal="center" wrapText="1"/>
    </xf>
    <xf numFmtId="0" fontId="11" fillId="0" borderId="0" xfId="326" applyFont="1" applyAlignment="1" applyProtection="1">
      <alignment wrapText="1"/>
    </xf>
    <xf numFmtId="0" fontId="11" fillId="0" borderId="0" xfId="326" applyFont="1" applyBorder="1" applyAlignment="1" applyProtection="1">
      <alignment wrapText="1"/>
    </xf>
    <xf numFmtId="0" fontId="15" fillId="0" borderId="0" xfId="326" applyFont="1" applyAlignment="1" applyProtection="1">
      <alignment wrapText="1"/>
    </xf>
    <xf numFmtId="0" fontId="10" fillId="0" borderId="0" xfId="326" applyFont="1" applyAlignment="1" applyProtection="1">
      <alignment wrapText="1"/>
    </xf>
    <xf numFmtId="0" fontId="15" fillId="0" borderId="0" xfId="326" applyFont="1" applyFill="1" applyBorder="1" applyAlignment="1" applyProtection="1">
      <alignment wrapText="1"/>
    </xf>
    <xf numFmtId="0" fontId="15" fillId="0" borderId="0" xfId="326" applyFont="1" applyAlignment="1" applyProtection="1">
      <alignment horizontal="center" wrapText="1"/>
    </xf>
    <xf numFmtId="43" fontId="11" fillId="0" borderId="0" xfId="326" applyNumberFormat="1" applyFont="1" applyBorder="1" applyAlignment="1" applyProtection="1">
      <alignment wrapText="1"/>
    </xf>
    <xf numFmtId="0" fontId="15" fillId="0" borderId="0" xfId="326" applyFont="1" applyBorder="1" applyAlignment="1" applyProtection="1">
      <alignment wrapText="1"/>
    </xf>
    <xf numFmtId="0" fontId="16" fillId="0" borderId="0" xfId="326" applyFont="1" applyAlignment="1" applyProtection="1">
      <alignment horizontal="left" wrapText="1"/>
    </xf>
    <xf numFmtId="0" fontId="13" fillId="10" borderId="2" xfId="326" applyNumberFormat="1" applyFont="1" applyFill="1" applyBorder="1" applyAlignment="1">
      <alignment horizontal="left"/>
    </xf>
    <xf numFmtId="1" fontId="15" fillId="0" borderId="41" xfId="146" applyNumberFormat="1" applyFont="1" applyBorder="1" applyAlignment="1" applyProtection="1">
      <alignment horizontal="right"/>
      <protection locked="0"/>
    </xf>
    <xf numFmtId="1" fontId="15" fillId="0" borderId="55" xfId="146" applyNumberFormat="1" applyFont="1" applyBorder="1" applyAlignment="1" applyProtection="1">
      <alignment horizontal="right"/>
      <protection locked="0"/>
    </xf>
    <xf numFmtId="0" fontId="9" fillId="0" borderId="0" xfId="597" applyAlignment="1">
      <alignment wrapText="1"/>
    </xf>
    <xf numFmtId="0" fontId="13" fillId="0" borderId="0" xfId="597" applyFont="1" applyAlignment="1">
      <alignment horizontal="center" wrapText="1"/>
    </xf>
    <xf numFmtId="0" fontId="9" fillId="0" borderId="0" xfId="597"/>
    <xf numFmtId="0" fontId="9" fillId="0" borderId="0" xfId="597" applyAlignment="1">
      <alignment horizontal="center"/>
    </xf>
    <xf numFmtId="0" fontId="7" fillId="0" borderId="0" xfId="0" applyFont="1"/>
    <xf numFmtId="0" fontId="47" fillId="0" borderId="3" xfId="0" applyFont="1" applyBorder="1"/>
    <xf numFmtId="0" fontId="7" fillId="0" borderId="3" xfId="0" applyFont="1" applyBorder="1"/>
    <xf numFmtId="0" fontId="7" fillId="0" borderId="56" xfId="0" applyFont="1" applyBorder="1"/>
    <xf numFmtId="0" fontId="7" fillId="0" borderId="26" xfId="0" applyFont="1" applyBorder="1"/>
    <xf numFmtId="0" fontId="7" fillId="0" borderId="2" xfId="0" applyFont="1" applyBorder="1"/>
    <xf numFmtId="0" fontId="7" fillId="0" borderId="0" xfId="0" applyFont="1" applyBorder="1"/>
    <xf numFmtId="0" fontId="7" fillId="0" borderId="0" xfId="0" applyFont="1" applyAlignment="1">
      <alignment horizontal="left" indent="2"/>
    </xf>
    <xf numFmtId="0" fontId="9" fillId="0" borderId="6" xfId="326" applyFont="1" applyBorder="1" applyProtection="1"/>
    <xf numFmtId="0" fontId="9" fillId="0" borderId="7" xfId="326" applyFont="1" applyBorder="1" applyAlignment="1" applyProtection="1">
      <alignment wrapText="1"/>
    </xf>
    <xf numFmtId="0" fontId="9" fillId="0" borderId="0" xfId="326" applyFont="1" applyBorder="1" applyAlignment="1" applyProtection="1">
      <alignment wrapText="1"/>
    </xf>
    <xf numFmtId="0" fontId="9" fillId="0" borderId="8" xfId="326" applyFont="1" applyBorder="1" applyProtection="1"/>
    <xf numFmtId="0" fontId="9" fillId="0" borderId="0" xfId="326" applyFont="1" applyBorder="1" applyAlignment="1" applyProtection="1">
      <alignment vertical="center" wrapText="1"/>
    </xf>
    <xf numFmtId="0" fontId="9" fillId="0" borderId="0" xfId="326" applyFont="1" applyBorder="1" applyProtection="1"/>
    <xf numFmtId="0" fontId="9" fillId="0" borderId="14" xfId="326" applyFont="1" applyBorder="1" applyProtection="1"/>
    <xf numFmtId="0" fontId="9" fillId="0" borderId="3" xfId="326" applyFont="1" applyBorder="1" applyProtection="1"/>
    <xf numFmtId="0" fontId="9" fillId="0" borderId="3" xfId="326" applyFont="1" applyBorder="1" applyAlignment="1" applyProtection="1">
      <alignment horizontal="left" indent="1"/>
    </xf>
    <xf numFmtId="0" fontId="9" fillId="0" borderId="15" xfId="326" applyFont="1" applyBorder="1" applyProtection="1"/>
    <xf numFmtId="0" fontId="9" fillId="0" borderId="0" xfId="326" applyFont="1" applyAlignment="1" applyProtection="1">
      <alignment horizontal="left" indent="1"/>
    </xf>
    <xf numFmtId="0" fontId="16" fillId="0" borderId="0" xfId="326" applyFont="1" applyBorder="1" applyAlignment="1" applyProtection="1">
      <alignment horizontal="left" vertical="top" indent="9"/>
    </xf>
    <xf numFmtId="0" fontId="16" fillId="0" borderId="0" xfId="326" applyFont="1" applyBorder="1" applyAlignment="1" applyProtection="1">
      <alignment horizontal="left" vertical="top" indent="8"/>
    </xf>
    <xf numFmtId="0" fontId="46" fillId="0" borderId="7" xfId="326" applyFont="1" applyBorder="1" applyAlignment="1" applyProtection="1">
      <alignment horizontal="left" vertical="center" indent="1"/>
    </xf>
    <xf numFmtId="0" fontId="9" fillId="0" borderId="7" xfId="326" applyFont="1" applyBorder="1" applyAlignment="1" applyProtection="1">
      <alignment horizontal="left" vertical="center" indent="1"/>
    </xf>
    <xf numFmtId="0" fontId="46" fillId="0" borderId="0" xfId="326" applyFont="1" applyBorder="1" applyAlignment="1" applyProtection="1">
      <alignment horizontal="left" vertical="center"/>
    </xf>
    <xf numFmtId="0" fontId="0" fillId="0" borderId="0" xfId="0" applyFill="1"/>
    <xf numFmtId="3" fontId="9" fillId="0" borderId="0" xfId="326" applyNumberFormat="1" applyBorder="1" applyAlignment="1" applyProtection="1">
      <alignment horizontal="right"/>
      <protection locked="0"/>
    </xf>
    <xf numFmtId="0" fontId="9" fillId="0" borderId="0" xfId="326" applyBorder="1" applyAlignment="1" applyProtection="1">
      <alignment horizontal="center" wrapText="1"/>
      <protection locked="0"/>
    </xf>
    <xf numFmtId="0" fontId="9" fillId="0" borderId="0" xfId="326" applyBorder="1" applyAlignment="1" applyProtection="1">
      <alignment horizontal="center"/>
      <protection locked="0"/>
    </xf>
    <xf numFmtId="0" fontId="9" fillId="0" borderId="0" xfId="326" applyBorder="1" applyAlignment="1" applyProtection="1">
      <alignment horizontal="right"/>
      <protection locked="0"/>
    </xf>
    <xf numFmtId="168" fontId="15" fillId="0" borderId="42" xfId="146" quotePrefix="1" applyNumberFormat="1" applyFont="1" applyBorder="1" applyAlignment="1" applyProtection="1">
      <alignment horizontal="right"/>
      <protection locked="0"/>
    </xf>
    <xf numFmtId="166" fontId="9" fillId="0" borderId="0" xfId="597" applyNumberFormat="1" applyAlignment="1">
      <alignment horizontal="center"/>
    </xf>
    <xf numFmtId="166" fontId="15" fillId="0" borderId="42" xfId="146" applyNumberFormat="1" applyFont="1" applyBorder="1" applyAlignment="1" applyProtection="1">
      <alignment horizontal="right"/>
    </xf>
    <xf numFmtId="169" fontId="15" fillId="0" borderId="17" xfId="146" applyNumberFormat="1" applyFont="1" applyBorder="1" applyAlignment="1" applyProtection="1">
      <alignment horizontal="right"/>
      <protection locked="0"/>
    </xf>
    <xf numFmtId="166" fontId="15" fillId="0" borderId="17" xfId="146" applyNumberFormat="1" applyFont="1" applyBorder="1" applyAlignment="1" applyProtection="1">
      <alignment horizontal="right"/>
      <protection locked="0"/>
    </xf>
    <xf numFmtId="0" fontId="13" fillId="0" borderId="0" xfId="363" applyFont="1" applyFill="1"/>
    <xf numFmtId="0" fontId="48" fillId="0" borderId="0" xfId="363" applyFont="1" applyFill="1"/>
    <xf numFmtId="0" fontId="49" fillId="0" borderId="0" xfId="363" applyFont="1" applyFill="1" applyAlignment="1" applyProtection="1"/>
    <xf numFmtId="0" fontId="50" fillId="0" borderId="0" xfId="598" applyFill="1" applyProtection="1"/>
    <xf numFmtId="0" fontId="51" fillId="0" borderId="0" xfId="363" applyFont="1" applyFill="1" applyAlignment="1" applyProtection="1"/>
    <xf numFmtId="0" fontId="6" fillId="0" borderId="0" xfId="0" applyFont="1"/>
    <xf numFmtId="0" fontId="16" fillId="0" borderId="0" xfId="326" applyFont="1" applyAlignment="1" applyProtection="1">
      <alignment horizontal="left" vertical="top"/>
    </xf>
    <xf numFmtId="0" fontId="5" fillId="0" borderId="0" xfId="0" applyFont="1"/>
    <xf numFmtId="0" fontId="13" fillId="9" borderId="20" xfId="326" applyFont="1" applyFill="1" applyBorder="1" applyAlignment="1" applyProtection="1">
      <alignment horizontal="center" vertical="center" wrapText="1"/>
    </xf>
    <xf numFmtId="0" fontId="13" fillId="9" borderId="30" xfId="326" applyFont="1" applyFill="1" applyBorder="1" applyAlignment="1" applyProtection="1">
      <alignment horizontal="center" vertical="center" wrapText="1"/>
    </xf>
    <xf numFmtId="14" fontId="13" fillId="9" borderId="30" xfId="326" applyNumberFormat="1" applyFont="1" applyFill="1" applyBorder="1" applyAlignment="1" applyProtection="1">
      <alignment horizontal="center" vertical="center" wrapText="1"/>
    </xf>
    <xf numFmtId="0" fontId="4" fillId="0" borderId="0" xfId="0" applyFont="1"/>
    <xf numFmtId="0" fontId="4" fillId="0" borderId="0" xfId="0" applyFont="1" applyAlignment="1">
      <alignment horizontal="left" indent="2"/>
    </xf>
    <xf numFmtId="0" fontId="0" fillId="16" borderId="17" xfId="0" applyFill="1" applyBorder="1" applyAlignment="1"/>
    <xf numFmtId="0" fontId="13" fillId="9" borderId="31" xfId="326" applyFont="1" applyFill="1" applyBorder="1" applyAlignment="1" applyProtection="1">
      <alignment horizontal="center" vertical="center" wrapText="1"/>
    </xf>
    <xf numFmtId="0" fontId="9" fillId="0" borderId="16" xfId="326" applyFont="1" applyFill="1" applyBorder="1" applyAlignment="1">
      <alignment horizontal="center" vertical="center"/>
    </xf>
    <xf numFmtId="0" fontId="9" fillId="0" borderId="48" xfId="326" applyFont="1" applyFill="1" applyBorder="1" applyAlignment="1">
      <alignment horizontal="center" vertical="center" wrapText="1"/>
    </xf>
    <xf numFmtId="0" fontId="9" fillId="0" borderId="48" xfId="326" applyFont="1" applyFill="1" applyBorder="1" applyAlignment="1">
      <alignment horizontal="left" vertical="center" wrapText="1" indent="1"/>
    </xf>
    <xf numFmtId="0" fontId="9" fillId="0" borderId="48" xfId="326" applyFont="1" applyFill="1" applyBorder="1" applyAlignment="1">
      <alignment horizontal="left" vertical="center" wrapText="1" indent="2"/>
    </xf>
    <xf numFmtId="14" fontId="9" fillId="0" borderId="48" xfId="326" applyNumberFormat="1" applyFont="1" applyFill="1" applyBorder="1" applyAlignment="1">
      <alignment horizontal="center" vertical="center"/>
    </xf>
    <xf numFmtId="0" fontId="9" fillId="0" borderId="48" xfId="326" applyFont="1" applyFill="1" applyBorder="1" applyAlignment="1">
      <alignment vertical="center" wrapText="1"/>
    </xf>
    <xf numFmtId="0" fontId="3" fillId="0" borderId="0" xfId="0" applyFont="1" applyAlignment="1">
      <alignment horizontal="left" indent="2"/>
    </xf>
    <xf numFmtId="0" fontId="3" fillId="0" borderId="0" xfId="0" applyFont="1"/>
    <xf numFmtId="0" fontId="12" fillId="0" borderId="0" xfId="326" applyFont="1" applyBorder="1" applyAlignment="1">
      <alignment horizontal="center" vertical="center" wrapText="1"/>
    </xf>
    <xf numFmtId="0" fontId="13" fillId="9" borderId="39" xfId="326" applyFont="1" applyFill="1" applyBorder="1" applyAlignment="1">
      <alignment horizontal="center" vertical="center" wrapText="1"/>
    </xf>
    <xf numFmtId="0" fontId="13" fillId="9" borderId="49" xfId="326" applyFont="1" applyFill="1" applyBorder="1" applyAlignment="1">
      <alignment horizontal="center" vertical="center"/>
    </xf>
    <xf numFmtId="0" fontId="13" fillId="9" borderId="49" xfId="326" applyFont="1" applyFill="1" applyBorder="1" applyAlignment="1">
      <alignment horizontal="center" vertical="center" wrapText="1"/>
    </xf>
    <xf numFmtId="0" fontId="13" fillId="9" borderId="44" xfId="363" applyFont="1" applyFill="1" applyBorder="1" applyAlignment="1">
      <alignment horizontal="center" vertical="center" wrapText="1"/>
    </xf>
    <xf numFmtId="0" fontId="13" fillId="18" borderId="0" xfId="326" applyFont="1" applyFill="1" applyProtection="1"/>
    <xf numFmtId="49" fontId="10" fillId="18" borderId="0" xfId="326" applyNumberFormat="1" applyFont="1" applyFill="1" applyAlignment="1" applyProtection="1">
      <alignment horizontal="center"/>
    </xf>
    <xf numFmtId="0" fontId="10" fillId="18" borderId="0" xfId="326" applyFont="1" applyFill="1" applyProtection="1"/>
    <xf numFmtId="15" fontId="10" fillId="18" borderId="0" xfId="326" applyNumberFormat="1" applyFont="1" applyFill="1" applyAlignment="1" applyProtection="1">
      <alignment horizontal="center"/>
    </xf>
    <xf numFmtId="0" fontId="10" fillId="18" borderId="0" xfId="326" applyFont="1" applyFill="1" applyBorder="1" applyAlignment="1" applyProtection="1">
      <alignment horizontal="center" vertical="top" wrapText="1"/>
    </xf>
    <xf numFmtId="0" fontId="10" fillId="18" borderId="0" xfId="326" applyFont="1" applyFill="1" applyBorder="1" applyAlignment="1" applyProtection="1">
      <alignment vertical="top" wrapText="1"/>
    </xf>
    <xf numFmtId="0" fontId="10" fillId="18" borderId="0" xfId="595" applyNumberFormat="1" applyFont="1" applyFill="1" applyBorder="1" applyAlignment="1" applyProtection="1">
      <alignment horizontal="center"/>
    </xf>
    <xf numFmtId="0" fontId="36" fillId="18" borderId="0" xfId="326" applyFont="1" applyFill="1" applyBorder="1" applyProtection="1"/>
    <xf numFmtId="0" fontId="11" fillId="20" borderId="20" xfId="146" applyFont="1" applyFill="1" applyBorder="1" applyAlignment="1" applyProtection="1">
      <alignment horizontal="center" vertical="center" wrapText="1"/>
    </xf>
    <xf numFmtId="166" fontId="11" fillId="20" borderId="38" xfId="146" applyNumberFormat="1" applyFont="1" applyFill="1" applyBorder="1" applyAlignment="1" applyProtection="1">
      <alignment horizontal="center" vertical="center" wrapText="1"/>
    </xf>
    <xf numFmtId="0" fontId="11" fillId="20" borderId="30" xfId="146" applyFont="1" applyFill="1" applyBorder="1" applyAlignment="1" applyProtection="1">
      <alignment horizontal="center" vertical="center" wrapText="1"/>
    </xf>
    <xf numFmtId="0" fontId="11" fillId="20" borderId="38" xfId="146" applyFont="1" applyFill="1" applyBorder="1" applyAlignment="1" applyProtection="1">
      <alignment horizontal="center" vertical="center" wrapText="1"/>
    </xf>
    <xf numFmtId="0" fontId="11" fillId="20" borderId="22" xfId="146" applyFont="1" applyFill="1" applyBorder="1" applyAlignment="1" applyProtection="1">
      <alignment horizontal="center" vertical="center" wrapText="1"/>
    </xf>
    <xf numFmtId="0" fontId="11" fillId="20" borderId="31" xfId="326" applyFont="1" applyFill="1" applyBorder="1" applyAlignment="1" applyProtection="1">
      <alignment horizontal="center" vertical="center" wrapText="1"/>
    </xf>
    <xf numFmtId="0" fontId="11" fillId="20" borderId="39" xfId="326" applyFont="1" applyFill="1" applyBorder="1" applyAlignment="1" applyProtection="1">
      <alignment horizontal="center" vertical="center" wrapText="1"/>
    </xf>
    <xf numFmtId="0" fontId="11" fillId="20" borderId="40" xfId="326" applyFont="1" applyFill="1" applyBorder="1" applyAlignment="1" applyProtection="1">
      <alignment horizontal="center" vertical="center" wrapText="1"/>
    </xf>
    <xf numFmtId="0" fontId="11" fillId="20" borderId="20" xfId="326" applyFont="1" applyFill="1" applyBorder="1" applyAlignment="1" applyProtection="1">
      <alignment horizontal="center" vertical="center" wrapText="1"/>
    </xf>
    <xf numFmtId="0" fontId="2" fillId="0" borderId="0" xfId="0" applyFont="1"/>
    <xf numFmtId="0" fontId="9" fillId="0" borderId="20" xfId="326" applyFont="1" applyFill="1" applyBorder="1" applyAlignment="1" applyProtection="1">
      <alignment horizontal="center" vertical="center" wrapText="1"/>
    </xf>
    <xf numFmtId="0" fontId="9" fillId="0" borderId="30" xfId="326" applyFont="1" applyFill="1" applyBorder="1" applyAlignment="1" applyProtection="1">
      <alignment horizontal="left" vertical="center" wrapText="1" indent="2"/>
    </xf>
    <xf numFmtId="14" fontId="9" fillId="0" borderId="30" xfId="326" applyNumberFormat="1" applyFill="1" applyBorder="1" applyAlignment="1" applyProtection="1">
      <alignment horizontal="center" vertical="center"/>
    </xf>
    <xf numFmtId="14" fontId="9" fillId="0" borderId="30" xfId="326" applyNumberFormat="1" applyFont="1" applyFill="1" applyBorder="1" applyAlignment="1" applyProtection="1">
      <alignment horizontal="left" vertical="center" wrapText="1" indent="2"/>
    </xf>
    <xf numFmtId="14" fontId="9" fillId="0" borderId="31" xfId="326" applyNumberFormat="1" applyFill="1" applyBorder="1" applyAlignment="1" applyProtection="1">
      <alignment horizontal="center" vertical="center"/>
    </xf>
    <xf numFmtId="0" fontId="9" fillId="0" borderId="20" xfId="326" applyFont="1" applyFill="1" applyBorder="1" applyAlignment="1">
      <alignment horizontal="center" vertical="center" wrapText="1"/>
    </xf>
    <xf numFmtId="0" fontId="9" fillId="0" borderId="31" xfId="326" applyFont="1" applyFill="1" applyBorder="1" applyAlignment="1">
      <alignment horizontal="center" vertical="center" wrapText="1"/>
    </xf>
    <xf numFmtId="165" fontId="8" fillId="0" borderId="20" xfId="363" applyNumberFormat="1" applyFont="1" applyFill="1" applyBorder="1" applyAlignment="1">
      <alignment horizontal="center" vertical="center"/>
    </xf>
    <xf numFmtId="165" fontId="8" fillId="0" borderId="30" xfId="363" applyNumberFormat="1" applyFont="1" applyFill="1" applyBorder="1" applyAlignment="1">
      <alignment horizontal="center" vertical="center"/>
    </xf>
    <xf numFmtId="165" fontId="8" fillId="0" borderId="31" xfId="363" applyNumberFormat="1" applyFont="1" applyFill="1" applyBorder="1" applyAlignment="1">
      <alignment horizontal="center" vertical="center"/>
    </xf>
    <xf numFmtId="0" fontId="9" fillId="0" borderId="45" xfId="596" applyFont="1" applyBorder="1" applyProtection="1"/>
    <xf numFmtId="165" fontId="9" fillId="0" borderId="43" xfId="596" applyNumberFormat="1" applyFont="1" applyBorder="1" applyProtection="1"/>
    <xf numFmtId="3" fontId="9" fillId="0" borderId="12" xfId="596" applyNumberFormat="1" applyFont="1" applyFill="1" applyBorder="1" applyProtection="1"/>
    <xf numFmtId="3" fontId="13" fillId="0" borderId="12" xfId="596" applyNumberFormat="1" applyFont="1" applyBorder="1" applyProtection="1"/>
    <xf numFmtId="0" fontId="13" fillId="0" borderId="10" xfId="596" applyFont="1" applyFill="1" applyBorder="1" applyAlignment="1" applyProtection="1">
      <alignment horizontal="center" vertical="center"/>
    </xf>
    <xf numFmtId="0" fontId="13" fillId="0" borderId="0" xfId="596" applyFont="1" applyFill="1" applyBorder="1" applyAlignment="1" applyProtection="1">
      <alignment horizontal="center" vertical="center"/>
    </xf>
    <xf numFmtId="0" fontId="13" fillId="0" borderId="11" xfId="596" applyFont="1" applyFill="1" applyBorder="1" applyAlignment="1" applyProtection="1">
      <alignment horizontal="center" vertical="center"/>
    </xf>
    <xf numFmtId="0" fontId="9" fillId="0" borderId="57" xfId="326" applyFont="1" applyFill="1" applyBorder="1" applyAlignment="1">
      <alignment horizontal="center" vertical="center"/>
    </xf>
    <xf numFmtId="0" fontId="9" fillId="0" borderId="19" xfId="326" applyFont="1" applyFill="1" applyBorder="1" applyAlignment="1">
      <alignment horizontal="center" vertical="center" wrapText="1"/>
    </xf>
    <xf numFmtId="0" fontId="9" fillId="0" borderId="19" xfId="326" applyFont="1" applyFill="1" applyBorder="1" applyAlignment="1">
      <alignment horizontal="left" vertical="center" wrapText="1" indent="1"/>
    </xf>
    <xf numFmtId="0" fontId="9" fillId="0" borderId="19" xfId="326" applyFont="1" applyFill="1" applyBorder="1" applyAlignment="1">
      <alignment horizontal="left" vertical="center" wrapText="1" indent="2"/>
    </xf>
    <xf numFmtId="14" fontId="9" fillId="0" borderId="19" xfId="326" applyNumberFormat="1" applyFont="1" applyFill="1" applyBorder="1" applyAlignment="1">
      <alignment horizontal="center" vertical="center"/>
    </xf>
    <xf numFmtId="0" fontId="9" fillId="0" borderId="19" xfId="326" applyFont="1" applyFill="1" applyBorder="1" applyAlignment="1">
      <alignment vertical="center" wrapText="1"/>
    </xf>
    <xf numFmtId="0" fontId="9" fillId="0" borderId="54" xfId="326" applyFont="1" applyFill="1" applyBorder="1" applyAlignment="1">
      <alignment horizontal="center" vertical="center" wrapText="1"/>
    </xf>
    <xf numFmtId="0" fontId="28" fillId="0" borderId="0" xfId="326" applyFont="1" applyAlignment="1" applyProtection="1">
      <alignment horizontal="left" wrapText="1"/>
    </xf>
    <xf numFmtId="0" fontId="28" fillId="0" borderId="0" xfId="326" applyFont="1" applyBorder="1" applyAlignment="1" applyProtection="1">
      <alignment horizontal="left"/>
    </xf>
    <xf numFmtId="0" fontId="11" fillId="4" borderId="7" xfId="326" applyFont="1" applyFill="1" applyBorder="1" applyAlignment="1" applyProtection="1">
      <alignment horizontal="center" vertical="center"/>
    </xf>
    <xf numFmtId="0" fontId="11" fillId="4" borderId="0" xfId="326" applyFont="1" applyFill="1" applyBorder="1" applyAlignment="1" applyProtection="1">
      <alignment horizontal="center" vertical="center"/>
    </xf>
    <xf numFmtId="0" fontId="11" fillId="4" borderId="8" xfId="326" applyFont="1" applyFill="1" applyBorder="1" applyAlignment="1" applyProtection="1">
      <alignment horizontal="center" vertical="center"/>
    </xf>
    <xf numFmtId="0" fontId="12" fillId="0" borderId="0" xfId="326" applyFont="1" applyBorder="1" applyAlignment="1">
      <alignment horizontal="center" vertical="center" wrapText="1"/>
    </xf>
    <xf numFmtId="49" fontId="14" fillId="10" borderId="2" xfId="326" applyNumberFormat="1" applyFont="1" applyFill="1" applyBorder="1" applyAlignment="1" applyProtection="1">
      <alignment horizontal="left"/>
      <protection locked="0"/>
    </xf>
    <xf numFmtId="0" fontId="14" fillId="10" borderId="2" xfId="326" applyNumberFormat="1" applyFont="1" applyFill="1" applyBorder="1" applyAlignment="1" applyProtection="1">
      <alignment horizontal="left" wrapText="1"/>
      <protection locked="0"/>
    </xf>
    <xf numFmtId="0" fontId="16" fillId="0" borderId="50" xfId="326" applyFont="1" applyBorder="1" applyAlignment="1" applyProtection="1">
      <alignment horizontal="left" vertical="top" wrapText="1"/>
    </xf>
    <xf numFmtId="0" fontId="11" fillId="18" borderId="3" xfId="326" applyFont="1" applyFill="1" applyBorder="1" applyAlignment="1" applyProtection="1">
      <alignment horizontal="center"/>
    </xf>
    <xf numFmtId="0" fontId="18" fillId="0" borderId="0" xfId="326" applyFont="1" applyBorder="1" applyAlignment="1" applyProtection="1">
      <alignment horizontal="center" wrapText="1"/>
    </xf>
    <xf numFmtId="0" fontId="13" fillId="18" borderId="0" xfId="326" applyFont="1" applyFill="1" applyBorder="1" applyAlignment="1" applyProtection="1">
      <alignment horizontal="left" vertical="top" wrapText="1"/>
    </xf>
    <xf numFmtId="166" fontId="13" fillId="15" borderId="2" xfId="326" applyNumberFormat="1" applyFont="1" applyFill="1" applyBorder="1" applyAlignment="1" applyProtection="1">
      <alignment horizontal="left"/>
    </xf>
    <xf numFmtId="165" fontId="17" fillId="17" borderId="2" xfId="1" applyNumberFormat="1" applyFont="1" applyFill="1" applyBorder="1" applyAlignment="1" applyProtection="1">
      <alignment horizontal="right"/>
    </xf>
    <xf numFmtId="165" fontId="17" fillId="11" borderId="2" xfId="1" applyNumberFormat="1" applyFont="1" applyFill="1" applyBorder="1" applyAlignment="1" applyProtection="1">
      <alignment horizontal="right"/>
    </xf>
    <xf numFmtId="3" fontId="13" fillId="0" borderId="0" xfId="326" applyNumberFormat="1" applyFont="1" applyBorder="1" applyAlignment="1" applyProtection="1">
      <alignment horizontal="center"/>
    </xf>
    <xf numFmtId="3" fontId="13" fillId="0" borderId="12" xfId="326" applyNumberFormat="1" applyFont="1" applyBorder="1" applyAlignment="1" applyProtection="1">
      <alignment horizontal="center"/>
    </xf>
    <xf numFmtId="3" fontId="13" fillId="0" borderId="0" xfId="326" applyNumberFormat="1" applyFont="1" applyBorder="1" applyAlignment="1" applyProtection="1">
      <alignment horizontal="center" wrapText="1"/>
    </xf>
    <xf numFmtId="3" fontId="13" fillId="0" borderId="12" xfId="326" applyNumberFormat="1" applyFont="1" applyBorder="1" applyAlignment="1" applyProtection="1">
      <alignment horizontal="center" wrapText="1"/>
    </xf>
    <xf numFmtId="0" fontId="13" fillId="18" borderId="0" xfId="326" applyFont="1" applyFill="1" applyAlignment="1" applyProtection="1">
      <alignment horizontal="left" vertical="top" wrapText="1"/>
    </xf>
    <xf numFmtId="0" fontId="14" fillId="0" borderId="21" xfId="326" applyFont="1" applyBorder="1" applyAlignment="1" applyProtection="1">
      <alignment horizontal="center"/>
    </xf>
    <xf numFmtId="0" fontId="14" fillId="0" borderId="22" xfId="326" applyFont="1" applyBorder="1" applyAlignment="1" applyProtection="1">
      <alignment horizontal="center"/>
    </xf>
    <xf numFmtId="0" fontId="14" fillId="0" borderId="23" xfId="326" applyFont="1" applyBorder="1" applyAlignment="1" applyProtection="1">
      <alignment horizontal="center"/>
    </xf>
    <xf numFmtId="0" fontId="30" fillId="0" borderId="33" xfId="326" applyFont="1" applyBorder="1" applyAlignment="1" applyProtection="1">
      <alignment horizontal="center"/>
    </xf>
    <xf numFmtId="0" fontId="30" fillId="0" borderId="28" xfId="326" applyFont="1" applyBorder="1" applyAlignment="1" applyProtection="1">
      <alignment horizontal="center"/>
    </xf>
    <xf numFmtId="0" fontId="13" fillId="0" borderId="10" xfId="326" applyFont="1" applyBorder="1" applyAlignment="1" applyProtection="1">
      <alignment horizontal="center" wrapText="1"/>
    </xf>
    <xf numFmtId="0" fontId="13" fillId="0" borderId="0" xfId="326" applyFont="1" applyBorder="1" applyAlignment="1" applyProtection="1">
      <alignment horizontal="center"/>
    </xf>
    <xf numFmtId="0" fontId="13" fillId="0" borderId="45" xfId="326" applyFont="1" applyBorder="1" applyAlignment="1" applyProtection="1">
      <alignment horizontal="center"/>
    </xf>
    <xf numFmtId="0" fontId="13" fillId="0" borderId="12" xfId="326" applyFont="1" applyBorder="1" applyAlignment="1" applyProtection="1">
      <alignment horizontal="center"/>
    </xf>
    <xf numFmtId="0" fontId="13" fillId="0" borderId="0" xfId="326" applyFont="1" applyBorder="1" applyAlignment="1" applyProtection="1">
      <alignment horizontal="center" wrapText="1"/>
    </xf>
    <xf numFmtId="0" fontId="13" fillId="0" borderId="12" xfId="326" applyFont="1" applyBorder="1" applyAlignment="1" applyProtection="1">
      <alignment horizontal="center" wrapText="1"/>
    </xf>
    <xf numFmtId="3" fontId="13" fillId="0" borderId="11" xfId="326" applyNumberFormat="1" applyFont="1" applyBorder="1" applyAlignment="1" applyProtection="1">
      <alignment horizontal="center" wrapText="1"/>
    </xf>
    <xf numFmtId="3" fontId="13" fillId="0" borderId="43" xfId="326" applyNumberFormat="1" applyFont="1" applyBorder="1" applyAlignment="1" applyProtection="1">
      <alignment horizontal="center"/>
    </xf>
    <xf numFmtId="0" fontId="13" fillId="14" borderId="0" xfId="326" applyNumberFormat="1" applyFont="1" applyFill="1" applyAlignment="1" applyProtection="1">
      <alignment horizontal="left"/>
    </xf>
    <xf numFmtId="0" fontId="12" fillId="0" borderId="0" xfId="326" applyFont="1" applyAlignment="1" applyProtection="1">
      <alignment horizontal="center" wrapText="1"/>
    </xf>
    <xf numFmtId="165" fontId="17" fillId="8" borderId="21" xfId="1" applyNumberFormat="1" applyFont="1" applyFill="1" applyBorder="1" applyAlignment="1" applyProtection="1">
      <alignment horizontal="center"/>
    </xf>
    <xf numFmtId="165" fontId="17" fillId="8" borderId="23" xfId="1" applyNumberFormat="1" applyFont="1" applyFill="1" applyBorder="1" applyAlignment="1" applyProtection="1">
      <alignment horizontal="center"/>
    </xf>
    <xf numFmtId="165" fontId="17" fillId="3" borderId="2" xfId="1" applyNumberFormat="1" applyFont="1" applyFill="1" applyBorder="1" applyAlignment="1" applyProtection="1">
      <alignment horizontal="right"/>
    </xf>
    <xf numFmtId="165" fontId="17" fillId="9" borderId="2" xfId="1" applyNumberFormat="1" applyFont="1" applyFill="1" applyBorder="1" applyAlignment="1" applyProtection="1">
      <alignment horizontal="right"/>
    </xf>
    <xf numFmtId="0" fontId="13" fillId="13" borderId="0" xfId="326" applyNumberFormat="1" applyFont="1" applyFill="1" applyAlignment="1" applyProtection="1">
      <alignment horizontal="left"/>
    </xf>
    <xf numFmtId="164" fontId="9" fillId="0" borderId="2" xfId="1" applyNumberFormat="1" applyFont="1" applyBorder="1" applyAlignment="1" applyProtection="1">
      <alignment horizontal="center"/>
    </xf>
    <xf numFmtId="164" fontId="17" fillId="0" borderId="2" xfId="1" applyNumberFormat="1" applyFont="1" applyBorder="1" applyAlignment="1" applyProtection="1">
      <alignment horizontal="center"/>
    </xf>
    <xf numFmtId="165" fontId="17" fillId="5" borderId="2" xfId="1" applyNumberFormat="1" applyFont="1" applyFill="1" applyBorder="1" applyAlignment="1" applyProtection="1">
      <alignment horizontal="right"/>
    </xf>
    <xf numFmtId="166" fontId="13" fillId="15" borderId="2" xfId="326" applyNumberFormat="1" applyFont="1" applyFill="1" applyBorder="1" applyAlignment="1" applyProtection="1">
      <alignment horizontal="left"/>
      <protection locked="0"/>
    </xf>
    <xf numFmtId="0" fontId="12" fillId="0" borderId="0" xfId="146" applyFont="1" applyAlignment="1" applyProtection="1">
      <alignment horizontal="center"/>
    </xf>
    <xf numFmtId="0" fontId="12" fillId="0" borderId="0" xfId="326" applyFont="1" applyFill="1" applyAlignment="1">
      <alignment horizontal="center"/>
    </xf>
    <xf numFmtId="0" fontId="43" fillId="0" borderId="0" xfId="363" applyFont="1" applyFill="1" applyAlignment="1" applyProtection="1">
      <alignment horizontal="center"/>
    </xf>
    <xf numFmtId="0" fontId="43" fillId="0" borderId="0" xfId="363" applyFont="1" applyFill="1" applyAlignment="1">
      <alignment horizontal="center"/>
    </xf>
    <xf numFmtId="0" fontId="42" fillId="20" borderId="39" xfId="363" applyFont="1" applyFill="1" applyBorder="1" applyAlignment="1">
      <alignment horizontal="center" vertical="center"/>
    </xf>
    <xf numFmtId="0" fontId="42" fillId="20" borderId="49" xfId="363" applyFont="1" applyFill="1" applyBorder="1" applyAlignment="1">
      <alignment horizontal="center" vertical="center"/>
    </xf>
    <xf numFmtId="0" fontId="42" fillId="20" borderId="44" xfId="363" applyFont="1" applyFill="1" applyBorder="1" applyAlignment="1">
      <alignment horizontal="center" vertical="center"/>
    </xf>
    <xf numFmtId="0" fontId="13" fillId="18" borderId="0" xfId="326" applyNumberFormat="1" applyFont="1" applyFill="1" applyAlignment="1" applyProtection="1">
      <alignment horizontal="left"/>
    </xf>
    <xf numFmtId="0" fontId="28" fillId="0" borderId="0" xfId="326" applyFont="1" applyFill="1" applyAlignment="1" applyProtection="1">
      <alignment horizontal="left" wrapText="1"/>
    </xf>
    <xf numFmtId="0" fontId="28" fillId="0" borderId="0" xfId="326" applyFont="1" applyAlignment="1" applyProtection="1">
      <alignment horizontal="left"/>
    </xf>
    <xf numFmtId="0" fontId="18" fillId="0" borderId="0" xfId="326" applyFont="1" applyAlignment="1" applyProtection="1">
      <alignment horizontal="left" wrapText="1"/>
    </xf>
    <xf numFmtId="0" fontId="18" fillId="14" borderId="0" xfId="326" applyFont="1" applyFill="1" applyAlignment="1" applyProtection="1">
      <alignment horizontal="left"/>
    </xf>
    <xf numFmtId="0" fontId="13" fillId="0" borderId="0" xfId="326" applyFont="1" applyAlignment="1" applyProtection="1">
      <alignment horizontal="left" wrapText="1"/>
    </xf>
    <xf numFmtId="0" fontId="13" fillId="0" borderId="0" xfId="326" applyFont="1" applyAlignment="1" applyProtection="1">
      <alignment horizontal="center" wrapText="1"/>
    </xf>
    <xf numFmtId="0" fontId="16" fillId="0" borderId="50" xfId="326" applyFont="1" applyBorder="1" applyAlignment="1" applyProtection="1">
      <alignment horizontal="left"/>
    </xf>
    <xf numFmtId="166" fontId="13" fillId="10" borderId="2" xfId="326" applyNumberFormat="1" applyFont="1" applyFill="1" applyBorder="1" applyAlignment="1" applyProtection="1">
      <alignment horizontal="left"/>
    </xf>
    <xf numFmtId="166" fontId="13" fillId="10" borderId="2" xfId="596" applyNumberFormat="1" applyFont="1" applyFill="1" applyBorder="1" applyAlignment="1" applyProtection="1">
      <alignment horizontal="left"/>
    </xf>
    <xf numFmtId="0" fontId="13" fillId="0" borderId="0" xfId="596" applyFont="1" applyFill="1" applyBorder="1" applyAlignment="1" applyProtection="1">
      <alignment horizontal="left"/>
    </xf>
    <xf numFmtId="0" fontId="28" fillId="0" borderId="0" xfId="596" applyFont="1" applyAlignment="1" applyProtection="1">
      <alignment horizontal="left" wrapText="1"/>
    </xf>
    <xf numFmtId="0" fontId="13" fillId="12" borderId="21" xfId="596" applyFont="1" applyFill="1" applyBorder="1" applyAlignment="1" applyProtection="1">
      <alignment horizontal="center" vertical="center"/>
    </xf>
    <xf numFmtId="0" fontId="13" fillId="12" borderId="22" xfId="596" applyFont="1" applyFill="1" applyBorder="1" applyAlignment="1" applyProtection="1">
      <alignment horizontal="center" vertical="center"/>
    </xf>
    <xf numFmtId="0" fontId="13" fillId="12" borderId="23" xfId="596" applyFont="1" applyFill="1" applyBorder="1" applyAlignment="1" applyProtection="1">
      <alignment horizontal="center" vertical="center"/>
    </xf>
    <xf numFmtId="0" fontId="13" fillId="0" borderId="32" xfId="596" applyFont="1" applyFill="1" applyBorder="1" applyAlignment="1" applyProtection="1">
      <alignment horizontal="center" vertical="center" wrapText="1"/>
    </xf>
    <xf numFmtId="0" fontId="13" fillId="0" borderId="53" xfId="596" applyFont="1" applyFill="1" applyBorder="1" applyAlignment="1" applyProtection="1">
      <alignment horizontal="center" vertical="center"/>
    </xf>
    <xf numFmtId="0" fontId="13" fillId="0" borderId="29" xfId="596" applyFont="1" applyFill="1" applyBorder="1" applyAlignment="1" applyProtection="1">
      <alignment horizontal="center" vertical="center"/>
    </xf>
    <xf numFmtId="0" fontId="16" fillId="0" borderId="0" xfId="326" applyFont="1" applyBorder="1" applyAlignment="1" applyProtection="1">
      <alignment horizontal="left"/>
    </xf>
    <xf numFmtId="0" fontId="12" fillId="0" borderId="0" xfId="596" applyFont="1" applyFill="1" applyBorder="1" applyAlignment="1" applyProtection="1">
      <alignment horizontal="center" wrapText="1"/>
    </xf>
    <xf numFmtId="0" fontId="11" fillId="20" borderId="21" xfId="326" applyFont="1" applyFill="1" applyBorder="1" applyAlignment="1" applyProtection="1">
      <alignment horizontal="center" vertical="center" wrapText="1"/>
    </xf>
    <xf numFmtId="0" fontId="11" fillId="20" borderId="23" xfId="326" applyFont="1" applyFill="1" applyBorder="1" applyAlignment="1" applyProtection="1">
      <alignment horizontal="center" vertical="center" wrapText="1"/>
    </xf>
    <xf numFmtId="0" fontId="11" fillId="9" borderId="21" xfId="326" applyFont="1" applyFill="1" applyBorder="1" applyAlignment="1" applyProtection="1">
      <alignment horizontal="center" vertical="center" wrapText="1"/>
    </xf>
    <xf numFmtId="0" fontId="11" fillId="9" borderId="23" xfId="326" applyFont="1" applyFill="1" applyBorder="1" applyAlignment="1" applyProtection="1">
      <alignment horizontal="center" vertical="center" wrapText="1"/>
    </xf>
    <xf numFmtId="0" fontId="12" fillId="0" borderId="0" xfId="326" applyFont="1" applyBorder="1" applyAlignment="1" applyProtection="1">
      <alignment horizontal="center" vertical="center" wrapText="1"/>
    </xf>
    <xf numFmtId="0" fontId="25" fillId="0" borderId="0" xfId="146" applyFont="1" applyFill="1" applyBorder="1" applyAlignment="1" applyProtection="1">
      <alignment horizontal="left" wrapText="1"/>
    </xf>
    <xf numFmtId="0" fontId="11" fillId="20" borderId="22" xfId="326" applyFont="1" applyFill="1" applyBorder="1" applyAlignment="1" applyProtection="1">
      <alignment horizontal="center" vertical="center" wrapText="1"/>
    </xf>
    <xf numFmtId="166" fontId="11" fillId="10" borderId="2" xfId="326" applyNumberFormat="1" applyFont="1" applyFill="1" applyBorder="1" applyAlignment="1" applyProtection="1">
      <alignment horizontal="left"/>
    </xf>
    <xf numFmtId="0" fontId="11" fillId="9" borderId="33" xfId="146" applyFont="1" applyFill="1" applyBorder="1" applyAlignment="1" applyProtection="1">
      <alignment horizontal="center" vertical="center"/>
    </xf>
    <xf numFmtId="0" fontId="11" fillId="9" borderId="28" xfId="146" applyFont="1" applyFill="1" applyBorder="1" applyAlignment="1" applyProtection="1">
      <alignment horizontal="center" vertical="center"/>
    </xf>
    <xf numFmtId="0" fontId="11" fillId="9" borderId="9" xfId="146" applyFont="1" applyFill="1" applyBorder="1" applyAlignment="1" applyProtection="1">
      <alignment horizontal="center" vertical="center"/>
    </xf>
    <xf numFmtId="0" fontId="15" fillId="0" borderId="50" xfId="326" applyFont="1" applyBorder="1" applyAlignment="1" applyProtection="1">
      <alignment wrapText="1"/>
    </xf>
    <xf numFmtId="0" fontId="11" fillId="9" borderId="22" xfId="326" applyFont="1" applyFill="1" applyBorder="1" applyAlignment="1" applyProtection="1">
      <alignment horizontal="center" vertical="center" wrapText="1"/>
    </xf>
    <xf numFmtId="49" fontId="11" fillId="0" borderId="21" xfId="326" applyNumberFormat="1" applyFont="1" applyBorder="1" applyAlignment="1" applyProtection="1">
      <alignment horizontal="center"/>
    </xf>
    <xf numFmtId="49" fontId="11" fillId="0" borderId="22" xfId="326" applyNumberFormat="1" applyFont="1" applyBorder="1" applyAlignment="1" applyProtection="1">
      <alignment horizontal="center"/>
    </xf>
    <xf numFmtId="165" fontId="11" fillId="7" borderId="21" xfId="146" applyNumberFormat="1" applyFont="1" applyFill="1" applyBorder="1" applyAlignment="1" applyProtection="1">
      <alignment horizontal="center"/>
    </xf>
    <xf numFmtId="165" fontId="11" fillId="7" borderId="22" xfId="146" applyNumberFormat="1" applyFont="1" applyFill="1" applyBorder="1" applyAlignment="1" applyProtection="1">
      <alignment horizontal="center"/>
    </xf>
    <xf numFmtId="0" fontId="13" fillId="18" borderId="0" xfId="146" applyFont="1" applyFill="1" applyAlignment="1" applyProtection="1">
      <alignment horizontal="left" wrapText="1"/>
    </xf>
    <xf numFmtId="165" fontId="11" fillId="7" borderId="23" xfId="146" applyNumberFormat="1" applyFont="1" applyFill="1" applyBorder="1" applyAlignment="1" applyProtection="1">
      <alignment horizontal="center"/>
    </xf>
    <xf numFmtId="0" fontId="38" fillId="0" borderId="0" xfId="146" applyFont="1" applyFill="1" applyBorder="1" applyAlignment="1" applyProtection="1">
      <alignment horizontal="left" wrapText="1"/>
    </xf>
    <xf numFmtId="0" fontId="13" fillId="14" borderId="0" xfId="146" applyFont="1" applyFill="1" applyAlignment="1" applyProtection="1">
      <alignment horizontal="left" wrapText="1"/>
    </xf>
    <xf numFmtId="0" fontId="13" fillId="19" borderId="0" xfId="146" applyFont="1" applyFill="1" applyBorder="1" applyAlignment="1" applyProtection="1">
      <alignment horizontal="left" wrapText="1"/>
    </xf>
    <xf numFmtId="0" fontId="12" fillId="0" borderId="0" xfId="326" applyFont="1" applyAlignment="1">
      <alignment horizontal="center"/>
    </xf>
    <xf numFmtId="0" fontId="13" fillId="18" borderId="0" xfId="326" applyFont="1" applyFill="1" applyAlignment="1">
      <alignment horizontal="left"/>
    </xf>
    <xf numFmtId="0" fontId="13" fillId="0" borderId="0" xfId="326" applyFont="1" applyBorder="1" applyAlignment="1">
      <alignment horizontal="center" wrapText="1"/>
    </xf>
    <xf numFmtId="0" fontId="13" fillId="0" borderId="3" xfId="326" applyFont="1" applyBorder="1" applyAlignment="1">
      <alignment horizont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1" xfId="0" applyBorder="1" applyAlignment="1">
      <alignment horizontal="center" vertical="center"/>
    </xf>
  </cellXfs>
  <cellStyles count="599">
    <cellStyle name="Comma 2" xfId="1"/>
    <cellStyle name="Comma 2 2" xfId="595"/>
    <cellStyle name="Comma 3" xfId="2"/>
    <cellStyle name="Comma 4" xfId="3"/>
    <cellStyle name="Comma 5" xfId="4"/>
    <cellStyle name="Currency 10" xfId="5"/>
    <cellStyle name="Currency 11" xfId="6"/>
    <cellStyle name="Currency 2" xfId="7"/>
    <cellStyle name="Currency 3" xfId="8"/>
    <cellStyle name="Currency 4" xfId="9"/>
    <cellStyle name="Currency 4 10" xfId="10"/>
    <cellStyle name="Currency 4 10 2" xfId="11"/>
    <cellStyle name="Currency 4 11" xfId="12"/>
    <cellStyle name="Currency 4 11 2" xfId="13"/>
    <cellStyle name="Currency 4 12" xfId="14"/>
    <cellStyle name="Currency 4 12 2" xfId="15"/>
    <cellStyle name="Currency 4 13" xfId="16"/>
    <cellStyle name="Currency 4 13 2" xfId="17"/>
    <cellStyle name="Currency 4 14" xfId="18"/>
    <cellStyle name="Currency 4 14 2" xfId="19"/>
    <cellStyle name="Currency 4 15" xfId="20"/>
    <cellStyle name="Currency 4 2" xfId="21"/>
    <cellStyle name="Currency 4 2 2" xfId="22"/>
    <cellStyle name="Currency 4 3" xfId="23"/>
    <cellStyle name="Currency 4 3 2" xfId="24"/>
    <cellStyle name="Currency 4 4" xfId="25"/>
    <cellStyle name="Currency 4 4 2" xfId="26"/>
    <cellStyle name="Currency 4 5" xfId="27"/>
    <cellStyle name="Currency 4 5 2" xfId="28"/>
    <cellStyle name="Currency 4 6" xfId="29"/>
    <cellStyle name="Currency 4 6 2" xfId="30"/>
    <cellStyle name="Currency 4 7" xfId="31"/>
    <cellStyle name="Currency 4 7 2" xfId="32"/>
    <cellStyle name="Currency 4 8" xfId="33"/>
    <cellStyle name="Currency 4 8 2" xfId="34"/>
    <cellStyle name="Currency 4 9" xfId="35"/>
    <cellStyle name="Currency 4 9 2" xfId="36"/>
    <cellStyle name="Currency 5" xfId="37"/>
    <cellStyle name="Currency 5 10" xfId="38"/>
    <cellStyle name="Currency 5 10 2" xfId="39"/>
    <cellStyle name="Currency 5 11" xfId="40"/>
    <cellStyle name="Currency 5 11 2" xfId="41"/>
    <cellStyle name="Currency 5 12" xfId="42"/>
    <cellStyle name="Currency 5 12 2" xfId="43"/>
    <cellStyle name="Currency 5 13" xfId="44"/>
    <cellStyle name="Currency 5 13 2" xfId="45"/>
    <cellStyle name="Currency 5 14" xfId="46"/>
    <cellStyle name="Currency 5 14 2" xfId="47"/>
    <cellStyle name="Currency 5 15" xfId="48"/>
    <cellStyle name="Currency 5 15 2" xfId="49"/>
    <cellStyle name="Currency 5 16" xfId="50"/>
    <cellStyle name="Currency 5 2" xfId="51"/>
    <cellStyle name="Currency 5 2 10" xfId="52"/>
    <cellStyle name="Currency 5 2 11" xfId="53"/>
    <cellStyle name="Currency 5 2 12" xfId="54"/>
    <cellStyle name="Currency 5 2 13" xfId="55"/>
    <cellStyle name="Currency 5 2 2" xfId="56"/>
    <cellStyle name="Currency 5 2 3" xfId="57"/>
    <cellStyle name="Currency 5 2 4" xfId="58"/>
    <cellStyle name="Currency 5 2 5" xfId="59"/>
    <cellStyle name="Currency 5 2 6" xfId="60"/>
    <cellStyle name="Currency 5 2 7" xfId="61"/>
    <cellStyle name="Currency 5 2 8" xfId="62"/>
    <cellStyle name="Currency 5 2 9" xfId="63"/>
    <cellStyle name="Currency 5 3" xfId="64"/>
    <cellStyle name="Currency 5 3 2" xfId="65"/>
    <cellStyle name="Currency 5 4" xfId="66"/>
    <cellStyle name="Currency 5 4 2" xfId="67"/>
    <cellStyle name="Currency 5 5" xfId="68"/>
    <cellStyle name="Currency 5 5 2" xfId="69"/>
    <cellStyle name="Currency 5 6" xfId="70"/>
    <cellStyle name="Currency 5 6 2" xfId="71"/>
    <cellStyle name="Currency 5 7" xfId="72"/>
    <cellStyle name="Currency 5 7 2" xfId="73"/>
    <cellStyle name="Currency 5 8" xfId="74"/>
    <cellStyle name="Currency 5 8 2" xfId="75"/>
    <cellStyle name="Currency 5 9" xfId="76"/>
    <cellStyle name="Currency 5 9 2" xfId="77"/>
    <cellStyle name="Currency 6" xfId="78"/>
    <cellStyle name="Currency 6 10" xfId="79"/>
    <cellStyle name="Currency 6 10 2" xfId="80"/>
    <cellStyle name="Currency 6 11" xfId="81"/>
    <cellStyle name="Currency 6 11 2" xfId="82"/>
    <cellStyle name="Currency 6 12" xfId="83"/>
    <cellStyle name="Currency 6 12 2" xfId="84"/>
    <cellStyle name="Currency 6 13" xfId="85"/>
    <cellStyle name="Currency 6 13 2" xfId="86"/>
    <cellStyle name="Currency 6 14" xfId="87"/>
    <cellStyle name="Currency 6 14 2" xfId="88"/>
    <cellStyle name="Currency 6 15" xfId="89"/>
    <cellStyle name="Currency 6 2" xfId="90"/>
    <cellStyle name="Currency 6 2 2" xfId="91"/>
    <cellStyle name="Currency 6 3" xfId="92"/>
    <cellStyle name="Currency 6 3 2" xfId="93"/>
    <cellStyle name="Currency 6 4" xfId="94"/>
    <cellStyle name="Currency 6 4 2" xfId="95"/>
    <cellStyle name="Currency 6 5" xfId="96"/>
    <cellStyle name="Currency 6 5 2" xfId="97"/>
    <cellStyle name="Currency 6 6" xfId="98"/>
    <cellStyle name="Currency 6 6 2" xfId="99"/>
    <cellStyle name="Currency 6 7" xfId="100"/>
    <cellStyle name="Currency 6 7 2" xfId="101"/>
    <cellStyle name="Currency 6 8" xfId="102"/>
    <cellStyle name="Currency 6 8 2" xfId="103"/>
    <cellStyle name="Currency 6 9" xfId="104"/>
    <cellStyle name="Currency 6 9 2" xfId="105"/>
    <cellStyle name="Currency 7" xfId="106"/>
    <cellStyle name="Currency 7 10" xfId="107"/>
    <cellStyle name="Currency 7 10 2" xfId="108"/>
    <cellStyle name="Currency 7 11" xfId="109"/>
    <cellStyle name="Currency 7 11 2" xfId="110"/>
    <cellStyle name="Currency 7 12" xfId="111"/>
    <cellStyle name="Currency 7 12 2" xfId="112"/>
    <cellStyle name="Currency 7 13" xfId="113"/>
    <cellStyle name="Currency 7 13 2" xfId="114"/>
    <cellStyle name="Currency 7 14" xfId="115"/>
    <cellStyle name="Currency 7 14 2" xfId="116"/>
    <cellStyle name="Currency 7 15" xfId="117"/>
    <cellStyle name="Currency 7 2" xfId="118"/>
    <cellStyle name="Currency 7 2 2" xfId="119"/>
    <cellStyle name="Currency 7 3" xfId="120"/>
    <cellStyle name="Currency 7 3 2" xfId="121"/>
    <cellStyle name="Currency 7 4" xfId="122"/>
    <cellStyle name="Currency 7 4 2" xfId="123"/>
    <cellStyle name="Currency 7 5" xfId="124"/>
    <cellStyle name="Currency 7 5 2" xfId="125"/>
    <cellStyle name="Currency 7 6" xfId="126"/>
    <cellStyle name="Currency 7 6 2" xfId="127"/>
    <cellStyle name="Currency 7 7" xfId="128"/>
    <cellStyle name="Currency 7 7 2" xfId="129"/>
    <cellStyle name="Currency 7 8" xfId="130"/>
    <cellStyle name="Currency 7 8 2" xfId="131"/>
    <cellStyle name="Currency 7 9" xfId="132"/>
    <cellStyle name="Currency 7 9 2" xfId="133"/>
    <cellStyle name="Currency 8" xfId="134"/>
    <cellStyle name="Currency 8 2" xfId="135"/>
    <cellStyle name="Currency 8 2 2" xfId="136"/>
    <cellStyle name="Currency 8 3" xfId="137"/>
    <cellStyle name="Currency 9" xfId="138"/>
    <cellStyle name="F2" xfId="139"/>
    <cellStyle name="F3" xfId="140"/>
    <cellStyle name="F4" xfId="141"/>
    <cellStyle name="F5" xfId="142"/>
    <cellStyle name="F6" xfId="143"/>
    <cellStyle name="F7" xfId="144"/>
    <cellStyle name="F8" xfId="145"/>
    <cellStyle name="Hyperlink" xfId="598" builtinId="8"/>
    <cellStyle name="Normal" xfId="0" builtinId="0"/>
    <cellStyle name="Normal 10" xfId="146"/>
    <cellStyle name="Normal 10 2" xfId="147"/>
    <cellStyle name="Normal 10 3" xfId="597"/>
    <cellStyle name="Normal 11" xfId="148"/>
    <cellStyle name="Normal 11 2" xfId="149"/>
    <cellStyle name="Normal 12" xfId="150"/>
    <cellStyle name="Normal 12 2" xfId="151"/>
    <cellStyle name="Normal 12 2 10" xfId="152"/>
    <cellStyle name="Normal 12 2 11" xfId="153"/>
    <cellStyle name="Normal 12 2 12" xfId="154"/>
    <cellStyle name="Normal 12 2 13" xfId="155"/>
    <cellStyle name="Normal 12 2 2" xfId="156"/>
    <cellStyle name="Normal 12 2 3" xfId="157"/>
    <cellStyle name="Normal 12 2 4" xfId="158"/>
    <cellStyle name="Normal 12 2 5" xfId="159"/>
    <cellStyle name="Normal 12 2 6" xfId="160"/>
    <cellStyle name="Normal 12 2 7" xfId="161"/>
    <cellStyle name="Normal 12 2 8" xfId="162"/>
    <cellStyle name="Normal 12 2 9" xfId="163"/>
    <cellStyle name="Normal 13" xfId="164"/>
    <cellStyle name="Normal 14" xfId="165"/>
    <cellStyle name="Normal 15" xfId="166"/>
    <cellStyle name="Normal 16" xfId="167"/>
    <cellStyle name="Normal 16 10" xfId="168"/>
    <cellStyle name="Normal 16 11" xfId="169"/>
    <cellStyle name="Normal 16 12" xfId="170"/>
    <cellStyle name="Normal 16 13" xfId="171"/>
    <cellStyle name="Normal 16 14" xfId="172"/>
    <cellStyle name="Normal 16 2" xfId="173"/>
    <cellStyle name="Normal 16 3" xfId="174"/>
    <cellStyle name="Normal 16 4" xfId="175"/>
    <cellStyle name="Normal 16 5" xfId="176"/>
    <cellStyle name="Normal 16 6" xfId="177"/>
    <cellStyle name="Normal 16 7" xfId="178"/>
    <cellStyle name="Normal 16 8" xfId="179"/>
    <cellStyle name="Normal 16 9" xfId="180"/>
    <cellStyle name="Normal 17" xfId="181"/>
    <cellStyle name="Normal 17 10" xfId="182"/>
    <cellStyle name="Normal 17 10 2" xfId="183"/>
    <cellStyle name="Normal 17 11" xfId="184"/>
    <cellStyle name="Normal 17 11 2" xfId="185"/>
    <cellStyle name="Normal 17 12" xfId="186"/>
    <cellStyle name="Normal 17 12 2" xfId="187"/>
    <cellStyle name="Normal 17 13" xfId="188"/>
    <cellStyle name="Normal 17 13 2" xfId="189"/>
    <cellStyle name="Normal 17 14" xfId="190"/>
    <cellStyle name="Normal 17 14 2" xfId="191"/>
    <cellStyle name="Normal 17 15" xfId="192"/>
    <cellStyle name="Normal 17 15 2" xfId="193"/>
    <cellStyle name="Normal 17 16" xfId="194"/>
    <cellStyle name="Normal 17 16 2" xfId="195"/>
    <cellStyle name="Normal 17 17" xfId="196"/>
    <cellStyle name="Normal 17 17 2" xfId="197"/>
    <cellStyle name="Normal 17 18" xfId="198"/>
    <cellStyle name="Normal 17 19" xfId="199"/>
    <cellStyle name="Normal 17 2" xfId="200"/>
    <cellStyle name="Normal 17 2 10" xfId="201"/>
    <cellStyle name="Normal 17 2 10 2" xfId="202"/>
    <cellStyle name="Normal 17 2 11" xfId="203"/>
    <cellStyle name="Normal 17 2 11 2" xfId="204"/>
    <cellStyle name="Normal 17 2 12" xfId="205"/>
    <cellStyle name="Normal 17 2 12 2" xfId="206"/>
    <cellStyle name="Normal 17 2 13" xfId="207"/>
    <cellStyle name="Normal 17 2 13 2" xfId="208"/>
    <cellStyle name="Normal 17 2 14" xfId="209"/>
    <cellStyle name="Normal 17 2 14 2" xfId="210"/>
    <cellStyle name="Normal 17 2 15" xfId="211"/>
    <cellStyle name="Normal 17 2 2" xfId="212"/>
    <cellStyle name="Normal 17 2 2 2" xfId="213"/>
    <cellStyle name="Normal 17 2 3" xfId="214"/>
    <cellStyle name="Normal 17 2 3 2" xfId="215"/>
    <cellStyle name="Normal 17 2 4" xfId="216"/>
    <cellStyle name="Normal 17 2 4 2" xfId="217"/>
    <cellStyle name="Normal 17 2 5" xfId="218"/>
    <cellStyle name="Normal 17 2 5 2" xfId="219"/>
    <cellStyle name="Normal 17 2 6" xfId="220"/>
    <cellStyle name="Normal 17 2 6 2" xfId="221"/>
    <cellStyle name="Normal 17 2 7" xfId="222"/>
    <cellStyle name="Normal 17 2 7 2" xfId="223"/>
    <cellStyle name="Normal 17 2 8" xfId="224"/>
    <cellStyle name="Normal 17 2 8 2" xfId="225"/>
    <cellStyle name="Normal 17 2 9" xfId="226"/>
    <cellStyle name="Normal 17 2 9 2" xfId="227"/>
    <cellStyle name="Normal 17 20" xfId="594"/>
    <cellStyle name="Normal 17 3" xfId="228"/>
    <cellStyle name="Normal 17 3 10" xfId="229"/>
    <cellStyle name="Normal 17 3 10 2" xfId="230"/>
    <cellStyle name="Normal 17 3 11" xfId="231"/>
    <cellStyle name="Normal 17 3 11 2" xfId="232"/>
    <cellStyle name="Normal 17 3 12" xfId="233"/>
    <cellStyle name="Normal 17 3 12 2" xfId="234"/>
    <cellStyle name="Normal 17 3 13" xfId="235"/>
    <cellStyle name="Normal 17 3 13 2" xfId="236"/>
    <cellStyle name="Normal 17 3 14" xfId="237"/>
    <cellStyle name="Normal 17 3 14 2" xfId="238"/>
    <cellStyle name="Normal 17 3 15" xfId="239"/>
    <cellStyle name="Normal 17 3 2" xfId="240"/>
    <cellStyle name="Normal 17 3 2 2" xfId="241"/>
    <cellStyle name="Normal 17 3 3" xfId="242"/>
    <cellStyle name="Normal 17 3 3 2" xfId="243"/>
    <cellStyle name="Normal 17 3 4" xfId="244"/>
    <cellStyle name="Normal 17 3 4 2" xfId="245"/>
    <cellStyle name="Normal 17 3 5" xfId="246"/>
    <cellStyle name="Normal 17 3 5 2" xfId="247"/>
    <cellStyle name="Normal 17 3 6" xfId="248"/>
    <cellStyle name="Normal 17 3 6 2" xfId="249"/>
    <cellStyle name="Normal 17 3 7" xfId="250"/>
    <cellStyle name="Normal 17 3 7 2" xfId="251"/>
    <cellStyle name="Normal 17 3 8" xfId="252"/>
    <cellStyle name="Normal 17 3 8 2" xfId="253"/>
    <cellStyle name="Normal 17 3 9" xfId="254"/>
    <cellStyle name="Normal 17 3 9 2" xfId="255"/>
    <cellStyle name="Normal 17 4" xfId="256"/>
    <cellStyle name="Normal 17 4 2" xfId="257"/>
    <cellStyle name="Normal 17 4 2 2" xfId="258"/>
    <cellStyle name="Normal 17 4 3" xfId="259"/>
    <cellStyle name="Normal 17 5" xfId="260"/>
    <cellStyle name="Normal 17 5 2" xfId="261"/>
    <cellStyle name="Normal 17 6" xfId="262"/>
    <cellStyle name="Normal 17 6 2" xfId="263"/>
    <cellStyle name="Normal 17 7" xfId="264"/>
    <cellStyle name="Normal 17 7 2" xfId="265"/>
    <cellStyle name="Normal 17 8" xfId="266"/>
    <cellStyle name="Normal 17 8 2" xfId="267"/>
    <cellStyle name="Normal 17 9" xfId="268"/>
    <cellStyle name="Normal 17 9 2" xfId="269"/>
    <cellStyle name="Normal 18" xfId="270"/>
    <cellStyle name="Normal 18 10" xfId="271"/>
    <cellStyle name="Normal 18 10 2" xfId="272"/>
    <cellStyle name="Normal 18 11" xfId="273"/>
    <cellStyle name="Normal 18 11 2" xfId="274"/>
    <cellStyle name="Normal 18 12" xfId="275"/>
    <cellStyle name="Normal 18 12 2" xfId="276"/>
    <cellStyle name="Normal 18 13" xfId="277"/>
    <cellStyle name="Normal 18 13 2" xfId="278"/>
    <cellStyle name="Normal 18 14" xfId="279"/>
    <cellStyle name="Normal 18 14 2" xfId="280"/>
    <cellStyle name="Normal 18 15" xfId="281"/>
    <cellStyle name="Normal 18 2" xfId="282"/>
    <cellStyle name="Normal 18 2 2" xfId="283"/>
    <cellStyle name="Normal 18 3" xfId="284"/>
    <cellStyle name="Normal 18 3 2" xfId="285"/>
    <cellStyle name="Normal 18 4" xfId="286"/>
    <cellStyle name="Normal 18 4 2" xfId="287"/>
    <cellStyle name="Normal 18 5" xfId="288"/>
    <cellStyle name="Normal 18 5 2" xfId="289"/>
    <cellStyle name="Normal 18 6" xfId="290"/>
    <cellStyle name="Normal 18 6 2" xfId="291"/>
    <cellStyle name="Normal 18 7" xfId="292"/>
    <cellStyle name="Normal 18 7 2" xfId="293"/>
    <cellStyle name="Normal 18 8" xfId="294"/>
    <cellStyle name="Normal 18 8 2" xfId="295"/>
    <cellStyle name="Normal 18 9" xfId="296"/>
    <cellStyle name="Normal 18 9 2" xfId="297"/>
    <cellStyle name="Normal 19" xfId="298"/>
    <cellStyle name="Normal 19 10" xfId="299"/>
    <cellStyle name="Normal 19 10 2" xfId="300"/>
    <cellStyle name="Normal 19 11" xfId="301"/>
    <cellStyle name="Normal 19 11 2" xfId="302"/>
    <cellStyle name="Normal 19 12" xfId="303"/>
    <cellStyle name="Normal 19 12 2" xfId="304"/>
    <cellStyle name="Normal 19 13" xfId="305"/>
    <cellStyle name="Normal 19 13 2" xfId="306"/>
    <cellStyle name="Normal 19 14" xfId="307"/>
    <cellStyle name="Normal 19 14 2" xfId="308"/>
    <cellStyle name="Normal 19 15" xfId="309"/>
    <cellStyle name="Normal 19 2" xfId="310"/>
    <cellStyle name="Normal 19 2 2" xfId="311"/>
    <cellStyle name="Normal 19 3" xfId="312"/>
    <cellStyle name="Normal 19 3 2" xfId="313"/>
    <cellStyle name="Normal 19 4" xfId="314"/>
    <cellStyle name="Normal 19 4 2" xfId="315"/>
    <cellStyle name="Normal 19 5" xfId="316"/>
    <cellStyle name="Normal 19 5 2" xfId="317"/>
    <cellStyle name="Normal 19 6" xfId="318"/>
    <cellStyle name="Normal 19 6 2" xfId="319"/>
    <cellStyle name="Normal 19 7" xfId="320"/>
    <cellStyle name="Normal 19 7 2" xfId="321"/>
    <cellStyle name="Normal 19 8" xfId="322"/>
    <cellStyle name="Normal 19 8 2" xfId="323"/>
    <cellStyle name="Normal 19 9" xfId="324"/>
    <cellStyle name="Normal 19 9 2" xfId="325"/>
    <cellStyle name="Normal 2" xfId="326"/>
    <cellStyle name="Normal 2 10" xfId="327"/>
    <cellStyle name="Normal 2 10 2" xfId="328"/>
    <cellStyle name="Normal 2 11" xfId="329"/>
    <cellStyle name="Normal 2 11 2" xfId="330"/>
    <cellStyle name="Normal 2 12" xfId="331"/>
    <cellStyle name="Normal 2 12 2" xfId="332"/>
    <cellStyle name="Normal 2 13" xfId="333"/>
    <cellStyle name="Normal 2 13 2" xfId="334"/>
    <cellStyle name="Normal 2 14" xfId="335"/>
    <cellStyle name="Normal 2 14 2" xfId="336"/>
    <cellStyle name="Normal 2 15" xfId="337"/>
    <cellStyle name="Normal 2 15 2" xfId="338"/>
    <cellStyle name="Normal 2 16" xfId="339"/>
    <cellStyle name="Normal 2 16 2" xfId="340"/>
    <cellStyle name="Normal 2 17" xfId="341"/>
    <cellStyle name="Normal 2 17 2" xfId="342"/>
    <cellStyle name="Normal 2 18" xfId="343"/>
    <cellStyle name="Normal 2 18 2" xfId="344"/>
    <cellStyle name="Normal 2 19" xfId="345"/>
    <cellStyle name="Normal 2 19 2" xfId="346"/>
    <cellStyle name="Normal 2 2" xfId="347"/>
    <cellStyle name="Normal 2 2 2" xfId="348"/>
    <cellStyle name="Normal 2 2 2 2" xfId="349"/>
    <cellStyle name="Normal 2 2 2 3 2 2 4" xfId="350"/>
    <cellStyle name="Normal 2 2 3" xfId="351"/>
    <cellStyle name="Normal 2 2 4" xfId="352"/>
    <cellStyle name="Normal 2 2 5" xfId="353"/>
    <cellStyle name="Normal 2 2_Book2" xfId="354"/>
    <cellStyle name="Normal 2 20" xfId="355"/>
    <cellStyle name="Normal 2 20 2" xfId="356"/>
    <cellStyle name="Normal 2 21" xfId="357"/>
    <cellStyle name="Normal 2 22" xfId="358"/>
    <cellStyle name="Normal 2 3" xfId="359"/>
    <cellStyle name="Normal 2 4" xfId="360"/>
    <cellStyle name="Normal 2 5" xfId="361"/>
    <cellStyle name="Normal 2 6" xfId="362"/>
    <cellStyle name="Normal 2 7" xfId="363"/>
    <cellStyle name="Normal 2 8" xfId="364"/>
    <cellStyle name="Normal 2 8 2" xfId="365"/>
    <cellStyle name="Normal 2 9" xfId="366"/>
    <cellStyle name="Normal 2 9 2" xfId="367"/>
    <cellStyle name="Normal 20" xfId="368"/>
    <cellStyle name="Normal 20 2" xfId="369"/>
    <cellStyle name="Normal 20 2 2" xfId="370"/>
    <cellStyle name="Normal 20 3" xfId="371"/>
    <cellStyle name="Normal 21" xfId="372"/>
    <cellStyle name="Normal 22" xfId="373"/>
    <cellStyle name="Normal 23" xfId="374"/>
    <cellStyle name="Normal 24" xfId="375"/>
    <cellStyle name="Normal 25" xfId="376"/>
    <cellStyle name="Normal 26" xfId="377"/>
    <cellStyle name="Normal 27" xfId="378"/>
    <cellStyle name="Normal 28" xfId="379"/>
    <cellStyle name="Normal 29" xfId="380"/>
    <cellStyle name="Normal 3" xfId="381"/>
    <cellStyle name="Normal 3 2" xfId="382"/>
    <cellStyle name="Normal 3 2 10" xfId="383"/>
    <cellStyle name="Normal 3 2 10 2" xfId="384"/>
    <cellStyle name="Normal 3 2 11" xfId="385"/>
    <cellStyle name="Normal 3 2 11 2" xfId="386"/>
    <cellStyle name="Normal 3 2 12" xfId="387"/>
    <cellStyle name="Normal 3 2 12 2" xfId="388"/>
    <cellStyle name="Normal 3 2 13" xfId="389"/>
    <cellStyle name="Normal 3 2 13 2" xfId="390"/>
    <cellStyle name="Normal 3 2 14" xfId="391"/>
    <cellStyle name="Normal 3 2 14 2" xfId="392"/>
    <cellStyle name="Normal 3 2 15" xfId="393"/>
    <cellStyle name="Normal 3 2 15 2" xfId="394"/>
    <cellStyle name="Normal 3 2 16" xfId="395"/>
    <cellStyle name="Normal 3 2 16 2" xfId="396"/>
    <cellStyle name="Normal 3 2 17" xfId="397"/>
    <cellStyle name="Normal 3 2 18" xfId="398"/>
    <cellStyle name="Normal 3 2 2" xfId="399"/>
    <cellStyle name="Normal 3 2 3" xfId="400"/>
    <cellStyle name="Normal 3 2 3 10" xfId="401"/>
    <cellStyle name="Normal 3 2 3 10 2" xfId="402"/>
    <cellStyle name="Normal 3 2 3 11" xfId="403"/>
    <cellStyle name="Normal 3 2 3 11 2" xfId="404"/>
    <cellStyle name="Normal 3 2 3 12" xfId="405"/>
    <cellStyle name="Normal 3 2 3 12 2" xfId="406"/>
    <cellStyle name="Normal 3 2 3 13" xfId="407"/>
    <cellStyle name="Normal 3 2 3 13 2" xfId="408"/>
    <cellStyle name="Normal 3 2 3 14" xfId="409"/>
    <cellStyle name="Normal 3 2 3 14 2" xfId="410"/>
    <cellStyle name="Normal 3 2 3 15" xfId="411"/>
    <cellStyle name="Normal 3 2 3 2" xfId="412"/>
    <cellStyle name="Normal 3 2 3 2 2" xfId="413"/>
    <cellStyle name="Normal 3 2 3 3" xfId="414"/>
    <cellStyle name="Normal 3 2 3 3 2" xfId="415"/>
    <cellStyle name="Normal 3 2 3 4" xfId="416"/>
    <cellStyle name="Normal 3 2 3 4 2" xfId="417"/>
    <cellStyle name="Normal 3 2 3 5" xfId="418"/>
    <cellStyle name="Normal 3 2 3 5 2" xfId="419"/>
    <cellStyle name="Normal 3 2 3 6" xfId="420"/>
    <cellStyle name="Normal 3 2 3 6 2" xfId="421"/>
    <cellStyle name="Normal 3 2 3 7" xfId="422"/>
    <cellStyle name="Normal 3 2 3 7 2" xfId="423"/>
    <cellStyle name="Normal 3 2 3 8" xfId="424"/>
    <cellStyle name="Normal 3 2 3 8 2" xfId="425"/>
    <cellStyle name="Normal 3 2 3 9" xfId="426"/>
    <cellStyle name="Normal 3 2 3 9 2" xfId="427"/>
    <cellStyle name="Normal 3 2 4" xfId="428"/>
    <cellStyle name="Normal 3 2 4 2" xfId="429"/>
    <cellStyle name="Normal 3 2 5" xfId="430"/>
    <cellStyle name="Normal 3 2 5 2" xfId="431"/>
    <cellStyle name="Normal 3 2 6" xfId="432"/>
    <cellStyle name="Normal 3 2 6 2" xfId="433"/>
    <cellStyle name="Normal 3 2 7" xfId="434"/>
    <cellStyle name="Normal 3 2 7 2" xfId="435"/>
    <cellStyle name="Normal 3 2 8" xfId="436"/>
    <cellStyle name="Normal 3 2 8 2" xfId="437"/>
    <cellStyle name="Normal 3 2 9" xfId="438"/>
    <cellStyle name="Normal 3 2 9 2" xfId="439"/>
    <cellStyle name="Normal 3 3" xfId="440"/>
    <cellStyle name="Normal 3 4" xfId="441"/>
    <cellStyle name="Normal 3 5" xfId="596"/>
    <cellStyle name="Normal 3_Book2" xfId="442"/>
    <cellStyle name="Normal 30" xfId="443"/>
    <cellStyle name="Normal 31" xfId="444"/>
    <cellStyle name="Normal 32" xfId="445"/>
    <cellStyle name="Normal 33" xfId="446"/>
    <cellStyle name="Normal 34" xfId="447"/>
    <cellStyle name="Normal 35" xfId="448"/>
    <cellStyle name="Normal 36" xfId="449"/>
    <cellStyle name="Normal 37" xfId="593"/>
    <cellStyle name="Normal 4" xfId="450"/>
    <cellStyle name="Normal 4 2" xfId="451"/>
    <cellStyle name="Normal 4 3" xfId="452"/>
    <cellStyle name="Normal 4 4" xfId="453"/>
    <cellStyle name="Normal 5" xfId="454"/>
    <cellStyle name="Normal 5 2" xfId="455"/>
    <cellStyle name="Normal 5 3" xfId="456"/>
    <cellStyle name="Normal 5 4" xfId="457"/>
    <cellStyle name="Normal 53" xfId="592"/>
    <cellStyle name="Normal 6" xfId="458"/>
    <cellStyle name="Normal 6 2" xfId="459"/>
    <cellStyle name="Normal 6 3" xfId="460"/>
    <cellStyle name="Normal 61" xfId="461"/>
    <cellStyle name="Normal 62" xfId="462"/>
    <cellStyle name="Normal 7" xfId="463"/>
    <cellStyle name="Normal 7 2" xfId="464"/>
    <cellStyle name="Normal 8" xfId="465"/>
    <cellStyle name="Normal 8 2" xfId="466"/>
    <cellStyle name="Normal 9" xfId="467"/>
    <cellStyle name="Note 2" xfId="468"/>
    <cellStyle name="Percent" xfId="469" builtinId="5"/>
    <cellStyle name="Percent 10" xfId="470"/>
    <cellStyle name="Percent 11" xfId="471"/>
    <cellStyle name="Percent 2" xfId="472"/>
    <cellStyle name="Percent 2 2" xfId="473"/>
    <cellStyle name="Percent 3" xfId="474"/>
    <cellStyle name="Percent 4" xfId="475"/>
    <cellStyle name="Percent 4 10" xfId="476"/>
    <cellStyle name="Percent 4 10 2" xfId="477"/>
    <cellStyle name="Percent 4 11" xfId="478"/>
    <cellStyle name="Percent 4 11 2" xfId="479"/>
    <cellStyle name="Percent 4 12" xfId="480"/>
    <cellStyle name="Percent 4 12 2" xfId="481"/>
    <cellStyle name="Percent 4 13" xfId="482"/>
    <cellStyle name="Percent 4 13 2" xfId="483"/>
    <cellStyle name="Percent 4 14" xfId="484"/>
    <cellStyle name="Percent 4 14 2" xfId="485"/>
    <cellStyle name="Percent 4 15" xfId="486"/>
    <cellStyle name="Percent 4 2" xfId="487"/>
    <cellStyle name="Percent 4 2 2" xfId="488"/>
    <cellStyle name="Percent 4 3" xfId="489"/>
    <cellStyle name="Percent 4 3 2" xfId="490"/>
    <cellStyle name="Percent 4 4" xfId="491"/>
    <cellStyle name="Percent 4 4 2" xfId="492"/>
    <cellStyle name="Percent 4 5" xfId="493"/>
    <cellStyle name="Percent 4 5 2" xfId="494"/>
    <cellStyle name="Percent 4 6" xfId="495"/>
    <cellStyle name="Percent 4 6 2" xfId="496"/>
    <cellStyle name="Percent 4 7" xfId="497"/>
    <cellStyle name="Percent 4 7 2" xfId="498"/>
    <cellStyle name="Percent 4 8" xfId="499"/>
    <cellStyle name="Percent 4 8 2" xfId="500"/>
    <cellStyle name="Percent 4 9" xfId="501"/>
    <cellStyle name="Percent 4 9 2" xfId="502"/>
    <cellStyle name="Percent 5" xfId="503"/>
    <cellStyle name="Percent 6" xfId="504"/>
    <cellStyle name="Percent 6 10" xfId="505"/>
    <cellStyle name="Percent 6 10 2" xfId="506"/>
    <cellStyle name="Percent 6 11" xfId="507"/>
    <cellStyle name="Percent 6 11 2" xfId="508"/>
    <cellStyle name="Percent 6 12" xfId="509"/>
    <cellStyle name="Percent 6 12 2" xfId="510"/>
    <cellStyle name="Percent 6 13" xfId="511"/>
    <cellStyle name="Percent 6 13 2" xfId="512"/>
    <cellStyle name="Percent 6 14" xfId="513"/>
    <cellStyle name="Percent 6 14 2" xfId="514"/>
    <cellStyle name="Percent 6 15" xfId="515"/>
    <cellStyle name="Percent 6 2" xfId="516"/>
    <cellStyle name="Percent 6 2 2" xfId="517"/>
    <cellStyle name="Percent 6 3" xfId="518"/>
    <cellStyle name="Percent 6 3 2" xfId="519"/>
    <cellStyle name="Percent 6 4" xfId="520"/>
    <cellStyle name="Percent 6 4 2" xfId="521"/>
    <cellStyle name="Percent 6 5" xfId="522"/>
    <cellStyle name="Percent 6 5 2" xfId="523"/>
    <cellStyle name="Percent 6 6" xfId="524"/>
    <cellStyle name="Percent 6 6 2" xfId="525"/>
    <cellStyle name="Percent 6 7" xfId="526"/>
    <cellStyle name="Percent 6 7 2" xfId="527"/>
    <cellStyle name="Percent 6 8" xfId="528"/>
    <cellStyle name="Percent 6 8 2" xfId="529"/>
    <cellStyle name="Percent 6 9" xfId="530"/>
    <cellStyle name="Percent 6 9 2" xfId="531"/>
    <cellStyle name="Percent 7" xfId="532"/>
    <cellStyle name="Percent 7 10" xfId="533"/>
    <cellStyle name="Percent 7 10 2" xfId="534"/>
    <cellStyle name="Percent 7 11" xfId="535"/>
    <cellStyle name="Percent 7 11 2" xfId="536"/>
    <cellStyle name="Percent 7 12" xfId="537"/>
    <cellStyle name="Percent 7 12 2" xfId="538"/>
    <cellStyle name="Percent 7 13" xfId="539"/>
    <cellStyle name="Percent 7 13 2" xfId="540"/>
    <cellStyle name="Percent 7 14" xfId="541"/>
    <cellStyle name="Percent 7 14 2" xfId="542"/>
    <cellStyle name="Percent 7 15" xfId="543"/>
    <cellStyle name="Percent 7 2" xfId="544"/>
    <cellStyle name="Percent 7 2 2" xfId="545"/>
    <cellStyle name="Percent 7 3" xfId="546"/>
    <cellStyle name="Percent 7 3 2" xfId="547"/>
    <cellStyle name="Percent 7 4" xfId="548"/>
    <cellStyle name="Percent 7 4 2" xfId="549"/>
    <cellStyle name="Percent 7 5" xfId="550"/>
    <cellStyle name="Percent 7 5 2" xfId="551"/>
    <cellStyle name="Percent 7 6" xfId="552"/>
    <cellStyle name="Percent 7 6 2" xfId="553"/>
    <cellStyle name="Percent 7 7" xfId="554"/>
    <cellStyle name="Percent 7 7 2" xfId="555"/>
    <cellStyle name="Percent 7 8" xfId="556"/>
    <cellStyle name="Percent 7 8 2" xfId="557"/>
    <cellStyle name="Percent 7 9" xfId="558"/>
    <cellStyle name="Percent 7 9 2" xfId="559"/>
    <cellStyle name="Percent 8" xfId="560"/>
    <cellStyle name="Percent 8 10" xfId="561"/>
    <cellStyle name="Percent 8 10 2" xfId="562"/>
    <cellStyle name="Percent 8 11" xfId="563"/>
    <cellStyle name="Percent 8 11 2" xfId="564"/>
    <cellStyle name="Percent 8 12" xfId="565"/>
    <cellStyle name="Percent 8 12 2" xfId="566"/>
    <cellStyle name="Percent 8 13" xfId="567"/>
    <cellStyle name="Percent 8 13 2" xfId="568"/>
    <cellStyle name="Percent 8 14" xfId="569"/>
    <cellStyle name="Percent 8 14 2" xfId="570"/>
    <cellStyle name="Percent 8 15" xfId="571"/>
    <cellStyle name="Percent 8 2" xfId="572"/>
    <cellStyle name="Percent 8 2 2" xfId="573"/>
    <cellStyle name="Percent 8 3" xfId="574"/>
    <cellStyle name="Percent 8 3 2" xfId="575"/>
    <cellStyle name="Percent 8 4" xfId="576"/>
    <cellStyle name="Percent 8 4 2" xfId="577"/>
    <cellStyle name="Percent 8 5" xfId="578"/>
    <cellStyle name="Percent 8 5 2" xfId="579"/>
    <cellStyle name="Percent 8 6" xfId="580"/>
    <cellStyle name="Percent 8 6 2" xfId="581"/>
    <cellStyle name="Percent 8 7" xfId="582"/>
    <cellStyle name="Percent 8 7 2" xfId="583"/>
    <cellStyle name="Percent 8 8" xfId="584"/>
    <cellStyle name="Percent 8 8 2" xfId="585"/>
    <cellStyle name="Percent 8 9" xfId="586"/>
    <cellStyle name="Percent 8 9 2" xfId="587"/>
    <cellStyle name="Percent 9" xfId="588"/>
    <cellStyle name="Percent 9 2" xfId="589"/>
    <cellStyle name="Percent 9 2 2" xfId="590"/>
    <cellStyle name="Percent 9 3" xfId="591"/>
  </cellStyles>
  <dxfs count="6">
    <dxf>
      <font>
        <b/>
        <i val="0"/>
        <strike/>
        <condense val="0"/>
        <extend val="0"/>
        <color indexed="9"/>
      </font>
      <fill>
        <patternFill>
          <bgColor indexed="10"/>
        </patternFill>
      </fill>
    </dxf>
    <dxf>
      <font>
        <b/>
        <i val="0"/>
        <strike/>
        <condense val="0"/>
        <extend val="0"/>
        <color indexed="9"/>
      </font>
      <fill>
        <patternFill>
          <bgColor indexed="10"/>
        </patternFill>
      </fill>
    </dxf>
    <dxf>
      <font>
        <b/>
        <i val="0"/>
        <strike/>
        <condense val="0"/>
        <extend val="0"/>
        <color indexed="9"/>
      </font>
      <fill>
        <patternFill>
          <bgColor indexed="10"/>
        </patternFill>
      </fill>
    </dxf>
    <dxf>
      <font>
        <b/>
        <i val="0"/>
        <strike/>
        <condense val="0"/>
        <extend val="0"/>
        <color indexed="9"/>
      </font>
      <fill>
        <patternFill>
          <bgColor indexed="10"/>
        </patternFill>
      </fill>
    </dxf>
    <dxf>
      <font>
        <b/>
        <i val="0"/>
        <strike/>
        <condense val="0"/>
        <extend val="0"/>
        <color indexed="9"/>
      </font>
      <fill>
        <patternFill>
          <bgColor indexed="10"/>
        </patternFill>
      </fill>
    </dxf>
    <dxf>
      <font>
        <b/>
        <i val="0"/>
        <strike/>
        <condense val="0"/>
        <extend val="0"/>
        <color indexed="9"/>
      </font>
      <fill>
        <patternFill>
          <bgColor indexed="10"/>
        </patternFill>
      </fill>
    </dxf>
  </dxfs>
  <tableStyles count="0" defaultTableStyle="TableStyleMedium2" defaultPivotStyle="PivotStyleLight16"/>
  <colors>
    <mruColors>
      <color rgb="FFCCFFFF"/>
      <color rgb="FF00B0F0"/>
      <color rgb="FFF0C2C5"/>
      <color rgb="FFFFFF99"/>
      <color rgb="FFCC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f.ca.gov/GROUPS/FMD/Bargaining%202001/OLD%20STUFF/ROUND%203%20COSTING%20DOF/unit%2006/unit%2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FMD/Bargaining%202007-08/Unit%202/Proposal%20as%20of%209-3-07%20(One%20year%20deal)/R02%20CO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of.ca.gov/GROUPS/FMD/Bargaining%202007-08/Unit%202/Proposal%20as%20of%209-3-07%20(One%20year%20deal)/R02%20CO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Budget%20Dev%20(Fall)\2019-20\Budget%20Letters\Retirement\BL%2018-xx%20Attachment%20-%20Draf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Budget%20Dev%20(Fall)\2019-20\Budget%20Letters\Retirement\BL%2018-xx%20Attachmen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of.ca.gov/J/Employee%20Compensation/2003-04/Table%20183%20adm301%20(Sept%2030%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Employee%20Compensation\2003-04\Table%20183%20adm301%20(Sept%2030%2020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Employee%20Compensation/2003-04/Table%20183%20adm301%20(Sept%2030%2020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Budget%20Dev%20(Fall)\2018-19\Budget%20Letters\Item%209800\BL%2017-04%20Workbook.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Budget%20Dev%20(Fall)\2020-21\Budget%20Letters\Item%209800\BBA_Template_Blan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of.ca.gov/C/GROUPS/FMD/Bargaining%202001/OLD%20STUFF/ROUND%203%20COSTING%20DOF/unit%2006/unit%2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GROUPS/FMD/Bargaining%202001/OLD%20STUFF/ROUND%203%20COSTING%20DOF/unit%2006/unit%2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OUPS/FMD/Bargaining%202001/OLD%20STUFF/ROUND%203%20COSTING%20DOF/unit%2006/unit%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C/Documents%20and%20Settings/DaveIde/Local%20Settings/Temporary%20Internet%20Files/OLKD/R02%20COL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DaveIde/Local%20Settings/Temporary%20Internet%20Files/OLKD/R02%20CO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of.ca.gov/Documents%20and%20Settings/DaveIde/Local%20Settings/Temporary%20Internet%20Files/OLKD/R02%20CO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Budget%20Dev%20(Fall)/2013-14/Budget%20Letters/Item%209800/BL%2012-24%20Attachmen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of.ca.gov/C/GROUPS/FMD/Bargaining%202007-08/Unit%202/Proposal%20as%20of%209-3-07%20(One%20year%20deal)/R02%20CO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60 Checklist"/>
      <sheetName val="3.60 Contribution Adjustment "/>
      <sheetName val="3.60 Fund Split"/>
      <sheetName val="BBA Instructions - General"/>
      <sheetName val="BBA Intructions - Forms"/>
      <sheetName val="Justification Questions"/>
      <sheetName val="Position Change Request"/>
      <sheetName val="Position Summary CY"/>
      <sheetName val="Position Summary BY0-4"/>
      <sheetName val="Category List"/>
      <sheetName val="Baseline Adjustments PY"/>
      <sheetName val="HCP Lookup"/>
      <sheetName val="Non Add Baseline Adjs PY"/>
      <sheetName val="Reimbursements CY"/>
      <sheetName val="Reimbursements BY"/>
      <sheetName val="Reimbursements BY1"/>
      <sheetName val="Reimbursements BY2"/>
      <sheetName val="Reimbursements BY3"/>
      <sheetName val="Reimbursements BY4"/>
      <sheetName val="Non Add Baseline Adjs CY"/>
      <sheetName val="Non Add Baseline Adjs BY"/>
      <sheetName val="Non Add Baseline Adjs BY1"/>
      <sheetName val="Non Add Baseline Adjs BY2"/>
      <sheetName val="Non Add Baseline Adjs BY3"/>
      <sheetName val="Non Add Baseline Adjs BY4"/>
      <sheetName val="3.60 Crossties"/>
      <sheetName val="UCM 7-6-18"/>
      <sheetName val="UCM 7-18-16"/>
      <sheetName val="UCM 7-25-17"/>
      <sheetName val="Budgetary Exp PY"/>
      <sheetName val="Budgetary Exp CY"/>
      <sheetName val="Budgetary Exp BY"/>
      <sheetName val="Non Add Budgetary Exp PY "/>
      <sheetName val="Non Add Budgetary Exp CY"/>
      <sheetName val="Non Add Budgetary Exp BY"/>
      <sheetName val="Reimbursements PY"/>
      <sheetName val="Dimension Lookup"/>
      <sheetName val="Smartlist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B2" t="str">
            <v>0001 - General Fund</v>
          </cell>
          <cell r="C2" t="str">
            <v>RF_001</v>
          </cell>
          <cell r="D2" t="str">
            <v>0100 - Senate</v>
          </cell>
          <cell r="F2" t="str">
            <v>ENY_2015</v>
          </cell>
          <cell r="H2" t="str">
            <v>5100000 - Earnings - Perm Civil Svc Empl</v>
          </cell>
          <cell r="J2" t="str">
            <v>4800000 - Intradept Reim - Oth Unit PGM</v>
          </cell>
          <cell r="K2" t="str">
            <v>5100000 - Earnings - Perm Civil Svc Empl</v>
          </cell>
          <cell r="L2" t="str">
            <v>New Position 1</v>
          </cell>
        </row>
        <row r="3">
          <cell r="B3" t="str">
            <v>0002 - Property Acquisition Law Money</v>
          </cell>
          <cell r="C3" t="str">
            <v>RF_002</v>
          </cell>
          <cell r="D3" t="str">
            <v>0105 - Assembly</v>
          </cell>
          <cell r="F3" t="str">
            <v>ENY_2014</v>
          </cell>
          <cell r="H3" t="str">
            <v>5100100 - Merit Salary Adjustments</v>
          </cell>
          <cell r="J3" t="str">
            <v>4810000 - Interdept Reim - Oth St Dept</v>
          </cell>
          <cell r="K3" t="str">
            <v>5100150 - Earnings - Temp Civil Svc Empl</v>
          </cell>
          <cell r="L3" t="str">
            <v>New Position 2</v>
          </cell>
        </row>
        <row r="4">
          <cell r="B4" t="str">
            <v>0003 - Motor Vehicle Parking Facil Mo</v>
          </cell>
          <cell r="C4" t="str">
            <v>RF_003</v>
          </cell>
          <cell r="D4" t="str">
            <v>0110 - Legislators Retirement System</v>
          </cell>
          <cell r="F4" t="str">
            <v>ENY_2013</v>
          </cell>
          <cell r="H4" t="str">
            <v>5100150 - Earnings - Temp Civil Svc Empl</v>
          </cell>
          <cell r="J4" t="str">
            <v>4820000 - Reimursements - Federal Gov</v>
          </cell>
          <cell r="K4" t="str">
            <v>5105000 - Earnings-Exempt Statutory Empl</v>
          </cell>
          <cell r="L4" t="str">
            <v>New Position 3</v>
          </cell>
        </row>
        <row r="5">
          <cell r="B5" t="str">
            <v>0004 - Breast Cancer Fund</v>
          </cell>
          <cell r="C5" t="str">
            <v>RF_004</v>
          </cell>
          <cell r="D5" t="str">
            <v>0120 - Support</v>
          </cell>
          <cell r="F5" t="str">
            <v>ENY_2012</v>
          </cell>
          <cell r="H5" t="str">
            <v>5105000 - Earnings-Exempt Statutory Empl</v>
          </cell>
          <cell r="J5" t="str">
            <v>4830000 - Reim - Local Gov-Within State</v>
          </cell>
          <cell r="K5" t="str">
            <v>5105100 - Board Members</v>
          </cell>
          <cell r="L5" t="str">
            <v>New Position 4</v>
          </cell>
        </row>
        <row r="6">
          <cell r="B6" t="str">
            <v>000500001 - SfeNghPksClnWtr Air-CstlPrtBd</v>
          </cell>
          <cell r="C6" t="str">
            <v>RF_005</v>
          </cell>
          <cell r="D6" t="str">
            <v>0130 - Supreme Court</v>
          </cell>
          <cell r="F6" t="str">
            <v>ENY_2011</v>
          </cell>
          <cell r="H6" t="str">
            <v>5105100 - Board Members</v>
          </cell>
          <cell r="J6" t="str">
            <v>4840000 - Reimursements -Private Sectors</v>
          </cell>
          <cell r="L6" t="str">
            <v>New Position 5</v>
          </cell>
        </row>
        <row r="7">
          <cell r="B7" t="str">
            <v>000500002 - SfeNghPksClnWtr Air-CstlPrtBd</v>
          </cell>
          <cell r="C7" t="str">
            <v>RF_006</v>
          </cell>
          <cell r="D7" t="str">
            <v>0135 - Courts Of Appeal</v>
          </cell>
          <cell r="F7" t="str">
            <v>ENY_2010</v>
          </cell>
          <cell r="H7" t="str">
            <v>5108000 - OT Earn Oth than to Temp Help</v>
          </cell>
          <cell r="J7" t="str">
            <v>4850000 - Reimbursements - Other</v>
          </cell>
          <cell r="L7" t="str">
            <v>New Position 6</v>
          </cell>
        </row>
        <row r="8">
          <cell r="B8" t="str">
            <v>000500003 - SfeNghPksClnWtr Air-CstlPrtBd</v>
          </cell>
          <cell r="C8" t="str">
            <v>RF_007</v>
          </cell>
          <cell r="D8" t="str">
            <v>0140010 - Judicial Council</v>
          </cell>
          <cell r="F8" t="str">
            <v>ENY_2009</v>
          </cell>
          <cell r="H8" t="str">
            <v>5108100 - Holiday Earnings</v>
          </cell>
          <cell r="L8" t="str">
            <v>New Position 7</v>
          </cell>
        </row>
        <row r="9">
          <cell r="B9" t="str">
            <v>000500004 - SfeNghPksClnWtr Air-CstlPrtBd</v>
          </cell>
          <cell r="C9" t="str">
            <v>RF_008</v>
          </cell>
          <cell r="D9" t="str">
            <v>0140019 - Trial Court Operations</v>
          </cell>
          <cell r="F9" t="str">
            <v>ENY_2008</v>
          </cell>
          <cell r="H9" t="str">
            <v>5108150 - 401k Plan Contributions</v>
          </cell>
          <cell r="L9" t="str">
            <v>New Position 8</v>
          </cell>
        </row>
        <row r="10">
          <cell r="B10" t="str">
            <v>000500005 - SfeNghPksClnWtr Air-CstlPrtBd</v>
          </cell>
          <cell r="C10" t="str">
            <v>RF_009</v>
          </cell>
          <cell r="D10" t="str">
            <v>0145 - Judicial Branch Facility Progr</v>
          </cell>
          <cell r="F10" t="str">
            <v>ENY_2007</v>
          </cell>
          <cell r="H10" t="str">
            <v>5108200 - Flex Elect Contributions</v>
          </cell>
          <cell r="L10" t="str">
            <v>New Position 9</v>
          </cell>
        </row>
        <row r="11">
          <cell r="B11" t="str">
            <v>000500006 - SfeNghPksClnWtr Air-CstlPrtBd</v>
          </cell>
          <cell r="C11" t="str">
            <v>RF_010</v>
          </cell>
          <cell r="D11" t="str">
            <v>0150010 - Support For Operation Of Trial</v>
          </cell>
          <cell r="F11" t="str">
            <v>ENY_2006</v>
          </cell>
          <cell r="H11" t="str">
            <v>5108250 - Employee Merit Award PGM Contr</v>
          </cell>
          <cell r="L11" t="str">
            <v>New Position 10</v>
          </cell>
        </row>
        <row r="12">
          <cell r="B12" t="str">
            <v>000500007 - SfeNghPksClnWtr Air-CstlPrtBd</v>
          </cell>
          <cell r="C12" t="str">
            <v>RF_011</v>
          </cell>
          <cell r="D12" t="str">
            <v>0150019 - Compensation Of Superior Court</v>
          </cell>
          <cell r="F12" t="str">
            <v>ENY_2005</v>
          </cell>
          <cell r="H12" t="str">
            <v>5108900 - Employee Payments - Other</v>
          </cell>
          <cell r="L12" t="str">
            <v>New Position 11</v>
          </cell>
        </row>
        <row r="13">
          <cell r="B13" t="str">
            <v>000500008 - SfeNghPksClnWtr Air-CstlPrtBd</v>
          </cell>
          <cell r="C13" t="str">
            <v>RF_012</v>
          </cell>
          <cell r="D13" t="str">
            <v>0150028 - Assigned Judges</v>
          </cell>
          <cell r="F13" t="str">
            <v>ENY_2004</v>
          </cell>
          <cell r="H13" t="str">
            <v>5109000 - Salary Wage Rate Recov Contra</v>
          </cell>
          <cell r="L13" t="str">
            <v>New Position 12</v>
          </cell>
        </row>
        <row r="14">
          <cell r="B14" t="str">
            <v>000500009 - SfeNghPksClnWtr Air-CstlPrtBd</v>
          </cell>
          <cell r="C14" t="str">
            <v>RF_013</v>
          </cell>
          <cell r="D14" t="str">
            <v>0150037 - Court Interpreters</v>
          </cell>
          <cell r="F14" t="str">
            <v>ENY_2003</v>
          </cell>
          <cell r="H14" t="str">
            <v>5109900 - Salaries and Wages - Other</v>
          </cell>
          <cell r="L14" t="str">
            <v>New Position 13</v>
          </cell>
        </row>
        <row r="15">
          <cell r="B15" t="str">
            <v>000500010 - SfeNghPksClnWtr Air-CstlPrtBd</v>
          </cell>
          <cell r="C15" t="str">
            <v>RF_014</v>
          </cell>
          <cell r="D15" t="str">
            <v>0150046 - Grants</v>
          </cell>
          <cell r="F15" t="str">
            <v>ENY_2002</v>
          </cell>
          <cell r="H15" t="str">
            <v>5150050 - Staff Bene Rate Recov -Contra-</v>
          </cell>
          <cell r="L15" t="str">
            <v>New Position 14</v>
          </cell>
        </row>
        <row r="16">
          <cell r="B16" t="str">
            <v>000500011 - SfeNghPksClnWtr Air-CstlPrtBd</v>
          </cell>
          <cell r="C16" t="str">
            <v>RF_015</v>
          </cell>
          <cell r="D16" t="str">
            <v>0150051 - AB 1058 Program</v>
          </cell>
          <cell r="F16" t="str">
            <v>ENY_2001</v>
          </cell>
          <cell r="H16" t="str">
            <v>5150100 - Admin Fee-PT Seasonal Temp Emp</v>
          </cell>
          <cell r="L16" t="str">
            <v>New Position 15</v>
          </cell>
        </row>
        <row r="17">
          <cell r="B17" t="str">
            <v>000500012 - SfeNghPksClnWtr Air-CstlPrtBd</v>
          </cell>
          <cell r="C17" t="str">
            <v>RF_016</v>
          </cell>
          <cell r="D17" t="str">
            <v>0150055 - CA Collaborative Drug Courts</v>
          </cell>
          <cell r="F17" t="str">
            <v>ENY_2000</v>
          </cell>
          <cell r="H17" t="str">
            <v>5150110 - Admin Fee-Alt Retire PGM -ARP-</v>
          </cell>
          <cell r="L17" t="str">
            <v>New Position 16</v>
          </cell>
        </row>
        <row r="18">
          <cell r="B18" t="str">
            <v>000500013 - SfeNghPks ClnCstlPtctBd</v>
          </cell>
          <cell r="C18" t="str">
            <v>RF_017</v>
          </cell>
          <cell r="D18" t="str">
            <v>0150059 - Fed Child Accs Visit Grnt Prog</v>
          </cell>
          <cell r="F18" t="str">
            <v>ENY_1999</v>
          </cell>
          <cell r="H18" t="str">
            <v>5150120 - Admin Fee - Health Benefits</v>
          </cell>
          <cell r="L18" t="str">
            <v>New Position 17</v>
          </cell>
        </row>
        <row r="19">
          <cell r="B19" t="str">
            <v>000500303 - SfeNghPksCln Air Cstl PrtBd</v>
          </cell>
          <cell r="C19" t="str">
            <v>RF_018</v>
          </cell>
          <cell r="D19" t="str">
            <v>0150063 - Federal Ct Imprvmnt Grant Prog</v>
          </cell>
          <cell r="F19" t="str">
            <v>ENY_1998</v>
          </cell>
          <cell r="H19" t="str">
            <v>5150150 - Dental Insurance</v>
          </cell>
          <cell r="L19" t="str">
            <v>New Position 18</v>
          </cell>
        </row>
        <row r="20">
          <cell r="B20" t="str">
            <v>000500305 - SfeNghPksCl Air CstlPrtBd</v>
          </cell>
          <cell r="C20" t="str">
            <v>RF_019</v>
          </cell>
          <cell r="D20" t="str">
            <v>0150067 - CASA Program</v>
          </cell>
          <cell r="F20" t="str">
            <v>ENY_1997</v>
          </cell>
          <cell r="H20" t="str">
            <v>5150200 - Disability Leave - Industrial</v>
          </cell>
          <cell r="L20" t="str">
            <v>New Position 19</v>
          </cell>
        </row>
        <row r="21">
          <cell r="B21" t="str">
            <v>000500306 - SfeNghPksCl Air CstlPrtBd</v>
          </cell>
          <cell r="C21" t="str">
            <v>RF_020</v>
          </cell>
          <cell r="D21" t="str">
            <v>0150071 - Model Self-Help Program</v>
          </cell>
          <cell r="F21" t="str">
            <v>ENY_1996</v>
          </cell>
          <cell r="H21" t="str">
            <v>5150210 - Disability Leave - Nonindustri</v>
          </cell>
          <cell r="L21" t="str">
            <v>New Position 20</v>
          </cell>
        </row>
        <row r="22">
          <cell r="B22" t="str">
            <v>000500307 - SfeNghPksCl Air CstlPrt</v>
          </cell>
          <cell r="C22" t="str">
            <v>RF_021</v>
          </cell>
          <cell r="D22" t="str">
            <v>0150075 - Grants-Other</v>
          </cell>
          <cell r="F22" t="str">
            <v>ENY_1995</v>
          </cell>
          <cell r="H22" t="str">
            <v>5150250 - Employee Assistance PGM Fee</v>
          </cell>
          <cell r="L22" t="str">
            <v>New Position 21</v>
          </cell>
        </row>
        <row r="23">
          <cell r="B23" t="str">
            <v>000500309 - Sfe Ngh Pks Wtr 2000</v>
          </cell>
          <cell r="C23" t="str">
            <v>RF_022</v>
          </cell>
          <cell r="D23" t="str">
            <v>0150079 - Federal Grants-Other</v>
          </cell>
          <cell r="F23" t="str">
            <v>ENY_1994</v>
          </cell>
          <cell r="H23" t="str">
            <v>5150300 - Employee Transit Subsidies</v>
          </cell>
          <cell r="L23" t="str">
            <v>New Position 22</v>
          </cell>
        </row>
        <row r="24">
          <cell r="B24" t="str">
            <v>000500310 - SfeNghPksWtrMar2009GoBnd Sale</v>
          </cell>
          <cell r="C24" t="str">
            <v>RF_023</v>
          </cell>
          <cell r="D24" t="str">
            <v>0150083 - Equal Access Fund</v>
          </cell>
          <cell r="F24" t="str">
            <v>ENY_1993</v>
          </cell>
          <cell r="H24" t="str">
            <v>5150350 - Health and Welfare Insurance</v>
          </cell>
          <cell r="L24" t="str">
            <v>New Position 23</v>
          </cell>
        </row>
        <row r="25">
          <cell r="B25" t="str">
            <v>000500311 - SfeNghPks Wtr 2000</v>
          </cell>
          <cell r="C25" t="str">
            <v>RF_024</v>
          </cell>
          <cell r="D25" t="str">
            <v>0150087 - Family Law Information Centers</v>
          </cell>
          <cell r="F25" t="str">
            <v>ENY_1992</v>
          </cell>
          <cell r="H25" t="str">
            <v>5150400 - Life Insurance</v>
          </cell>
          <cell r="L25" t="str">
            <v>New Position 24</v>
          </cell>
        </row>
        <row r="26">
          <cell r="B26" t="str">
            <v>000500322 - Safe Neighborhood Prks Water</v>
          </cell>
          <cell r="C26" t="str">
            <v>RF_025</v>
          </cell>
          <cell r="D26" t="str">
            <v>0150091 - Civil Case Coordination</v>
          </cell>
          <cell r="F26" t="str">
            <v>ENY_1991</v>
          </cell>
          <cell r="H26" t="str">
            <v>5150450 - Medicare Taxation</v>
          </cell>
          <cell r="L26" t="str">
            <v>New Position 25</v>
          </cell>
        </row>
        <row r="27">
          <cell r="B27" t="str">
            <v>000500323 - SfeNghPksWtrAug2009TaxExmptCp</v>
          </cell>
          <cell r="C27" t="str">
            <v>RF_026</v>
          </cell>
          <cell r="D27" t="str">
            <v>0155 - Habeas Corpus Resource Center</v>
          </cell>
          <cell r="F27" t="str">
            <v>ENY_1990</v>
          </cell>
          <cell r="H27" t="str">
            <v>5150500 - OASDI</v>
          </cell>
          <cell r="L27" t="str">
            <v>New Position 26</v>
          </cell>
        </row>
        <row r="28">
          <cell r="B28" t="str">
            <v>000500325 - SfeNghPksWtrAug2009TaxExmptCp</v>
          </cell>
          <cell r="C28" t="str">
            <v>RF_027</v>
          </cell>
          <cell r="D28" t="str">
            <v>0165 - Capital Outlay</v>
          </cell>
          <cell r="F28" t="str">
            <v>ENY_1989</v>
          </cell>
          <cell r="H28" t="str">
            <v>5150600 - Retirement - General</v>
          </cell>
          <cell r="L28" t="str">
            <v>New Position 27</v>
          </cell>
        </row>
        <row r="29">
          <cell r="B29" t="str">
            <v>000500326 - SfeNghPksWtrAug2009TaxExmptCp</v>
          </cell>
          <cell r="C29" t="str">
            <v>RF_028</v>
          </cell>
          <cell r="D29" t="str">
            <v>0170 - TBD</v>
          </cell>
          <cell r="F29" t="str">
            <v>ENY_1988</v>
          </cell>
          <cell r="H29" t="str">
            <v>5150610 - Retirement - Pub Empl Industri</v>
          </cell>
          <cell r="L29" t="str">
            <v>New Position 28</v>
          </cell>
        </row>
        <row r="30">
          <cell r="B30" t="str">
            <v>000500340 - SfeNghPksWtrAug2009TaxExmptCp</v>
          </cell>
          <cell r="C30" t="str">
            <v>RF_029</v>
          </cell>
          <cell r="D30" t="str">
            <v>0180 - Commission On Judicial Perform</v>
          </cell>
          <cell r="F30" t="str">
            <v>ENY_1987</v>
          </cell>
          <cell r="H30" t="str">
            <v>5150620 - Retirement - Pub Empl Safety</v>
          </cell>
          <cell r="L30" t="str">
            <v>New Position 29</v>
          </cell>
        </row>
        <row r="31">
          <cell r="B31" t="str">
            <v>000500379 - Safe Neighborhood Prks Water</v>
          </cell>
          <cell r="C31" t="str">
            <v>RF_030</v>
          </cell>
          <cell r="D31" t="str">
            <v>0190 - State Operations</v>
          </cell>
          <cell r="F31" t="str">
            <v>ENY_1986</v>
          </cell>
          <cell r="H31" t="str">
            <v>5150630 - Retirement - Pub Empl Misc</v>
          </cell>
          <cell r="L31" t="str">
            <v>New Position 30</v>
          </cell>
        </row>
        <row r="32">
          <cell r="B32" t="str">
            <v>000500700 - SfeNghPksCln CstlPrtBndAc</v>
          </cell>
          <cell r="C32" t="str">
            <v>RF_031</v>
          </cell>
          <cell r="D32" t="str">
            <v>0195 - Local Assistance</v>
          </cell>
          <cell r="F32" t="str">
            <v>ENY_1985</v>
          </cell>
          <cell r="H32" t="str">
            <v>5150640 - Retirement - Judges and Justic</v>
          </cell>
          <cell r="L32" t="str">
            <v>New Position 31</v>
          </cell>
        </row>
        <row r="33">
          <cell r="B33" t="str">
            <v>000500999 - SfeNghPksClnWtr AirCstlPrt</v>
          </cell>
          <cell r="C33" t="str">
            <v>RF_032</v>
          </cell>
          <cell r="D33" t="str">
            <v>0200 - Benefit Payments</v>
          </cell>
          <cell r="F33" t="str">
            <v>ENY_1984</v>
          </cell>
          <cell r="H33" t="str">
            <v>5150700 - Unemployment Insurance</v>
          </cell>
          <cell r="L33" t="str">
            <v>New Position 32</v>
          </cell>
        </row>
        <row r="34">
          <cell r="B34" t="str">
            <v>0006 - Disability Access Account</v>
          </cell>
          <cell r="C34" t="str">
            <v>RF_033</v>
          </cell>
          <cell r="D34" t="str">
            <v>0210 - GovernorS Office</v>
          </cell>
          <cell r="F34" t="str">
            <v>ENY_1983</v>
          </cell>
          <cell r="H34" t="str">
            <v>5150750 - Vision Care</v>
          </cell>
          <cell r="L34" t="str">
            <v>New Position 33</v>
          </cell>
        </row>
        <row r="35">
          <cell r="B35" t="str">
            <v>0007 - Breast Cancer Research Account</v>
          </cell>
          <cell r="C35" t="str">
            <v>RF_034</v>
          </cell>
          <cell r="D35" t="str">
            <v>0220 - Go-Biz</v>
          </cell>
          <cell r="F35" t="str">
            <v>ENY_1982</v>
          </cell>
          <cell r="H35" t="str">
            <v>5150800 - Workers Compensation</v>
          </cell>
          <cell r="L35" t="str">
            <v>New Position 34</v>
          </cell>
        </row>
        <row r="36">
          <cell r="B36" t="str">
            <v>0009 - Breast Cancer Control Account</v>
          </cell>
          <cell r="C36" t="str">
            <v>RF_035</v>
          </cell>
          <cell r="D36" t="str">
            <v>0225 - California Business Investment</v>
          </cell>
          <cell r="F36" t="str">
            <v>ENY_1981</v>
          </cell>
          <cell r="H36" t="str">
            <v>5150900 - Staff Benefits - Other</v>
          </cell>
          <cell r="L36" t="str">
            <v>New Position 35</v>
          </cell>
        </row>
        <row r="37">
          <cell r="B37" t="str">
            <v>0010 - Hazardous Mat Enforce Trn Acct</v>
          </cell>
          <cell r="C37" t="str">
            <v>RF_036</v>
          </cell>
          <cell r="D37" t="str">
            <v>0230 - Office Of The Small Business A</v>
          </cell>
          <cell r="F37" t="str">
            <v>ENY_1980</v>
          </cell>
          <cell r="H37" t="str">
            <v>5170000 - Salary Savings</v>
          </cell>
          <cell r="L37" t="str">
            <v>New Position 36</v>
          </cell>
        </row>
        <row r="38">
          <cell r="B38" t="str">
            <v>0012 - Attorney General Antitrust Acc</v>
          </cell>
          <cell r="C38" t="str">
            <v>RF_037</v>
          </cell>
          <cell r="D38" t="str">
            <v>0235010 - California Film Commission</v>
          </cell>
          <cell r="F38" t="str">
            <v>ENY_1979</v>
          </cell>
          <cell r="H38" t="str">
            <v>5190100 - Unallocated</v>
          </cell>
          <cell r="L38" t="str">
            <v>New Position 37</v>
          </cell>
        </row>
        <row r="39">
          <cell r="B39" t="str">
            <v>0014 - Hazardous Waste Control Accoun</v>
          </cell>
          <cell r="C39" t="str">
            <v>RF_038</v>
          </cell>
          <cell r="D39" t="str">
            <v>0235019 - Tourism</v>
          </cell>
          <cell r="F39" t="str">
            <v>ENY_1978</v>
          </cell>
          <cell r="H39" t="str">
            <v>5190200 - Special Adjustments</v>
          </cell>
          <cell r="L39" t="str">
            <v>New Position 38</v>
          </cell>
        </row>
        <row r="40">
          <cell r="B40" t="str">
            <v>0016 - Subsequent Injuries Benefits T</v>
          </cell>
          <cell r="C40" t="str">
            <v>RF_039</v>
          </cell>
          <cell r="D40" t="str">
            <v>0235028 - California Infrastructure And</v>
          </cell>
          <cell r="F40" t="str">
            <v>ENY_1977</v>
          </cell>
          <cell r="H40" t="str">
            <v>5301050 - Advertising</v>
          </cell>
          <cell r="L40" t="str">
            <v>New Position 39</v>
          </cell>
        </row>
        <row r="41">
          <cell r="B41" t="str">
            <v>0017 - Fingerprint Fees Account</v>
          </cell>
          <cell r="C41" t="str">
            <v>RF_040</v>
          </cell>
          <cell r="D41" t="str">
            <v>0235037 - Small Business Expansion</v>
          </cell>
          <cell r="F41" t="str">
            <v>ENY_1976</v>
          </cell>
          <cell r="H41" t="str">
            <v>5301100 - Clerical   Nonprofessional Svc</v>
          </cell>
          <cell r="L41" t="str">
            <v>New Position 40</v>
          </cell>
        </row>
        <row r="42">
          <cell r="B42" t="str">
            <v>0018 - Site Remediation Account</v>
          </cell>
          <cell r="C42" t="str">
            <v>RF_041</v>
          </cell>
          <cell r="D42" t="str">
            <v>0235046 - Welcome Center Program</v>
          </cell>
          <cell r="F42" t="str">
            <v>ENY_1975</v>
          </cell>
          <cell r="H42" t="str">
            <v>5301150 - Conferences</v>
          </cell>
          <cell r="L42" t="str">
            <v>New Position 41</v>
          </cell>
        </row>
        <row r="43">
          <cell r="B43" t="str">
            <v>0020 - Law Library Special AccountCa</v>
          </cell>
          <cell r="C43" t="str">
            <v>RF_042</v>
          </cell>
          <cell r="D43" t="str">
            <v>0250 - Admin of Gov Ops Agnecy</v>
          </cell>
          <cell r="F43" t="str">
            <v>ENY_1974</v>
          </cell>
          <cell r="H43" t="str">
            <v>5301200 - Dues and Memberships</v>
          </cell>
          <cell r="L43" t="str">
            <v>New Position 42</v>
          </cell>
        </row>
        <row r="44">
          <cell r="B44" t="str">
            <v>0021 - Enterprise Loan Fund State</v>
          </cell>
          <cell r="C44" t="str">
            <v>RF_043</v>
          </cell>
          <cell r="D44" t="str">
            <v>0260 - Support</v>
          </cell>
          <cell r="F44" t="str">
            <v>ENY_1973</v>
          </cell>
          <cell r="H44" t="str">
            <v>5301250 - Employee Relocation</v>
          </cell>
          <cell r="L44" t="str">
            <v>New Position 43</v>
          </cell>
        </row>
        <row r="45">
          <cell r="B45" t="str">
            <v>0022 - Emergency Telephone Number Acc</v>
          </cell>
          <cell r="C45" t="str">
            <v>RF_044</v>
          </cell>
          <cell r="D45" t="str">
            <v>0270 - Administration Of Transportati</v>
          </cell>
          <cell r="F45" t="str">
            <v>ENY_1972</v>
          </cell>
          <cell r="H45" t="str">
            <v>5301300 - Exhibits</v>
          </cell>
          <cell r="L45" t="str">
            <v>New Position 44</v>
          </cell>
        </row>
        <row r="46">
          <cell r="B46" t="str">
            <v>0023 - Farmworker Remedial Account</v>
          </cell>
          <cell r="C46" t="str">
            <v>RF_045</v>
          </cell>
          <cell r="D46" t="str">
            <v>0275 - California Traffic Safety Prog</v>
          </cell>
          <cell r="F46" t="str">
            <v>ENY_1971</v>
          </cell>
          <cell r="H46" t="str">
            <v>5301350 - Freight and Drayage</v>
          </cell>
          <cell r="L46" t="str">
            <v>New Position 45</v>
          </cell>
        </row>
        <row r="47">
          <cell r="B47" t="str">
            <v>0024 - Guide Dogs For The Blind Fund</v>
          </cell>
          <cell r="C47" t="str">
            <v>RF_046</v>
          </cell>
          <cell r="D47" t="str">
            <v>0280 - Secretary Of California Health</v>
          </cell>
          <cell r="F47" t="str">
            <v>ENY_1970</v>
          </cell>
          <cell r="H47" t="str">
            <v>5301400 - Goods - Other</v>
          </cell>
          <cell r="L47" t="str">
            <v>New Position 46</v>
          </cell>
        </row>
        <row r="48">
          <cell r="B48" t="str">
            <v>0025 - Leaking Undrgrnd Stor Tank Cos</v>
          </cell>
          <cell r="C48" t="str">
            <v>RF_047</v>
          </cell>
          <cell r="D48" t="str">
            <v>0285 - California Office Of Health In</v>
          </cell>
          <cell r="F48" t="str">
            <v>ENY_1969</v>
          </cell>
          <cell r="H48" t="str">
            <v>5301450 - Library Pur excl UC CSUC Oth E</v>
          </cell>
          <cell r="L48" t="str">
            <v>New Position 47</v>
          </cell>
        </row>
        <row r="49">
          <cell r="B49" t="str">
            <v>0026 - Motor Vehicle Insurance Accoun</v>
          </cell>
          <cell r="C49" t="str">
            <v>RF_048</v>
          </cell>
          <cell r="D49" t="str">
            <v>0290 - Office Of Systems Integration</v>
          </cell>
          <cell r="F49" t="str">
            <v>ENY_1968</v>
          </cell>
          <cell r="H49" t="str">
            <v>5301500 - Meetings</v>
          </cell>
          <cell r="L49" t="str">
            <v>New Position 48</v>
          </cell>
        </row>
        <row r="50">
          <cell r="B50" t="str">
            <v>0027 - Tax Relief And Refund Account</v>
          </cell>
          <cell r="C50" t="str">
            <v>RF_049</v>
          </cell>
          <cell r="D50" t="str">
            <v>0295 - Office Of The Patient Advocate</v>
          </cell>
          <cell r="F50" t="str">
            <v>ENY_1967</v>
          </cell>
          <cell r="H50" t="str">
            <v>5301620 - Office Equipment - Maintenance</v>
          </cell>
          <cell r="L50" t="str">
            <v>New Position 49</v>
          </cell>
        </row>
        <row r="51">
          <cell r="B51" t="str">
            <v>0028 - Unified Program Account</v>
          </cell>
          <cell r="C51" t="str">
            <v>RF_050</v>
          </cell>
          <cell r="D51" t="str">
            <v>0320 - Administration Of Natural Reso</v>
          </cell>
          <cell r="F51" t="str">
            <v>ENY_1966</v>
          </cell>
          <cell r="H51" t="str">
            <v>5301640 - Office Equipment - Rental</v>
          </cell>
          <cell r="L51" t="str">
            <v>New Position 50</v>
          </cell>
        </row>
        <row r="52">
          <cell r="B52" t="str">
            <v>0029 - Nuclear Planning Assessment Sp</v>
          </cell>
          <cell r="C52" t="str">
            <v>RF_051</v>
          </cell>
          <cell r="D52" t="str">
            <v>0330 - Office Of The Inspector Genera</v>
          </cell>
          <cell r="F52" t="str">
            <v>ENY_1965</v>
          </cell>
          <cell r="H52" t="str">
            <v>5301660 - Office Equipment - Repairs</v>
          </cell>
          <cell r="L52" t="str">
            <v>New Position 51</v>
          </cell>
        </row>
        <row r="53">
          <cell r="B53" t="str">
            <v>0030 - County School Service Fd Conti</v>
          </cell>
          <cell r="C53" t="str">
            <v>RF_052</v>
          </cell>
          <cell r="D53" t="str">
            <v>0340 - Support</v>
          </cell>
          <cell r="F53" t="str">
            <v>ENY_1964</v>
          </cell>
          <cell r="H53" t="str">
            <v>5301700 - Office Supplies - Misc</v>
          </cell>
          <cell r="L53" t="str">
            <v>New Position 52</v>
          </cell>
        </row>
        <row r="54">
          <cell r="B54" t="str">
            <v>0032 - Firearm Safety Account</v>
          </cell>
          <cell r="C54" t="str">
            <v>RF_053</v>
          </cell>
          <cell r="D54" t="str">
            <v>0350 - Labor   Workforce Development</v>
          </cell>
          <cell r="F54" t="str">
            <v>ENY_1963</v>
          </cell>
          <cell r="H54" t="str">
            <v>5301750 - Photography Supplies</v>
          </cell>
          <cell r="L54" t="str">
            <v>New Position 53</v>
          </cell>
        </row>
        <row r="55">
          <cell r="B55" t="str">
            <v>003300001 - St Energ Conserv Assist Acct</v>
          </cell>
          <cell r="C55" t="str">
            <v>RF_054</v>
          </cell>
          <cell r="D55" t="str">
            <v>0360 - State Planning   Policy Develo</v>
          </cell>
          <cell r="F55" t="str">
            <v>ENY_1962</v>
          </cell>
          <cell r="H55" t="str">
            <v>5301800 - Services   Rentals - Other</v>
          </cell>
          <cell r="L55" t="str">
            <v>New Position 54</v>
          </cell>
        </row>
        <row r="56">
          <cell r="B56" t="str">
            <v>003300002 - St Energ Conserv Assist Acct</v>
          </cell>
          <cell r="C56" t="str">
            <v>RF_055</v>
          </cell>
          <cell r="D56" t="str">
            <v>0365 - California Volunteers</v>
          </cell>
          <cell r="F56" t="str">
            <v>ENY_1961</v>
          </cell>
          <cell r="H56" t="str">
            <v>5301850 - Shows</v>
          </cell>
          <cell r="L56" t="str">
            <v>New Position 55</v>
          </cell>
        </row>
        <row r="57">
          <cell r="B57" t="str">
            <v>003300003 - St Energ Conserv Assist Acct</v>
          </cell>
          <cell r="C57" t="str">
            <v>RF_056</v>
          </cell>
          <cell r="D57" t="str">
            <v>0370 - Strategic Growth Council</v>
          </cell>
          <cell r="F57" t="str">
            <v>ENY_1960</v>
          </cell>
          <cell r="H57" t="str">
            <v>5301900 - Subscriptions</v>
          </cell>
          <cell r="L57" t="str">
            <v>New Position 56</v>
          </cell>
        </row>
        <row r="58">
          <cell r="B58" t="str">
            <v>003300004 - St Energ Conserv Assist Acct</v>
          </cell>
          <cell r="C58" t="str">
            <v>RF_057</v>
          </cell>
          <cell r="D58" t="str">
            <v>0380 - Emergency Management Services</v>
          </cell>
          <cell r="F58" t="str">
            <v>ENY_1959</v>
          </cell>
          <cell r="H58" t="str">
            <v>5302100 - Forms and Stationery</v>
          </cell>
          <cell r="L58" t="str">
            <v>New Position 57</v>
          </cell>
        </row>
        <row r="59">
          <cell r="B59" t="str">
            <v>003300005 - St Energ Conserv Assist Acct</v>
          </cell>
          <cell r="C59" t="str">
            <v>RF_058</v>
          </cell>
          <cell r="D59" t="str">
            <v>0385010 - Victim Services</v>
          </cell>
          <cell r="F59" t="str">
            <v>ENY_1958</v>
          </cell>
          <cell r="H59" t="str">
            <v>5302200 - Microform</v>
          </cell>
          <cell r="L59" t="str">
            <v>New Position 58</v>
          </cell>
        </row>
        <row r="60">
          <cell r="B60" t="str">
            <v>0034 - Geothermal Resources Developme</v>
          </cell>
          <cell r="C60" t="str">
            <v>RF_059</v>
          </cell>
          <cell r="D60" t="str">
            <v>0385019 - Public Safety</v>
          </cell>
          <cell r="F60" t="str">
            <v>ENY_1957</v>
          </cell>
          <cell r="H60" t="str">
            <v>5302300 - Office Copiers - Maintenance</v>
          </cell>
          <cell r="L60" t="str">
            <v>New Position 59</v>
          </cell>
        </row>
        <row r="61">
          <cell r="B61" t="str">
            <v>0035 - Surface Mining And Reclamation</v>
          </cell>
          <cell r="C61" t="str">
            <v>RF_060</v>
          </cell>
          <cell r="D61" t="str">
            <v>0395 - Public Safety Communications</v>
          </cell>
          <cell r="F61" t="str">
            <v>ENY_1956</v>
          </cell>
          <cell r="H61" t="str">
            <v>5302400 - Office Copiers - Rental</v>
          </cell>
          <cell r="L61" t="str">
            <v>New Position 60</v>
          </cell>
        </row>
        <row r="62">
          <cell r="B62" t="str">
            <v>0036 - Special Account For Capital Ou</v>
          </cell>
          <cell r="C62" t="str">
            <v>RF_061</v>
          </cell>
          <cell r="D62" t="str">
            <v>0405 - Capital Outlay</v>
          </cell>
          <cell r="F62" t="str">
            <v>ENY_1955</v>
          </cell>
          <cell r="H62" t="str">
            <v>5302500 - Office Copiers - Repairs</v>
          </cell>
          <cell r="L62" t="str">
            <v>New Position 61</v>
          </cell>
        </row>
        <row r="63">
          <cell r="B63" t="str">
            <v>0040 - Transportation Fund State 041</v>
          </cell>
          <cell r="C63" t="str">
            <v>RF_062</v>
          </cell>
          <cell r="D63" t="str">
            <v>0420010 - Governor-elect</v>
          </cell>
          <cell r="F63" t="str">
            <v>ENY_1954</v>
          </cell>
          <cell r="H63" t="str">
            <v>5302600 - Office Copiers - Supplies</v>
          </cell>
          <cell r="L63" t="str">
            <v>New Position 62</v>
          </cell>
        </row>
        <row r="64">
          <cell r="B64" t="str">
            <v>0041 - Aeronautics Account</v>
          </cell>
          <cell r="C64" t="str">
            <v>RF_063</v>
          </cell>
          <cell r="D64" t="str">
            <v>0420019 - Outgoing Governor</v>
          </cell>
          <cell r="F64" t="str">
            <v>ENY_1953</v>
          </cell>
          <cell r="H64" t="str">
            <v>5302700 - Pamphlets Leaflets Brochures</v>
          </cell>
          <cell r="L64" t="str">
            <v>New Position 63</v>
          </cell>
        </row>
        <row r="65">
          <cell r="B65" t="str">
            <v>0042 - State Highway Account Stf</v>
          </cell>
          <cell r="C65" t="str">
            <v>RF_064</v>
          </cell>
          <cell r="D65" t="str">
            <v>0430 - General Activities</v>
          </cell>
          <cell r="F65" t="str">
            <v>ENY_1952</v>
          </cell>
          <cell r="H65" t="str">
            <v>5302800 - Photocopy Paper</v>
          </cell>
          <cell r="L65" t="str">
            <v>New Position 64</v>
          </cell>
        </row>
        <row r="66">
          <cell r="B66" t="str">
            <v>0044 - Motor Vehicle Account Stf</v>
          </cell>
          <cell r="C66" t="str">
            <v>RF_065</v>
          </cell>
          <cell r="D66" t="str">
            <v>0435010 - Civil Law</v>
          </cell>
          <cell r="F66" t="str">
            <v>ENY_1951</v>
          </cell>
          <cell r="H66" t="str">
            <v>5302900 - Printing - Other</v>
          </cell>
          <cell r="L66" t="str">
            <v>New Position 65</v>
          </cell>
        </row>
        <row r="67">
          <cell r="B67" t="str">
            <v>0045 - Bicycle Transportation Account</v>
          </cell>
          <cell r="C67" t="str">
            <v>RF_066</v>
          </cell>
          <cell r="D67" t="str">
            <v>0435019 - Criminal Law</v>
          </cell>
          <cell r="F67" t="str">
            <v>ENY_1950</v>
          </cell>
          <cell r="H67" t="str">
            <v>5304100 - Cell Phones PDAs Pager Svcs</v>
          </cell>
          <cell r="L67" t="str">
            <v>New Position 66</v>
          </cell>
        </row>
        <row r="68">
          <cell r="B68" t="str">
            <v>0046 - Public Transportation Account</v>
          </cell>
          <cell r="C68" t="str">
            <v>RF_067</v>
          </cell>
          <cell r="D68" t="str">
            <v>0435028 - Public Rights</v>
          </cell>
          <cell r="F68" t="str">
            <v>ENY_1949</v>
          </cell>
          <cell r="H68" t="str">
            <v>5304200 - Central Communication - ATSS</v>
          </cell>
          <cell r="L68" t="str">
            <v>New Position 67</v>
          </cell>
        </row>
        <row r="69">
          <cell r="B69" t="str">
            <v>0048 - Transportation Revolving Accou</v>
          </cell>
          <cell r="C69" t="str">
            <v>RF_068</v>
          </cell>
          <cell r="D69" t="str">
            <v>0440010 - Investigation</v>
          </cell>
          <cell r="F69" t="str">
            <v>ENY_1948</v>
          </cell>
          <cell r="H69" t="str">
            <v>5304220 - Central Communication - CALNET</v>
          </cell>
          <cell r="L69" t="str">
            <v>New Position 68</v>
          </cell>
        </row>
        <row r="70">
          <cell r="B70" t="str">
            <v>0050 - Colorado River Management Acco</v>
          </cell>
          <cell r="C70" t="str">
            <v>RF_069</v>
          </cell>
          <cell r="D70" t="str">
            <v>0440019 - Office Of The Director</v>
          </cell>
          <cell r="F70" t="str">
            <v>ENY_1947</v>
          </cell>
          <cell r="H70" t="str">
            <v>5304240 - Central Communication -Centrex</v>
          </cell>
          <cell r="L70" t="str">
            <v>New Position 69</v>
          </cell>
        </row>
        <row r="71">
          <cell r="B71" t="str">
            <v>0051 - Propane Safety Inspection And</v>
          </cell>
          <cell r="C71" t="str">
            <v>RF_070</v>
          </cell>
          <cell r="D71" t="str">
            <v>0440028 - Forensic Services</v>
          </cell>
          <cell r="F71" t="str">
            <v>ENY_1946</v>
          </cell>
          <cell r="H71" t="str">
            <v>5304260 - Communications Equipment Maint</v>
          </cell>
          <cell r="L71" t="str">
            <v>New Position 70</v>
          </cell>
        </row>
        <row r="72">
          <cell r="B72" t="str">
            <v>0052 - Local Airport Loan Account</v>
          </cell>
          <cell r="C72" t="str">
            <v>RF_071</v>
          </cell>
          <cell r="D72" t="str">
            <v>0440037 - Gambling</v>
          </cell>
          <cell r="F72" t="str">
            <v>ENY_1945</v>
          </cell>
          <cell r="H72" t="str">
            <v>5304400 - Delivery Services - Couriers</v>
          </cell>
          <cell r="L72" t="str">
            <v>New Position 71</v>
          </cell>
        </row>
        <row r="73">
          <cell r="B73" t="str">
            <v>0053 - Highway Const Revolv Acct STF</v>
          </cell>
          <cell r="C73" t="str">
            <v>RF_072</v>
          </cell>
          <cell r="D73" t="str">
            <v>0440046 - Firearms</v>
          </cell>
          <cell r="F73" t="str">
            <v>ENY_1944</v>
          </cell>
          <cell r="H73" t="str">
            <v>5304450 - Delivery Services - Messenger</v>
          </cell>
          <cell r="L73" t="str">
            <v>New Position 72</v>
          </cell>
        </row>
        <row r="74">
          <cell r="B74" t="str">
            <v>0054 - New Motor Vehicle Board Accoun</v>
          </cell>
          <cell r="C74" t="str">
            <v>RF_073</v>
          </cell>
          <cell r="D74" t="str">
            <v>0445010 - O J Hawkins Data Center</v>
          </cell>
          <cell r="H74" t="str">
            <v>5304500 - Fax Services</v>
          </cell>
          <cell r="L74" t="str">
            <v>New Position 73</v>
          </cell>
        </row>
        <row r="75">
          <cell r="B75" t="str">
            <v>0055 - Mass Transit Revolving Account</v>
          </cell>
          <cell r="C75" t="str">
            <v>RF_074</v>
          </cell>
          <cell r="D75" t="str">
            <v>0445019 - Crim Info and Analysis</v>
          </cell>
          <cell r="H75" t="str">
            <v>5304600 - Radio and Microwave Services</v>
          </cell>
          <cell r="L75" t="str">
            <v>New Position 74</v>
          </cell>
        </row>
        <row r="76">
          <cell r="B76" t="str">
            <v>0056 - Seismic Safety Retro Acct STF</v>
          </cell>
          <cell r="C76" t="str">
            <v>RF_075</v>
          </cell>
          <cell r="D76" t="str">
            <v>0445028 - Crim ID and Investigation Srvc</v>
          </cell>
          <cell r="H76" t="str">
            <v>5304700 - Telephone Services</v>
          </cell>
          <cell r="L76" t="str">
            <v>New Position 75</v>
          </cell>
        </row>
        <row r="77">
          <cell r="B77" t="str">
            <v>0058 - Rail Accident Prevention   Res</v>
          </cell>
          <cell r="C77" t="str">
            <v>RF_076</v>
          </cell>
          <cell r="D77" t="str">
            <v>0445037 - Crim Justice Op Sup Prog</v>
          </cell>
          <cell r="H77" t="str">
            <v>5304800 - Communications - Other</v>
          </cell>
          <cell r="L77" t="str">
            <v>New Position 76</v>
          </cell>
        </row>
        <row r="78">
          <cell r="B78" t="str">
            <v>0059 - Hazardous Spill Prevention Acc</v>
          </cell>
          <cell r="C78" t="str">
            <v>RF_077</v>
          </cell>
          <cell r="D78" t="str">
            <v>0455 - Ntl Mortgage Stlmnt Ofst Prog</v>
          </cell>
          <cell r="H78" t="str">
            <v>5306100 - Postage - General</v>
          </cell>
          <cell r="L78" t="str">
            <v>New Position 77</v>
          </cell>
        </row>
        <row r="79">
          <cell r="B79" t="str">
            <v>0060 - Transportation Tax Fund 061 Th</v>
          </cell>
          <cell r="C79" t="str">
            <v>RF_078</v>
          </cell>
          <cell r="D79" t="str">
            <v>0500100 - Accounting and Reporting</v>
          </cell>
          <cell r="H79" t="str">
            <v>5306200 - Postage - Stamps Stamped Enve</v>
          </cell>
          <cell r="L79" t="str">
            <v>New Position 78</v>
          </cell>
        </row>
        <row r="80">
          <cell r="B80" t="str">
            <v>0061 - Motor Vehicle Fuel Account Tt</v>
          </cell>
          <cell r="C80" t="str">
            <v>RF_079</v>
          </cell>
          <cell r="D80" t="str">
            <v>0500200 - Audits</v>
          </cell>
          <cell r="H80" t="str">
            <v>5306300 - Postage - Registered and Certi</v>
          </cell>
          <cell r="L80" t="str">
            <v>New Position 79</v>
          </cell>
        </row>
        <row r="81">
          <cell r="B81" t="str">
            <v>0062 - Highway Users Tax Account Ttf</v>
          </cell>
          <cell r="C81" t="str">
            <v>RF_080</v>
          </cell>
          <cell r="D81" t="str">
            <v>0500300 - Personnel Payroll Services</v>
          </cell>
          <cell r="H81" t="str">
            <v>5306400 - Postage - Parcel Post</v>
          </cell>
          <cell r="L81" t="str">
            <v>New Position 80</v>
          </cell>
        </row>
        <row r="82">
          <cell r="B82" t="str">
            <v>0063 - Motor Vehicle Trans Tax Accoun</v>
          </cell>
          <cell r="C82" t="str">
            <v>RF_081</v>
          </cell>
          <cell r="D82" t="str">
            <v>0500400 - Unclaimed Property</v>
          </cell>
          <cell r="H82" t="str">
            <v>5306500 - Postage - Post Office Box Rent</v>
          </cell>
          <cell r="L82" t="str">
            <v>New Position 81</v>
          </cell>
        </row>
        <row r="83">
          <cell r="B83" t="str">
            <v>0064 - Motor Vehicle License Fee Acco</v>
          </cell>
          <cell r="C83" t="str">
            <v>RF_082</v>
          </cell>
          <cell r="D83" t="str">
            <v>0500500 - Disbursements</v>
          </cell>
          <cell r="H83" t="str">
            <v>5306600 - Postage Meters - Rental Repai</v>
          </cell>
          <cell r="L83" t="str">
            <v>New Position 82</v>
          </cell>
        </row>
        <row r="84">
          <cell r="B84" t="str">
            <v>0065 - Illegal Drug Lab Cleanup Accou</v>
          </cell>
          <cell r="C84" t="str">
            <v>RF_083</v>
          </cell>
          <cell r="D84" t="str">
            <v>0505 - Loan Repayments</v>
          </cell>
          <cell r="H84" t="str">
            <v>5306700 - Postage - Other</v>
          </cell>
          <cell r="L84" t="str">
            <v>New Position 83</v>
          </cell>
        </row>
        <row r="85">
          <cell r="B85" t="str">
            <v>0066 - Sale Of Tobacco To Minors Cont</v>
          </cell>
          <cell r="C85" t="str">
            <v>RF_084</v>
          </cell>
          <cell r="D85" t="str">
            <v>0520010 - Rate Regulation</v>
          </cell>
          <cell r="H85" t="str">
            <v>5308100 - Insurance - Aviation</v>
          </cell>
          <cell r="L85" t="str">
            <v>New Position 84</v>
          </cell>
        </row>
        <row r="86">
          <cell r="B86" t="str">
            <v>0067 - Corporations Fund State</v>
          </cell>
          <cell r="C86" t="str">
            <v>RF_085</v>
          </cell>
          <cell r="D86" t="str">
            <v>0520019 - Regulatory</v>
          </cell>
          <cell r="H86" t="str">
            <v>5308200 - Insurance - False Arrest</v>
          </cell>
          <cell r="L86" t="str">
            <v>New Position 85</v>
          </cell>
        </row>
        <row r="87">
          <cell r="B87" t="str">
            <v>0069 - Barbering Cosmetology Fd St B</v>
          </cell>
          <cell r="C87" t="str">
            <v>RF_086</v>
          </cell>
          <cell r="D87" t="str">
            <v>0520028 - Licensing</v>
          </cell>
          <cell r="H87" t="str">
            <v>5308300 - Insurance - General</v>
          </cell>
          <cell r="L87" t="str">
            <v>New Position 86</v>
          </cell>
        </row>
        <row r="88">
          <cell r="B88" t="str">
            <v>0070 - Occupational Lead Poisoning Pr</v>
          </cell>
          <cell r="C88" t="str">
            <v>RF_087</v>
          </cell>
          <cell r="D88" t="str">
            <v>0520037 - Special Programs</v>
          </cell>
          <cell r="H88" t="str">
            <v>5308400 - Insurance - Marine</v>
          </cell>
          <cell r="L88" t="str">
            <v>New Position 87</v>
          </cell>
        </row>
        <row r="89">
          <cell r="B89" t="str">
            <v>0071 - Yosemite Foundation Acct Elpf</v>
          </cell>
          <cell r="C89" t="str">
            <v>RF_088</v>
          </cell>
          <cell r="D89" t="str">
            <v>0525010 - Legal Compliance</v>
          </cell>
          <cell r="H89" t="str">
            <v>5308500 - Insurance - Medical Malpractic</v>
          </cell>
          <cell r="L89" t="str">
            <v>New Position 88</v>
          </cell>
        </row>
        <row r="90">
          <cell r="B90" t="str">
            <v>0072 - Collegiate License Plate Fund</v>
          </cell>
          <cell r="C90" t="str">
            <v>RF_089</v>
          </cell>
          <cell r="D90" t="str">
            <v>0525019 - Investigations</v>
          </cell>
          <cell r="H90" t="str">
            <v>5308600 - Insurance - Tort Liability</v>
          </cell>
          <cell r="L90" t="str">
            <v>New Position 89</v>
          </cell>
        </row>
        <row r="91">
          <cell r="B91" t="str">
            <v>0073 - Resources License Plate Fund</v>
          </cell>
          <cell r="C91" t="str">
            <v>RF_090</v>
          </cell>
          <cell r="D91" t="str">
            <v>0525028 - Consumer Services and Market C</v>
          </cell>
          <cell r="H91" t="str">
            <v>5308700 - Insurance - Vehicle</v>
          </cell>
          <cell r="L91" t="str">
            <v>New Position 90</v>
          </cell>
        </row>
        <row r="92">
          <cell r="B92" t="str">
            <v>0074 - Medical Waste Management Fund</v>
          </cell>
          <cell r="C92" t="str">
            <v>RF_091</v>
          </cell>
          <cell r="D92" t="str">
            <v>0530010 - Fraud - Auto</v>
          </cell>
          <cell r="H92" t="str">
            <v>5308800 - Surety Bonds - Individual and</v>
          </cell>
          <cell r="L92" t="str">
            <v>New Position 91</v>
          </cell>
        </row>
        <row r="93">
          <cell r="B93" t="str">
            <v>0075 - Radiation Control Fund</v>
          </cell>
          <cell r="C93" t="str">
            <v>RF_092</v>
          </cell>
          <cell r="D93" t="str">
            <v>0530019 - Fraud - Workers Compensation</v>
          </cell>
          <cell r="H93" t="str">
            <v>5308900 - Insurance - Other</v>
          </cell>
          <cell r="L93" t="str">
            <v>New Position 92</v>
          </cell>
        </row>
        <row r="94">
          <cell r="B94" t="str">
            <v>0076 - Tissue Bank License Fund</v>
          </cell>
          <cell r="C94" t="str">
            <v>RF_093</v>
          </cell>
          <cell r="D94" t="str">
            <v>0530028 - Fraud - General Assessment</v>
          </cell>
          <cell r="H94" t="str">
            <v>5320210 - Travel - In State - OT Meals</v>
          </cell>
          <cell r="L94" t="str">
            <v>New Position 93</v>
          </cell>
        </row>
        <row r="95">
          <cell r="B95" t="str">
            <v>0078 - Graphic Design License Plate A</v>
          </cell>
          <cell r="C95" t="str">
            <v>RF_094</v>
          </cell>
          <cell r="D95" t="str">
            <v>0530037 - Fraud - Disability and Healthc</v>
          </cell>
          <cell r="H95" t="str">
            <v>5320220 - Travel-In State-Per Diem Lodgi</v>
          </cell>
          <cell r="L95" t="str">
            <v>New Position 94</v>
          </cell>
        </row>
        <row r="96">
          <cell r="B96" t="str">
            <v>0080 - Childhood Lead Poisoning Preve</v>
          </cell>
          <cell r="C96" t="str">
            <v>RF_095</v>
          </cell>
          <cell r="D96" t="str">
            <v>0535 - General Fund Tax Collection an</v>
          </cell>
          <cell r="H96" t="str">
            <v>5320230 - Travel-In State-Per Diem Meals</v>
          </cell>
          <cell r="L96" t="str">
            <v>New Position 95</v>
          </cell>
        </row>
        <row r="97">
          <cell r="B97" t="str">
            <v>008100001 - Alcoh Bev Cntrl Subfd - State</v>
          </cell>
          <cell r="C97" t="str">
            <v>RF_096</v>
          </cell>
          <cell r="D97" t="str">
            <v>0540010 - Administration</v>
          </cell>
          <cell r="H97" t="str">
            <v>5320240 - Travel-In State-Per Diem Other</v>
          </cell>
          <cell r="L97" t="str">
            <v>New Position 96</v>
          </cell>
        </row>
        <row r="98">
          <cell r="B98" t="str">
            <v>008100002 - Alcoh Bev Cntrl Subfd - Local</v>
          </cell>
          <cell r="C98" t="str">
            <v>RF_097</v>
          </cell>
          <cell r="D98" t="str">
            <v>0540019 - Distributed Administration</v>
          </cell>
          <cell r="H98" t="str">
            <v>5320250 - Travel-In St-Taxa Reim Emp Exp</v>
          </cell>
          <cell r="L98" t="str">
            <v>New Position 97</v>
          </cell>
        </row>
        <row r="99">
          <cell r="B99" t="str">
            <v>0082 - Export Document Program Fund</v>
          </cell>
          <cell r="C99" t="str">
            <v>RF_098</v>
          </cell>
          <cell r="D99" t="str">
            <v>0560 - California Gambling Control Co</v>
          </cell>
          <cell r="H99" t="str">
            <v>5320260 - Travel-In St-Trav Agcy Mgt Fee</v>
          </cell>
          <cell r="L99" t="str">
            <v>New Position 98</v>
          </cell>
        </row>
        <row r="100">
          <cell r="B100" t="str">
            <v>0083 - Veterans Service Office Fund</v>
          </cell>
          <cell r="C100" t="str">
            <v>RF_099</v>
          </cell>
          <cell r="D100" t="str">
            <v>0570025 - County Assessment Standards</v>
          </cell>
          <cell r="H100" t="str">
            <v>5320400 - Travel-In State-Commercial Air</v>
          </cell>
          <cell r="L100" t="str">
            <v>New Position 99</v>
          </cell>
        </row>
        <row r="101">
          <cell r="B101" t="str">
            <v>0084 - Corporation Tax Fund</v>
          </cell>
          <cell r="C101" t="str">
            <v>RF_100</v>
          </cell>
          <cell r="D101" t="str">
            <v>0570050 - State - Assessed Property</v>
          </cell>
          <cell r="H101" t="str">
            <v>5320410 - Travel-In State - Rail   Bus</v>
          </cell>
          <cell r="L101" t="str">
            <v>New Position 100</v>
          </cell>
        </row>
        <row r="102">
          <cell r="B102" t="str">
            <v>0085 - Estate Tax Fund</v>
          </cell>
          <cell r="C102" t="str">
            <v>RF_101</v>
          </cell>
          <cell r="D102" t="str">
            <v>0570075 - Timber Tax</v>
          </cell>
          <cell r="H102" t="str">
            <v>5320420 - Travel-In State-Taxi   Shuttle</v>
          </cell>
        </row>
        <row r="103">
          <cell r="B103" t="str">
            <v>0086 - Cigarette Tax Fund</v>
          </cell>
          <cell r="C103" t="str">
            <v>RF_102</v>
          </cell>
          <cell r="D103" t="str">
            <v>0570100 - Sales and Use Tax</v>
          </cell>
          <cell r="H103" t="str">
            <v>5320430 - Travel-In State-Oth Transporta</v>
          </cell>
        </row>
        <row r="104">
          <cell r="B104" t="str">
            <v>0088 - Gift Tax Fund</v>
          </cell>
          <cell r="C104" t="str">
            <v>RF_103</v>
          </cell>
          <cell r="D104" t="str">
            <v>0570125 - Hazardous Substances Tax</v>
          </cell>
          <cell r="H104" t="str">
            <v>5320440 - Travel - In State -Private Car</v>
          </cell>
        </row>
        <row r="105">
          <cell r="B105" t="str">
            <v>0089 - Inheritance Tax Fund</v>
          </cell>
          <cell r="C105" t="str">
            <v>RF_104</v>
          </cell>
          <cell r="D105" t="str">
            <v>0570150 - Alcoholic Beverage Tax</v>
          </cell>
          <cell r="H105" t="str">
            <v>5320450 - Trav-In St-Pri Car Callback Mi</v>
          </cell>
        </row>
        <row r="106">
          <cell r="B106" t="str">
            <v>0090 - Insurance Tax Fund</v>
          </cell>
          <cell r="C106" t="str">
            <v>RF_105</v>
          </cell>
          <cell r="D106" t="str">
            <v>0570175 - Tire Recycling Fee</v>
          </cell>
          <cell r="H106" t="str">
            <v>5320460 - Trav-In St-Pri Car Reportable</v>
          </cell>
        </row>
        <row r="107">
          <cell r="B107" t="str">
            <v>0091 - Personal Income Tax Fund</v>
          </cell>
          <cell r="C107" t="str">
            <v>RF_106</v>
          </cell>
          <cell r="D107" t="str">
            <v>0570200 - Cigarette   Tobacco Prod Tax</v>
          </cell>
          <cell r="H107" t="str">
            <v>5320470 - Travel - In State - Rental Car</v>
          </cell>
        </row>
        <row r="108">
          <cell r="B108" t="str">
            <v>0093 - Construction Management Educat</v>
          </cell>
          <cell r="C108" t="str">
            <v>RF_107</v>
          </cell>
          <cell r="D108" t="str">
            <v>0570225 - Cigarette   Tobacco Licensing</v>
          </cell>
          <cell r="H108" t="str">
            <v>5320480 - Travel - In State - State Vehi</v>
          </cell>
        </row>
        <row r="109">
          <cell r="B109" t="str">
            <v>009400001 - Ret Sales TaxSt   Local Acct</v>
          </cell>
          <cell r="C109" t="str">
            <v>RF_108</v>
          </cell>
          <cell r="D109" t="str">
            <v>0570250 - Transportation Fund Tax</v>
          </cell>
          <cell r="H109" t="str">
            <v>5320490 - Travel - In State - Other</v>
          </cell>
        </row>
        <row r="110">
          <cell r="B110" t="str">
            <v>009400002 - Ret Sales Tax- Metro Tran Comm</v>
          </cell>
          <cell r="C110" t="str">
            <v>RF_109</v>
          </cell>
          <cell r="D110" t="str">
            <v>0570275 - Occ Lead Poisoning Prevntn Fee</v>
          </cell>
          <cell r="H110" t="str">
            <v>5320610 - Travel - OST-Per Diem -Lodging</v>
          </cell>
        </row>
        <row r="111">
          <cell r="B111" t="str">
            <v>009400005 - Ret Sales Tax- Impnd Acct- SF</v>
          </cell>
          <cell r="C111" t="str">
            <v>RF_110</v>
          </cell>
          <cell r="D111" t="str">
            <v>0570300 - Integrated Waste Management</v>
          </cell>
          <cell r="H111" t="str">
            <v>5320620 - Travel - OST-Per Diem - Meals</v>
          </cell>
        </row>
        <row r="112">
          <cell r="B112" t="str">
            <v>009400007 - Ret SalesTx-FresnoMetroPjtAuth</v>
          </cell>
          <cell r="C112" t="str">
            <v>RF_111</v>
          </cell>
          <cell r="D112" t="str">
            <v>0570325 - Underground Storage Tank Fee</v>
          </cell>
          <cell r="H112" t="str">
            <v>5320630 - Travel - OST-Per Diem - Other</v>
          </cell>
        </row>
        <row r="113">
          <cell r="B113" t="str">
            <v>0095 - Insurance Fund</v>
          </cell>
          <cell r="C113" t="str">
            <v>RF_112</v>
          </cell>
          <cell r="D113" t="str">
            <v>0570350 - Oil Spill Prevention</v>
          </cell>
          <cell r="H113" t="str">
            <v>5320640 - Travel -OST-Trav Agcy Mgt Fees</v>
          </cell>
        </row>
        <row r="114">
          <cell r="B114" t="str">
            <v>009600001 - Cal-OshaTargetInspec CnsltAcct</v>
          </cell>
          <cell r="C114" t="str">
            <v>RF_113</v>
          </cell>
          <cell r="D114" t="str">
            <v>0570375 - Energy Resource Surcharge</v>
          </cell>
          <cell r="H114" t="str">
            <v>5320800 - Travel - OST - Commercial Air</v>
          </cell>
        </row>
        <row r="115">
          <cell r="B115" t="str">
            <v>0097 - Highway Carriers Uniform Busin</v>
          </cell>
          <cell r="C115" t="str">
            <v>RF_114</v>
          </cell>
          <cell r="D115" t="str">
            <v>0570400 - Annual Water Rights Fee</v>
          </cell>
          <cell r="H115" t="str">
            <v>5320810 - Travel - OST - Rail Bus Taxi</v>
          </cell>
        </row>
        <row r="116">
          <cell r="B116" t="str">
            <v>0098 - Clinical Laboratory Improvemen</v>
          </cell>
          <cell r="C116" t="str">
            <v>RF_115</v>
          </cell>
          <cell r="D116" t="str">
            <v>0570425 - Child Lead Poisoning Prevntn</v>
          </cell>
          <cell r="H116" t="str">
            <v>5320820 - Travel - OST - Other Transport</v>
          </cell>
        </row>
        <row r="117">
          <cell r="B117" t="str">
            <v>0099 - Health Statistics Special Fund</v>
          </cell>
          <cell r="C117" t="str">
            <v>RF_116</v>
          </cell>
          <cell r="D117" t="str">
            <v>0570450 - Marine Invasive Species</v>
          </cell>
          <cell r="H117" t="str">
            <v>5320830 - Travel - OST - Private Car</v>
          </cell>
        </row>
        <row r="118">
          <cell r="B118" t="str">
            <v>0100 - California Used Oil Recycling</v>
          </cell>
          <cell r="C118" t="str">
            <v>RF_117</v>
          </cell>
          <cell r="D118" t="str">
            <v>0570475 - Fire Prevention Fee</v>
          </cell>
          <cell r="H118" t="str">
            <v>5320840 - Travel - OST - Rental Car</v>
          </cell>
        </row>
        <row r="119">
          <cell r="B119" t="str">
            <v>0101 - School Facilities Fee Assistan</v>
          </cell>
          <cell r="C119" t="str">
            <v>RF_118</v>
          </cell>
          <cell r="D119" t="str">
            <v>0570500 - Emergency Tel Users Surcharge</v>
          </cell>
          <cell r="H119" t="str">
            <v>5320890 - Travel - Out of State - Other</v>
          </cell>
        </row>
        <row r="120">
          <cell r="B120" t="str">
            <v>0102 - Fire Marshal Licensing   Cert</v>
          </cell>
          <cell r="C120" t="str">
            <v>RF_119</v>
          </cell>
          <cell r="D120" t="str">
            <v>0570525 - E-Waste Recycling Fee</v>
          </cell>
          <cell r="H120" t="str">
            <v>5322100 - Training Cntr-Interdept   Comm</v>
          </cell>
        </row>
        <row r="121">
          <cell r="B121" t="str">
            <v>0104 - San Joaquin River Conservancy</v>
          </cell>
          <cell r="C121" t="str">
            <v>RF_120</v>
          </cell>
          <cell r="D121" t="str">
            <v>0570550 - Lumber Fee</v>
          </cell>
          <cell r="H121" t="str">
            <v>5322200 - Training - Facility Rental</v>
          </cell>
        </row>
        <row r="122">
          <cell r="B122" t="str">
            <v>0106 - Department Of Pesticide Regula</v>
          </cell>
          <cell r="C122" t="str">
            <v>RF_121</v>
          </cell>
          <cell r="D122" t="str">
            <v>0570575 - Insurance Tax</v>
          </cell>
          <cell r="H122" t="str">
            <v>5322300 - Training - Films and Slides</v>
          </cell>
        </row>
        <row r="123">
          <cell r="B123" t="str">
            <v>0107 - Abandoned Vehicle Trust Fund</v>
          </cell>
          <cell r="C123" t="str">
            <v>RF_122</v>
          </cell>
          <cell r="D123" t="str">
            <v>0570600 - Natural Gas Surcharge</v>
          </cell>
          <cell r="H123" t="str">
            <v>5322400 - Training - Tuition   Registrat</v>
          </cell>
        </row>
        <row r="124">
          <cell r="B124" t="str">
            <v>0108 - Acupuncture Fund</v>
          </cell>
          <cell r="C124" t="str">
            <v>RF_123</v>
          </cell>
          <cell r="D124" t="str">
            <v>0570625 - Appeals from Other Govt Pgms</v>
          </cell>
          <cell r="H124" t="str">
            <v>5322500 - Training - Other -Goods-</v>
          </cell>
        </row>
        <row r="125">
          <cell r="B125" t="str">
            <v>0110 - Food and Ag Fund Dept of</v>
          </cell>
          <cell r="C125" t="str">
            <v>RF_124</v>
          </cell>
          <cell r="D125" t="str">
            <v>0700 - Filings And Registrations</v>
          </cell>
          <cell r="H125" t="str">
            <v>5322600 - Train-Oth-Svcs Excl Salary Tvl</v>
          </cell>
        </row>
        <row r="126">
          <cell r="B126" t="str">
            <v>0111 - Dept of Ag Acct Dept F  Ag Fd</v>
          </cell>
          <cell r="C126" t="str">
            <v>RF_125</v>
          </cell>
          <cell r="D126" t="str">
            <v>0705 - Elections</v>
          </cell>
          <cell r="H126" t="str">
            <v>5324050 - Alterations</v>
          </cell>
        </row>
        <row r="127">
          <cell r="B127" t="str">
            <v>0113 - Missing Children Reward Fund</v>
          </cell>
          <cell r="C127" t="str">
            <v>RF_126</v>
          </cell>
          <cell r="D127" t="str">
            <v>0710 - Archives</v>
          </cell>
          <cell r="H127" t="str">
            <v>5324100 - Facilities Maintenance Svcs</v>
          </cell>
        </row>
        <row r="128">
          <cell r="B128" t="str">
            <v>0115 - Air Pollution Control Fund</v>
          </cell>
          <cell r="C128" t="str">
            <v>RF_127</v>
          </cell>
          <cell r="D128" t="str">
            <v>0715 - Doj Legal Services</v>
          </cell>
          <cell r="H128" t="str">
            <v>5324150 - Facilities Ops -Other -Goods-</v>
          </cell>
        </row>
        <row r="129">
          <cell r="B129" t="str">
            <v>0116 - Wine Safety Fund</v>
          </cell>
          <cell r="C129" t="str">
            <v>RF_128</v>
          </cell>
          <cell r="D129" t="str">
            <v>0730 - Support</v>
          </cell>
          <cell r="H129" t="str">
            <v>5324200 - Facilities Ops - Other -Svcs-</v>
          </cell>
        </row>
        <row r="130">
          <cell r="B130" t="str">
            <v>0117 - Alcoholic Beverage Control App</v>
          </cell>
          <cell r="C130" t="str">
            <v>RF_129</v>
          </cell>
          <cell r="D130" t="str">
            <v>0740010 - Investment Services</v>
          </cell>
          <cell r="H130" t="str">
            <v>5324250 - Facilities Planning -Gen Svcs</v>
          </cell>
        </row>
        <row r="131">
          <cell r="B131" t="str">
            <v>011900001 - Public Ed Facils -K-12-  1998</v>
          </cell>
          <cell r="C131" t="str">
            <v>RF_130</v>
          </cell>
          <cell r="D131" t="str">
            <v>0740019 - Centralized Treas   Secs Mgmt</v>
          </cell>
          <cell r="H131" t="str">
            <v>5324300 - Janitorial Services</v>
          </cell>
        </row>
        <row r="132">
          <cell r="B132" t="str">
            <v>011900004 - SchFacFd1998Non-BndFdsGc13340</v>
          </cell>
          <cell r="C132" t="str">
            <v>RF_131</v>
          </cell>
          <cell r="D132" t="str">
            <v>0740028 - Public Finance</v>
          </cell>
          <cell r="H132" t="str">
            <v>5324350 - Rents and Leases</v>
          </cell>
        </row>
        <row r="133">
          <cell r="B133" t="str">
            <v>011900999 - Pub Ed Facil -K-12- 1998</v>
          </cell>
          <cell r="C133" t="str">
            <v>RF_132</v>
          </cell>
          <cell r="D133" t="str">
            <v>0745 - Centralized Treas   Secs Mgmt</v>
          </cell>
          <cell r="H133" t="str">
            <v>5324400 - Rent - Bldgs   Grounds -State-</v>
          </cell>
        </row>
        <row r="134">
          <cell r="B134" t="str">
            <v>0120 - Ca Mexican-American Veterans</v>
          </cell>
          <cell r="C134" t="str">
            <v>RF_133</v>
          </cell>
          <cell r="D134" t="str">
            <v>0750 - Public Finance</v>
          </cell>
          <cell r="H134" t="str">
            <v>5324450 - Rent -Bldgs Grounds-Non State-</v>
          </cell>
        </row>
        <row r="135">
          <cell r="B135" t="str">
            <v>0121 - Hospital Building Fund</v>
          </cell>
          <cell r="C135" t="str">
            <v>RF_134</v>
          </cell>
          <cell r="D135" t="str">
            <v>0780 - Golden State Scholarshare Trus</v>
          </cell>
          <cell r="H135" t="str">
            <v>5324500 - Security</v>
          </cell>
        </row>
        <row r="136">
          <cell r="B136" t="str">
            <v>0122 - Emergency Food Assistance Prog</v>
          </cell>
          <cell r="C136" t="str">
            <v>RF_135</v>
          </cell>
          <cell r="D136" t="str">
            <v>0785 - Governors Scholarship Program</v>
          </cell>
          <cell r="H136" t="str">
            <v>5324550 - Special Repairs   Defer Mainte</v>
          </cell>
        </row>
        <row r="137">
          <cell r="B137" t="str">
            <v>0124 - California Agricultural Expor</v>
          </cell>
          <cell r="C137" t="str">
            <v>RF_136</v>
          </cell>
          <cell r="D137" t="str">
            <v>0790 - California Memorial Scholarshi</v>
          </cell>
          <cell r="H137" t="str">
            <v>5324600 - Waste Removal</v>
          </cell>
        </row>
        <row r="138">
          <cell r="B138" t="str">
            <v>0125 - Assembly Operating Fund</v>
          </cell>
          <cell r="C138" t="str">
            <v>RF_137</v>
          </cell>
          <cell r="D138" t="str">
            <v>0800 - CA Debt and Invstmnt Advsy Com</v>
          </cell>
          <cell r="H138" t="str">
            <v>5326100 - Electricity</v>
          </cell>
        </row>
        <row r="139">
          <cell r="B139" t="str">
            <v>0126 - State Audit Fund</v>
          </cell>
          <cell r="C139" t="str">
            <v>RF_138</v>
          </cell>
          <cell r="D139" t="str">
            <v>0810 - CA Debt Limit Allocation Commi</v>
          </cell>
          <cell r="H139" t="str">
            <v>5326200 - Heating Oil</v>
          </cell>
        </row>
        <row r="140">
          <cell r="B140" t="str">
            <v>0127 - Channel Islands Site Authority</v>
          </cell>
          <cell r="C140" t="str">
            <v>RF_139</v>
          </cell>
          <cell r="D140" t="str">
            <v>0820 - CA Transportation Financing Au</v>
          </cell>
          <cell r="H140" t="str">
            <v>5326300 - Liquid Petroleum Gas</v>
          </cell>
        </row>
        <row r="141">
          <cell r="B141" t="str">
            <v>0129 - Water Device Certification Spe</v>
          </cell>
          <cell r="C141" t="str">
            <v>RF_140</v>
          </cell>
          <cell r="D141" t="str">
            <v>0830 - CA Industrial Development Fina</v>
          </cell>
          <cell r="H141" t="str">
            <v>5326400 - Natural Gas</v>
          </cell>
        </row>
        <row r="142">
          <cell r="B142" t="str">
            <v>0131 - Foster And Small Family Insura</v>
          </cell>
          <cell r="C142" t="str">
            <v>RF_141</v>
          </cell>
          <cell r="D142" t="str">
            <v>0840 - CA Tax Credit Allocation Commi</v>
          </cell>
          <cell r="H142" t="str">
            <v>5326500 - Propane Gas -Heating-</v>
          </cell>
        </row>
        <row r="143">
          <cell r="B143" t="str">
            <v>0132 - Workers Compensation Managed</v>
          </cell>
          <cell r="C143" t="str">
            <v>RF_142</v>
          </cell>
          <cell r="D143" t="str">
            <v>0850 - CAEATFA</v>
          </cell>
          <cell r="H143" t="str">
            <v>5326600 - Sewer</v>
          </cell>
        </row>
        <row r="144">
          <cell r="B144" t="str">
            <v>0133 - California Beverage Container</v>
          </cell>
          <cell r="C144" t="str">
            <v>RF_143</v>
          </cell>
          <cell r="D144" t="str">
            <v>0860 - Tax-Exempt Bond Program</v>
          </cell>
          <cell r="H144" t="str">
            <v>5326700 - Water</v>
          </cell>
        </row>
        <row r="145">
          <cell r="B145" t="str">
            <v>0135 - AIDS Vac Research Dev Grant Fd</v>
          </cell>
          <cell r="C145" t="str">
            <v>RF_144</v>
          </cell>
          <cell r="D145" t="str">
            <v>0865 - Capital Access Small Business</v>
          </cell>
          <cell r="H145" t="str">
            <v>5326900 - Utilities - Other</v>
          </cell>
        </row>
        <row r="146">
          <cell r="B146" t="str">
            <v>0139 - Driving Under-The-Influence Pr</v>
          </cell>
          <cell r="C146" t="str">
            <v>RF_145</v>
          </cell>
          <cell r="D146" t="str">
            <v>0870 - CA Recycle Underutilized Site</v>
          </cell>
          <cell r="H146" t="str">
            <v>5340210 - Accounting</v>
          </cell>
        </row>
        <row r="147">
          <cell r="B147" t="str">
            <v>0140 - California Environmental Licen</v>
          </cell>
          <cell r="C147" t="str">
            <v>RF_146</v>
          </cell>
          <cell r="D147" t="str">
            <v>0880 - Childrens Hospital Program</v>
          </cell>
          <cell r="H147" t="str">
            <v>5340220 - Administrative</v>
          </cell>
        </row>
        <row r="148">
          <cell r="B148" t="str">
            <v>0141 - Soil Conservation Fund</v>
          </cell>
          <cell r="C148" t="str">
            <v>RF_147</v>
          </cell>
          <cell r="D148" t="str">
            <v>0885 - Health Facilities Grants and L</v>
          </cell>
          <cell r="H148" t="str">
            <v>5340230 - Architectural</v>
          </cell>
        </row>
        <row r="149">
          <cell r="B149" t="str">
            <v>0142 - Department Of Justice Sexual H</v>
          </cell>
          <cell r="C149" t="str">
            <v>RF_148</v>
          </cell>
          <cell r="D149" t="str">
            <v>0890 - Mental Health Wellness Grants</v>
          </cell>
          <cell r="H149" t="str">
            <v>5340240 - Auditing</v>
          </cell>
        </row>
        <row r="150">
          <cell r="B150" t="str">
            <v>0143 - California Health Data And Pla</v>
          </cell>
          <cell r="C150" t="str">
            <v>RF_149</v>
          </cell>
          <cell r="D150" t="str">
            <v>0900 - CA Urbn Waterfrnt Restortn Prg</v>
          </cell>
          <cell r="H150" t="str">
            <v>5340250 - Collection Services</v>
          </cell>
        </row>
        <row r="151">
          <cell r="B151" t="str">
            <v>0144 - California Water Fund</v>
          </cell>
          <cell r="C151" t="str">
            <v>RF_150</v>
          </cell>
          <cell r="D151" t="str">
            <v>0910 - Secure Choice Retirement Svngs</v>
          </cell>
          <cell r="H151" t="str">
            <v>5340260 - Compliance Inspect   Investiga</v>
          </cell>
        </row>
        <row r="152">
          <cell r="B152" t="str">
            <v>0151 - Comm Services Develop Acct</v>
          </cell>
          <cell r="C152" t="str">
            <v>RF_151</v>
          </cell>
          <cell r="D152" t="str">
            <v>0918 - Smart Bonds</v>
          </cell>
          <cell r="H152" t="str">
            <v>5340270 - DPA Collective Bargaining</v>
          </cell>
        </row>
        <row r="153">
          <cell r="B153" t="str">
            <v>0152 - State Board Of Chiropractic Ex</v>
          </cell>
          <cell r="C153" t="str">
            <v>RF_152</v>
          </cell>
          <cell r="D153" t="str">
            <v>0920 - Charter School Facilities Prog</v>
          </cell>
          <cell r="H153" t="str">
            <v>5340280 - Engineering</v>
          </cell>
        </row>
        <row r="154">
          <cell r="B154" t="str">
            <v>0153 - San Gabriel Lower La Rivers Mo</v>
          </cell>
          <cell r="C154" t="str">
            <v>RF_153</v>
          </cell>
          <cell r="D154" t="str">
            <v>0925 - State Charter School Facilitie</v>
          </cell>
          <cell r="H154" t="str">
            <v>5340290 - Health and Medical</v>
          </cell>
        </row>
        <row r="155">
          <cell r="B155" t="str">
            <v>0156 - California Heritage Fund</v>
          </cell>
          <cell r="C155" t="str">
            <v>RF_154</v>
          </cell>
          <cell r="D155" t="str">
            <v>0930 - Charter School Facility Grant</v>
          </cell>
          <cell r="H155" t="str">
            <v>5340300 - Legal - Other Than Attorney Ge</v>
          </cell>
        </row>
        <row r="156">
          <cell r="B156" t="str">
            <v>0158 - Travel Seller Fund</v>
          </cell>
          <cell r="C156" t="str">
            <v>RF_155</v>
          </cell>
          <cell r="D156" t="str">
            <v>0935 - Charter School Revolving Loan</v>
          </cell>
          <cell r="H156" t="str">
            <v>5340310 - Legal - Attorney General</v>
          </cell>
        </row>
        <row r="157">
          <cell r="B157" t="str">
            <v>0159 - State Trial Court Improvement</v>
          </cell>
          <cell r="C157" t="str">
            <v>RF_156</v>
          </cell>
          <cell r="D157" t="str">
            <v>0940 - Bond Financing</v>
          </cell>
          <cell r="H157" t="str">
            <v>5340320 - Office of Adminis Hearings</v>
          </cell>
        </row>
        <row r="158">
          <cell r="B158" t="str">
            <v>016000001 - Expenses of Joint Rules Comm</v>
          </cell>
          <cell r="C158" t="str">
            <v>RF_157</v>
          </cell>
          <cell r="D158" t="str">
            <v>0945 - Student Loan Programs</v>
          </cell>
          <cell r="H158" t="str">
            <v>5340330 - Consult   Prof Svcs-Interdept</v>
          </cell>
        </row>
        <row r="159">
          <cell r="B159" t="str">
            <v>016000002 - Expenses of Joint Ethics Comm</v>
          </cell>
          <cell r="C159" t="str">
            <v>RF_158</v>
          </cell>
          <cell r="D159" t="str">
            <v>0950 - Debt Service - GO Bonds - LJE</v>
          </cell>
          <cell r="H159" t="str">
            <v>5340410 - Accounting</v>
          </cell>
        </row>
        <row r="160">
          <cell r="B160" t="str">
            <v>016000003 - Exp of Joint Bud Comm -Lao-</v>
          </cell>
          <cell r="C160" t="str">
            <v>RF_159</v>
          </cell>
          <cell r="D160" t="str">
            <v>0960 - Senate</v>
          </cell>
          <cell r="H160" t="str">
            <v>5340420 - Administrative</v>
          </cell>
        </row>
        <row r="161">
          <cell r="B161" t="str">
            <v>0161 - 0161</v>
          </cell>
          <cell r="C161" t="str">
            <v>RF_160</v>
          </cell>
          <cell r="D161" t="str">
            <v>0970 - Assembly</v>
          </cell>
          <cell r="H161" t="str">
            <v>5340430 - Architectural</v>
          </cell>
        </row>
        <row r="162">
          <cell r="B162" t="str">
            <v>0162 - 0162</v>
          </cell>
          <cell r="C162" t="str">
            <v>RF_161</v>
          </cell>
          <cell r="D162" t="str">
            <v>0980 - Legislative Analyst Office</v>
          </cell>
          <cell r="H162" t="str">
            <v>5340440 - Auditing</v>
          </cell>
        </row>
        <row r="163">
          <cell r="B163" t="str">
            <v>0163 - Continuing Care Provider Fee F</v>
          </cell>
          <cell r="C163" t="str">
            <v>RF_162</v>
          </cell>
          <cell r="D163" t="str">
            <v>1050 - State Lottery Commission</v>
          </cell>
          <cell r="H163" t="str">
            <v>5340450 - Collection Services</v>
          </cell>
        </row>
        <row r="164">
          <cell r="B164" t="str">
            <v>0166 - Certification Account Consume</v>
          </cell>
          <cell r="C164" t="str">
            <v>RF_163</v>
          </cell>
          <cell r="D164" t="str">
            <v>1100 - California Board Of Accountanc</v>
          </cell>
          <cell r="H164" t="str">
            <v>5340460 - Compliance Inspect   Investiga</v>
          </cell>
        </row>
        <row r="165">
          <cell r="B165" t="str">
            <v>0167 - Delinquent Tax Collection Fund</v>
          </cell>
          <cell r="C165" t="str">
            <v>RF_164</v>
          </cell>
          <cell r="D165" t="str">
            <v>1105010 - CA Architects Board-Dist</v>
          </cell>
          <cell r="H165" t="str">
            <v>5340470 - Engineering</v>
          </cell>
        </row>
        <row r="166">
          <cell r="B166" t="str">
            <v>0168 - Structural Pest Control Resear</v>
          </cell>
          <cell r="C166" t="str">
            <v>RF_165</v>
          </cell>
          <cell r="D166" t="str">
            <v>1105013 - CA Architects Board-Dist</v>
          </cell>
          <cell r="H166" t="str">
            <v>5340480 - Health and Medical</v>
          </cell>
        </row>
        <row r="167">
          <cell r="B167" t="str">
            <v>0169 - California Debt Limit Allocati</v>
          </cell>
          <cell r="C167" t="str">
            <v>RF_166</v>
          </cell>
          <cell r="D167" t="str">
            <v>1105016 - California Architects Board</v>
          </cell>
          <cell r="H167" t="str">
            <v>5340490 - Information Technology</v>
          </cell>
        </row>
        <row r="168">
          <cell r="B168" t="str">
            <v>0170 - Corrections Training Fund</v>
          </cell>
          <cell r="C168" t="str">
            <v>RF_167</v>
          </cell>
          <cell r="D168" t="str">
            <v>1105019 - California Architects Board</v>
          </cell>
          <cell r="H168" t="str">
            <v>5340500 - Interpreters</v>
          </cell>
        </row>
        <row r="169">
          <cell r="B169" t="str">
            <v>0171 - California Debt   Investment A</v>
          </cell>
          <cell r="C169" t="str">
            <v>RF_168</v>
          </cell>
          <cell r="D169" t="str">
            <v>1105020 - Landscape Architects Committee</v>
          </cell>
          <cell r="H169" t="str">
            <v>5340510 - Legal - Attorney Fees</v>
          </cell>
        </row>
        <row r="170">
          <cell r="B170" t="str">
            <v>0172 - Developmental Disabilities Pro</v>
          </cell>
          <cell r="C170" t="str">
            <v>RF_169</v>
          </cell>
          <cell r="D170" t="str">
            <v>1110010 - Athletic Commission - Support</v>
          </cell>
          <cell r="H170" t="str">
            <v>5340520 - Legal - Filing Fees</v>
          </cell>
        </row>
        <row r="171">
          <cell r="B171" t="str">
            <v>0174 - Clandestine Drug Lab Clean-Up</v>
          </cell>
          <cell r="C171" t="str">
            <v>RF_170</v>
          </cell>
          <cell r="D171" t="str">
            <v>1110020 - Athletic Commission - Neuro</v>
          </cell>
          <cell r="H171" t="str">
            <v>5340530 - Legal - Notary Fees</v>
          </cell>
        </row>
        <row r="172">
          <cell r="B172" t="str">
            <v>0175 - Dispensing Opticians Fund</v>
          </cell>
          <cell r="C172" t="str">
            <v>RF_171</v>
          </cell>
          <cell r="D172" t="str">
            <v>1110040 - Athletic Commission - Pension</v>
          </cell>
          <cell r="H172" t="str">
            <v>5340540 - Legal - Witness Fees</v>
          </cell>
        </row>
        <row r="173">
          <cell r="B173" t="str">
            <v>0176 - 0176</v>
          </cell>
          <cell r="C173" t="str">
            <v>RF_172</v>
          </cell>
          <cell r="D173" t="str">
            <v>1110045 - AC - Pension Cont Appropriated</v>
          </cell>
          <cell r="H173" t="str">
            <v>5340550 - Reim Exp -Nontaxable -Non Emp-</v>
          </cell>
        </row>
        <row r="174">
          <cell r="B174" t="str">
            <v>0177 - Food Safety Fund</v>
          </cell>
          <cell r="C174" t="str">
            <v>RF_173</v>
          </cell>
          <cell r="D174" t="str">
            <v>1120 - Board Of Chiropractic Examiner</v>
          </cell>
          <cell r="H174" t="str">
            <v>5340560 - Reim Exp - Taxable -Non Emp-</v>
          </cell>
        </row>
        <row r="175">
          <cell r="B175" t="str">
            <v>0178 - Driver Training Penalty Assess</v>
          </cell>
          <cell r="C175" t="str">
            <v>RF_174</v>
          </cell>
          <cell r="D175" t="str">
            <v>1125 - Board Of Barbering And Cosmeto</v>
          </cell>
          <cell r="H175" t="str">
            <v>5340570 - Transcribers</v>
          </cell>
        </row>
        <row r="176">
          <cell r="B176" t="str">
            <v>0179 - Environmental Laboratory Impro</v>
          </cell>
          <cell r="C176" t="str">
            <v>RF_175</v>
          </cell>
          <cell r="D176" t="str">
            <v>1130010 - Contractors State License Bd</v>
          </cell>
          <cell r="H176" t="str">
            <v>5340580 - Consult   Prof Svcs Extern Oth</v>
          </cell>
        </row>
        <row r="177">
          <cell r="B177" t="str">
            <v>0180 - Northern Ca Veterans Cemetery</v>
          </cell>
          <cell r="C177" t="str">
            <v>RF_176</v>
          </cell>
          <cell r="D177" t="str">
            <v>1130050 - Constr Mngment Ed Acct</v>
          </cell>
          <cell r="H177" t="str">
            <v>5342100 - Equipment Pool</v>
          </cell>
        </row>
        <row r="178">
          <cell r="B178" t="str">
            <v>0181 - Registered Nurse Education Fun</v>
          </cell>
          <cell r="C178" t="str">
            <v>RF_177</v>
          </cell>
          <cell r="D178" t="str">
            <v>1132 - CURES</v>
          </cell>
          <cell r="H178" t="str">
            <v>5342200 - EDP Services</v>
          </cell>
        </row>
        <row r="179">
          <cell r="B179" t="str">
            <v>0183 - Environmental Enhancement And</v>
          </cell>
          <cell r="C179" t="str">
            <v>RF_178</v>
          </cell>
          <cell r="D179" t="str">
            <v>1135010 - Dental Board Of California</v>
          </cell>
          <cell r="H179" t="str">
            <v>5342300 - Office Services</v>
          </cell>
        </row>
        <row r="180">
          <cell r="B180" t="str">
            <v>0184 - Employment Developmnt Dept Ben</v>
          </cell>
          <cell r="C180" t="str">
            <v>RF_179</v>
          </cell>
          <cell r="D180" t="str">
            <v>1135015 - Dentally Underserved</v>
          </cell>
          <cell r="H180" t="str">
            <v>5342400 - Technical Services</v>
          </cell>
        </row>
        <row r="181">
          <cell r="B181" t="str">
            <v>0185 - Employment Development Conting</v>
          </cell>
          <cell r="C181" t="str">
            <v>RF_180</v>
          </cell>
          <cell r="D181" t="str">
            <v>1135019 - State Dental Assistant Program</v>
          </cell>
          <cell r="H181" t="str">
            <v>5342500 - Indirect Distributed Cost</v>
          </cell>
        </row>
        <row r="182">
          <cell r="B182" t="str">
            <v>0186 - Energy Resources Surcharge Fun</v>
          </cell>
          <cell r="C182" t="str">
            <v>RF_181</v>
          </cell>
          <cell r="D182" t="str">
            <v>1140 - State Dental Hygiene Committee</v>
          </cell>
          <cell r="H182" t="str">
            <v>5342600 - Departmental Services - Other</v>
          </cell>
        </row>
        <row r="183">
          <cell r="B183" t="str">
            <v>0191 - Fair And Exposition Fund</v>
          </cell>
          <cell r="C183" t="str">
            <v>RF_182</v>
          </cell>
          <cell r="D183" t="str">
            <v>1145 - State Board Of Guide Dogs For</v>
          </cell>
          <cell r="H183" t="str">
            <v>5344000 - Consolidated Data Centers</v>
          </cell>
        </row>
        <row r="184">
          <cell r="B184" t="str">
            <v>0192 - Satellite Wagering Account</v>
          </cell>
          <cell r="C184" t="str">
            <v>RF_183</v>
          </cell>
          <cell r="D184" t="str">
            <v>1150010 - Medical Board - Dist</v>
          </cell>
          <cell r="H184" t="str">
            <v>5346100 - Data Lines -T1 DS3 etc-</v>
          </cell>
        </row>
        <row r="185">
          <cell r="B185" t="str">
            <v>0193 - Waste Discharge Permit Fund</v>
          </cell>
          <cell r="C185" t="str">
            <v>RF_184</v>
          </cell>
          <cell r="D185" t="str">
            <v>1150013 - Medical Board - Dist</v>
          </cell>
          <cell r="H185" t="str">
            <v>5346200 - IT equipment leases</v>
          </cell>
        </row>
        <row r="186">
          <cell r="B186" t="str">
            <v>0194 - Emergency Medical Services Tra</v>
          </cell>
          <cell r="C186" t="str">
            <v>RF_185</v>
          </cell>
          <cell r="D186" t="str">
            <v>1150016 - Medical Board Of California</v>
          </cell>
          <cell r="H186" t="str">
            <v>5346300 - IT Svcs -Interagency Agreement</v>
          </cell>
        </row>
        <row r="187">
          <cell r="B187" t="str">
            <v>0198 - California Fire And Arson Trai</v>
          </cell>
          <cell r="C187" t="str">
            <v>RF_186</v>
          </cell>
          <cell r="D187" t="str">
            <v>1150019 - Medical Board - Support</v>
          </cell>
          <cell r="H187" t="str">
            <v>5346320 - IT Services - Hardware Maint</v>
          </cell>
        </row>
        <row r="188">
          <cell r="B188" t="str">
            <v>0200 - Fish And Game Preservation Fun</v>
          </cell>
          <cell r="C188" t="str">
            <v>RF_187</v>
          </cell>
          <cell r="D188" t="str">
            <v>1150020 - Registered Dispensing Optician</v>
          </cell>
          <cell r="H188" t="str">
            <v>5346340 - IT Services - Software Maint</v>
          </cell>
        </row>
        <row r="189">
          <cell r="B189" t="str">
            <v>0201 - Medical Providers Interim Paym</v>
          </cell>
          <cell r="C189" t="str">
            <v>RF_188</v>
          </cell>
          <cell r="D189" t="str">
            <v>1150029 - Outpatient Setting</v>
          </cell>
          <cell r="H189" t="str">
            <v>5346390 - IT Svcs-Oth-Security Archival-</v>
          </cell>
        </row>
        <row r="190">
          <cell r="B190" t="str">
            <v>0203 - Genetic Disease Testing Fund</v>
          </cell>
          <cell r="C190" t="str">
            <v>RF_189</v>
          </cell>
          <cell r="D190" t="str">
            <v>1150038 - Licensed Midwifery Program</v>
          </cell>
          <cell r="H190" t="str">
            <v>5346500 - Internet Service</v>
          </cell>
        </row>
        <row r="191">
          <cell r="B191" t="str">
            <v>0205 - Geology And Geophysics Account</v>
          </cell>
          <cell r="C191" t="str">
            <v>RF_190</v>
          </cell>
          <cell r="D191" t="str">
            <v>1155 - Acupuncture Board</v>
          </cell>
          <cell r="H191" t="str">
            <v>5346700 - Supplies -Paper Toner etc-</v>
          </cell>
        </row>
        <row r="192">
          <cell r="B192" t="str">
            <v>0207 - Fish And Wildlife Pollution Ac</v>
          </cell>
          <cell r="C192" t="str">
            <v>RF_191</v>
          </cell>
          <cell r="D192" t="str">
            <v>1160 - Physical Therapy Board Of Cali</v>
          </cell>
          <cell r="H192" t="str">
            <v>5346800 - E-Waste Recycl   Disposal Fees</v>
          </cell>
        </row>
        <row r="193">
          <cell r="B193" t="str">
            <v>020900001 - Local Training Account</v>
          </cell>
          <cell r="C193" t="str">
            <v>RF_192</v>
          </cell>
          <cell r="D193" t="str">
            <v>1165 - Physician Assistant Board</v>
          </cell>
          <cell r="H193" t="str">
            <v>5348250 - Pro Rata</v>
          </cell>
        </row>
        <row r="194">
          <cell r="B194" t="str">
            <v>020900002 - Intrastate Pipeline Op Acct</v>
          </cell>
          <cell r="C194" t="str">
            <v>RF_193</v>
          </cell>
          <cell r="D194" t="str">
            <v>1170 - Ca Board Of Podiatric Medicine</v>
          </cell>
          <cell r="H194" t="str">
            <v>5348500 - Statewide Cost Allocation Plan</v>
          </cell>
        </row>
        <row r="195">
          <cell r="B195" t="str">
            <v>0210 - Outpatient Set Fd of Med Bd</v>
          </cell>
          <cell r="C195" t="str">
            <v>RF_194</v>
          </cell>
          <cell r="D195" t="str">
            <v>1175 - Board Of Psychology</v>
          </cell>
          <cell r="H195" t="str">
            <v>5360100 - Master Planning</v>
          </cell>
        </row>
        <row r="196">
          <cell r="B196" t="str">
            <v>0211 - California Waterfowl Habitat P</v>
          </cell>
          <cell r="C196" t="str">
            <v>RF_195</v>
          </cell>
          <cell r="D196" t="str">
            <v>1180 - Respiratory Care Board Of Ca</v>
          </cell>
          <cell r="H196" t="str">
            <v>5360150 - Acquisition</v>
          </cell>
        </row>
        <row r="197">
          <cell r="B197" t="str">
            <v>0212 - Marine Invasive Species Contro</v>
          </cell>
          <cell r="C197" t="str">
            <v>RF_196</v>
          </cell>
          <cell r="D197" t="str">
            <v>1185 - Speech-Language Pathology   Au</v>
          </cell>
          <cell r="H197" t="str">
            <v>5360200 - Programming</v>
          </cell>
        </row>
        <row r="198">
          <cell r="B198" t="str">
            <v>0213 - Native Species Conserv   Enhan</v>
          </cell>
          <cell r="C198" t="str">
            <v>RF_197</v>
          </cell>
          <cell r="D198" t="str">
            <v>1190 - California Board Of Occupation</v>
          </cell>
          <cell r="H198" t="str">
            <v>5360250 - Preliminary Plans</v>
          </cell>
        </row>
        <row r="199">
          <cell r="B199" t="str">
            <v>0214 - Restitution Fund</v>
          </cell>
          <cell r="C199" t="str">
            <v>RF_198</v>
          </cell>
          <cell r="D199" t="str">
            <v>1195 - State Board Of Optometry</v>
          </cell>
          <cell r="H199" t="str">
            <v>5360300 - Working Drawings</v>
          </cell>
        </row>
        <row r="200">
          <cell r="B200" t="str">
            <v>0215 - Industrial Development Fund</v>
          </cell>
          <cell r="C200" t="str">
            <v>RF_199</v>
          </cell>
          <cell r="D200" t="str">
            <v>1200010 - Osteopathic Medical Board</v>
          </cell>
          <cell r="H200" t="str">
            <v>5360350 - Construction</v>
          </cell>
        </row>
        <row r="201">
          <cell r="B201" t="str">
            <v>0216 - Industrial Relations Construc</v>
          </cell>
          <cell r="C201" t="str">
            <v>RF_200</v>
          </cell>
          <cell r="D201" t="str">
            <v>1200019 - Osteopathic Medical Bd - Dist</v>
          </cell>
          <cell r="H201" t="str">
            <v>5360400 - Construction Contractors</v>
          </cell>
        </row>
        <row r="202">
          <cell r="B202" t="str">
            <v>0217 - Insurance Fund</v>
          </cell>
          <cell r="C202" t="str">
            <v>RF_201</v>
          </cell>
          <cell r="D202" t="str">
            <v>1205 - Naturopathic Medicine Committe</v>
          </cell>
          <cell r="H202" t="str">
            <v>5360450 - Construction Fees</v>
          </cell>
        </row>
        <row r="203">
          <cell r="B203" t="str">
            <v>0219 - Lifetime License Trust Account</v>
          </cell>
          <cell r="C203" t="str">
            <v>RF_202</v>
          </cell>
          <cell r="D203" t="str">
            <v>1210 - Ca State Board Of Pharmacy</v>
          </cell>
          <cell r="H203" t="str">
            <v>5360500 - Service District Assessments</v>
          </cell>
        </row>
        <row r="204">
          <cell r="B204" t="str">
            <v>0223 - Workers Comp Administration R</v>
          </cell>
          <cell r="C204" t="str">
            <v>RF_203</v>
          </cell>
          <cell r="D204" t="str">
            <v>1215010 - Professional Engineers - Dist</v>
          </cell>
          <cell r="H204" t="str">
            <v>5360550 - Equipment</v>
          </cell>
        </row>
        <row r="205">
          <cell r="B205" t="str">
            <v>0225 - Environmental Protection Trust</v>
          </cell>
          <cell r="C205" t="str">
            <v>RF_204</v>
          </cell>
          <cell r="D205" t="str">
            <v>1215013 - Professional Engineers - Dist</v>
          </cell>
          <cell r="H205" t="str">
            <v>5360600 - Lease Purchase</v>
          </cell>
        </row>
        <row r="206">
          <cell r="B206" t="str">
            <v>0226 - California Tire Recycling Mana</v>
          </cell>
          <cell r="C206" t="str">
            <v>RF_205</v>
          </cell>
          <cell r="D206" t="str">
            <v>1215014 - Board For Professional Enginee</v>
          </cell>
          <cell r="H206" t="str">
            <v>5360650 - Minor Cap Asset Construc Cost</v>
          </cell>
        </row>
        <row r="207">
          <cell r="B207" t="str">
            <v>0228 - Secretary Of StateS Business</v>
          </cell>
          <cell r="C207" t="str">
            <v>RF_206</v>
          </cell>
          <cell r="D207" t="str">
            <v>1215023 - Geology And Geophysicists Prog</v>
          </cell>
          <cell r="H207" t="str">
            <v>5360900 - Unallocat Cap Asset Const Cost</v>
          </cell>
        </row>
        <row r="208">
          <cell r="B208" t="str">
            <v>0230 - Cigarette   Tobacco Products S</v>
          </cell>
          <cell r="C208" t="str">
            <v>RF_207</v>
          </cell>
          <cell r="D208" t="str">
            <v>1220 - Board Of Registered Nursing</v>
          </cell>
          <cell r="H208" t="str">
            <v>5362000 - Land Purchase   Non-Depre Impr</v>
          </cell>
        </row>
        <row r="209">
          <cell r="B209" t="str">
            <v>0231 - Health Education Account  Cig</v>
          </cell>
          <cell r="C209" t="str">
            <v>RF_208</v>
          </cell>
          <cell r="D209" t="str">
            <v>1225010 - Court Reporters Bd - Support</v>
          </cell>
          <cell r="H209" t="str">
            <v>5362029 - Cap Land Purc   Non-Depre Impr</v>
          </cell>
        </row>
        <row r="210">
          <cell r="B210" t="str">
            <v>0232 - Hospital Services Account Cig</v>
          </cell>
          <cell r="C210" t="str">
            <v>RF_209</v>
          </cell>
          <cell r="D210" t="str">
            <v>1225020 - Court Rprtr - Transcript Reimb</v>
          </cell>
          <cell r="H210" t="str">
            <v>5362030 - Building Purchases</v>
          </cell>
        </row>
        <row r="211">
          <cell r="B211" t="str">
            <v>0233 - Physician Services Account Ci</v>
          </cell>
          <cell r="C211" t="str">
            <v>RF_210</v>
          </cell>
          <cell r="D211" t="str">
            <v>1230010 - Structural Pest Control Board</v>
          </cell>
          <cell r="H211" t="str">
            <v>5362040 - Bldg Improvements - Interior</v>
          </cell>
        </row>
        <row r="212">
          <cell r="B212" t="str">
            <v>0234 - Research Account Cig   Tob Pr</v>
          </cell>
          <cell r="C212" t="str">
            <v>RF_211</v>
          </cell>
          <cell r="D212" t="str">
            <v>1230020 - SPCB - Education   Enforcement</v>
          </cell>
          <cell r="H212" t="str">
            <v>5362045 - Bldg Improvements - Exterior</v>
          </cell>
        </row>
        <row r="213">
          <cell r="B213" t="str">
            <v>0235 - Public Research Acct Cig   T</v>
          </cell>
          <cell r="C213" t="str">
            <v>RF_212</v>
          </cell>
          <cell r="D213" t="str">
            <v>1230090 - SPCB - Research</v>
          </cell>
          <cell r="H213" t="str">
            <v>5362049 - Cap Bldg Purchases   Improveme</v>
          </cell>
        </row>
        <row r="214">
          <cell r="B214" t="str">
            <v>0236 - Unallocated Acct Cig   Tob Pr</v>
          </cell>
          <cell r="C214" t="str">
            <v>RF_213</v>
          </cell>
          <cell r="D214" t="str">
            <v>1235 - Veterinary Medical Board</v>
          </cell>
          <cell r="H214" t="str">
            <v>5362050 - Improvements Other Than Bldg</v>
          </cell>
        </row>
        <row r="215">
          <cell r="B215" t="str">
            <v>0238 - Veterans Cemetery Perpetual Ma</v>
          </cell>
          <cell r="C215" t="str">
            <v>RF_214</v>
          </cell>
          <cell r="D215" t="str">
            <v>1240010 - Vocational Nurses-Dist</v>
          </cell>
          <cell r="H215" t="str">
            <v>5362099 - Cap Improveme Other Than Bldgs</v>
          </cell>
        </row>
        <row r="216">
          <cell r="B216" t="str">
            <v>0239 - Private Security Services Fund</v>
          </cell>
          <cell r="C216" t="str">
            <v>RF_215</v>
          </cell>
          <cell r="D216" t="str">
            <v>1240013 - Vocational Nurses-Dist</v>
          </cell>
          <cell r="H216" t="str">
            <v>5362100 - Leasehold Improve -Depreciable</v>
          </cell>
        </row>
        <row r="217">
          <cell r="B217" t="str">
            <v>0240 - Local Agency Deposit Security</v>
          </cell>
          <cell r="C217" t="str">
            <v>RF_216</v>
          </cell>
          <cell r="D217" t="str">
            <v>1240016 - Vocational Nurses Program</v>
          </cell>
          <cell r="H217" t="str">
            <v>5362149 - Cap Deprec Leaseho Improve Exp</v>
          </cell>
        </row>
        <row r="218">
          <cell r="B218" t="str">
            <v>0241 - Local Public Prosecutors And P</v>
          </cell>
          <cell r="C218" t="str">
            <v>RF_217</v>
          </cell>
          <cell r="D218" t="str">
            <v>1240019 - Vocational Nurses Program</v>
          </cell>
          <cell r="H218" t="str">
            <v>5362150 - Leasehold Improve - Non-Deprec</v>
          </cell>
        </row>
        <row r="219">
          <cell r="B219" t="str">
            <v>0242 - Court Collection Account</v>
          </cell>
          <cell r="C219" t="str">
            <v>RF_218</v>
          </cell>
          <cell r="D219" t="str">
            <v>1240020 - Psychiatric Technicians Progra</v>
          </cell>
          <cell r="H219" t="str">
            <v>5362199 - Cap Non-Deprec Lease Impro Exp</v>
          </cell>
        </row>
        <row r="220">
          <cell r="B220" t="str">
            <v>0243 - Narcotic Treatment Program Lic</v>
          </cell>
          <cell r="C220" t="str">
            <v>RF_219</v>
          </cell>
          <cell r="D220" t="str">
            <v>1400 - Arbitration Certification Prog</v>
          </cell>
          <cell r="H220" t="str">
            <v>5362210 - Agricultural Equipment</v>
          </cell>
        </row>
        <row r="221">
          <cell r="B221" t="str">
            <v>0244 - Environmental Water Fund</v>
          </cell>
          <cell r="C221" t="str">
            <v>RF_220</v>
          </cell>
          <cell r="D221" t="str">
            <v>1405010 - Prvt Security Services - Dist</v>
          </cell>
          <cell r="H221" t="str">
            <v>5362215 - Agricultural Vehicles</v>
          </cell>
        </row>
        <row r="222">
          <cell r="B222" t="str">
            <v>0245 - Mobilehome Parks   Special Occ</v>
          </cell>
          <cell r="C222" t="str">
            <v>RF_221</v>
          </cell>
          <cell r="D222" t="str">
            <v>1405013 - Distributed Private Security S</v>
          </cell>
          <cell r="H222" t="str">
            <v>5362220 - Aircraft</v>
          </cell>
        </row>
        <row r="223">
          <cell r="B223" t="str">
            <v>0247 - Drinking Water Operator Cert S</v>
          </cell>
          <cell r="C223" t="str">
            <v>RF_222</v>
          </cell>
          <cell r="D223" t="str">
            <v>1405016 - Bureau Of Security And Investi</v>
          </cell>
          <cell r="H223" t="str">
            <v>5362225 - Aircraft And Related Equipment</v>
          </cell>
        </row>
        <row r="224">
          <cell r="B224" t="str">
            <v>0252 - Natural Disaster Assistance Fu</v>
          </cell>
          <cell r="C224" t="str">
            <v>RF_223</v>
          </cell>
          <cell r="D224" t="str">
            <v>1405019 - Prvt Security Svcs - Support</v>
          </cell>
          <cell r="H224" t="str">
            <v>5362230 - Combat Vehicles</v>
          </cell>
        </row>
        <row r="225">
          <cell r="B225" t="str">
            <v>0256 - Sexual Predator Public Informa</v>
          </cell>
          <cell r="C225" t="str">
            <v>RF_224</v>
          </cell>
          <cell r="D225" t="str">
            <v>1405020 - Private Investigators Program</v>
          </cell>
          <cell r="H225" t="str">
            <v>5362235 - Communications Equipment</v>
          </cell>
        </row>
        <row r="226">
          <cell r="B226" t="str">
            <v>0257 - Earthquake Emergency Investiga</v>
          </cell>
          <cell r="C226" t="str">
            <v>RF_225</v>
          </cell>
          <cell r="D226" t="str">
            <v>1410010 - Bur for Prvt Postsecondary Ed</v>
          </cell>
          <cell r="H226" t="str">
            <v>5362240 - Computers   Computer Equipment</v>
          </cell>
        </row>
        <row r="227">
          <cell r="B227" t="str">
            <v>0259 - Supplemental Contributions Pro</v>
          </cell>
          <cell r="C227" t="str">
            <v>RF_226</v>
          </cell>
          <cell r="D227" t="str">
            <v>1410013 - Bureau For Private Postseconda</v>
          </cell>
          <cell r="H227" t="str">
            <v>5362245 - Engine Turbine Component Acces</v>
          </cell>
        </row>
        <row r="228">
          <cell r="B228" t="str">
            <v>0260 - Nursing Home AdministratorS S</v>
          </cell>
          <cell r="C228" t="str">
            <v>RF_227</v>
          </cell>
          <cell r="D228" t="str">
            <v>1410014 - Student Tuition Recovery Progr</v>
          </cell>
          <cell r="H228" t="str">
            <v>5362250 - Furniture</v>
          </cell>
        </row>
        <row r="229">
          <cell r="B229" t="str">
            <v>0261 - Off Highway License Fee Fund</v>
          </cell>
          <cell r="C229" t="str">
            <v>RF_228</v>
          </cell>
          <cell r="D229" t="str">
            <v>1415010 - BEAR HFTHI - Distributed</v>
          </cell>
          <cell r="H229" t="str">
            <v>5362255 - Kitchen And Laundry Equipment</v>
          </cell>
        </row>
        <row r="230">
          <cell r="B230" t="str">
            <v>0262 - Habitat Conservation Fund</v>
          </cell>
          <cell r="C230" t="str">
            <v>RF_229</v>
          </cell>
          <cell r="D230" t="str">
            <v>1415013 - BEAR HFTHI - Distributed</v>
          </cell>
          <cell r="H230" t="str">
            <v>5362260 - Locomotives</v>
          </cell>
        </row>
        <row r="231">
          <cell r="B231" t="str">
            <v>0263 - Off-Highway Vehicle Trust Fund</v>
          </cell>
          <cell r="C231" t="str">
            <v>RF_230</v>
          </cell>
          <cell r="D231" t="str">
            <v>1415014 - Electronic And Appliance Repai</v>
          </cell>
          <cell r="H231" t="str">
            <v>5362265 - Law Enforcement Equipment</v>
          </cell>
        </row>
        <row r="232">
          <cell r="B232" t="str">
            <v>0264 - Osteopathic Medical Bd Of Cali</v>
          </cell>
          <cell r="C232" t="str">
            <v>RF_231</v>
          </cell>
          <cell r="D232" t="str">
            <v>1415023 - Home Furnishings And Thermal I</v>
          </cell>
          <cell r="H232" t="str">
            <v>5362270 - Marine Equipment</v>
          </cell>
        </row>
        <row r="233">
          <cell r="B233" t="str">
            <v>0265 - 0265</v>
          </cell>
          <cell r="C233" t="str">
            <v>RF_232</v>
          </cell>
          <cell r="D233" t="str">
            <v>1420010 - Auto Rpr   Smog Prog - Dist</v>
          </cell>
          <cell r="H233" t="str">
            <v>5362275 - Marine Vessels</v>
          </cell>
        </row>
        <row r="234">
          <cell r="B234" t="str">
            <v>0266 - Inland Wetlands Conservation F</v>
          </cell>
          <cell r="C234" t="str">
            <v>RF_233</v>
          </cell>
          <cell r="D234" t="str">
            <v>1420013 - Auto Rpr   Smog Prog - Dist</v>
          </cell>
          <cell r="H234" t="str">
            <v>5362280 - Medical Equipment</v>
          </cell>
        </row>
        <row r="235">
          <cell r="B235" t="str">
            <v>0267 - Exposition Park Improvement Fu</v>
          </cell>
          <cell r="C235" t="str">
            <v>RF_234</v>
          </cell>
          <cell r="D235" t="str">
            <v>1420017 - Automotive Repair And Smog Che</v>
          </cell>
          <cell r="H235" t="str">
            <v>5362285 - Miscellaneous Machinery</v>
          </cell>
        </row>
        <row r="236">
          <cell r="B236" t="str">
            <v>0268 - Peace Officers Training Fund</v>
          </cell>
          <cell r="C236" t="str">
            <v>RF_235</v>
          </cell>
          <cell r="D236" t="str">
            <v>1420025 - Auto Rpr   Smog Prog - Support</v>
          </cell>
          <cell r="H236" t="str">
            <v>5362290 - Office Equipment</v>
          </cell>
        </row>
        <row r="237">
          <cell r="B237" t="str">
            <v>0269 - Glass Processing Fee Account</v>
          </cell>
          <cell r="C237" t="str">
            <v>RF_236</v>
          </cell>
          <cell r="D237" t="str">
            <v>1420029 - Vehicle Repair Assistance And</v>
          </cell>
          <cell r="H237" t="str">
            <v>5362295 - Other Land Vehicles</v>
          </cell>
        </row>
        <row r="238">
          <cell r="B238" t="str">
            <v>0270 - Technical Assistance Fund</v>
          </cell>
          <cell r="C238" t="str">
            <v>RF_237</v>
          </cell>
          <cell r="D238" t="str">
            <v>1420033 - HPRRA - Vehcl Rpr Assistance</v>
          </cell>
          <cell r="H238" t="str">
            <v>5362300 - Photo Project Microfilm Equip</v>
          </cell>
        </row>
        <row r="239">
          <cell r="B239" t="str">
            <v>0271 - Certification Fund</v>
          </cell>
          <cell r="C239" t="str">
            <v>RF_238</v>
          </cell>
          <cell r="D239" t="str">
            <v>1420037 - HPRRA - Vehicle Retirement</v>
          </cell>
          <cell r="H239" t="str">
            <v>5362305 - Public Safety Vehicles</v>
          </cell>
        </row>
        <row r="240">
          <cell r="B240" t="str">
            <v>0272 - Infant Botulism Treatment   Pr</v>
          </cell>
          <cell r="C240" t="str">
            <v>RF_239</v>
          </cell>
          <cell r="D240" t="str">
            <v>1420041 - HPRRA - Prog Admin</v>
          </cell>
          <cell r="H240" t="str">
            <v>5362310 - Recreation And Athletic Equip</v>
          </cell>
        </row>
        <row r="241">
          <cell r="B241" t="str">
            <v>0275 - Hazardous   Idle-Deserted Well</v>
          </cell>
          <cell r="C241" t="str">
            <v>RF_240</v>
          </cell>
          <cell r="D241" t="str">
            <v>1420045 - Enhanced Flt Modrnization Prog</v>
          </cell>
          <cell r="H241" t="str">
            <v>5362315 - Safety And Maintenance Equip</v>
          </cell>
        </row>
        <row r="242">
          <cell r="B242" t="str">
            <v>0276 - Penalty Acct Ca Bev Container</v>
          </cell>
          <cell r="C242" t="str">
            <v>RF_241</v>
          </cell>
          <cell r="D242" t="str">
            <v>1420049 - EFMP - Off-Cycle Vhcl Rtrmnt</v>
          </cell>
          <cell r="H242" t="str">
            <v>5362320 - Tools</v>
          </cell>
        </row>
        <row r="243">
          <cell r="B243" t="str">
            <v>0277 - Bimetal Processing Fee Acct B</v>
          </cell>
          <cell r="C243" t="str">
            <v>RF_242</v>
          </cell>
          <cell r="D243" t="str">
            <v>1420053 - EFMP - Vehicle Voucher Program</v>
          </cell>
          <cell r="H243" t="str">
            <v>5362325 - Transmission Equipment</v>
          </cell>
        </row>
        <row r="244">
          <cell r="B244" t="str">
            <v>0278 - Pet Processing Fee Acct Bev C</v>
          </cell>
          <cell r="C244" t="str">
            <v>RF_243</v>
          </cell>
          <cell r="D244" t="str">
            <v>1420057 - EFMP - Program Administration</v>
          </cell>
          <cell r="H244" t="str">
            <v>5362330 - Vehicular Equip And Components</v>
          </cell>
        </row>
        <row r="245">
          <cell r="B245" t="str">
            <v>0279 - Child Health And Safety Fund</v>
          </cell>
          <cell r="C245" t="str">
            <v>RF_244</v>
          </cell>
          <cell r="D245" t="str">
            <v>1430 - Telephone Medical Advice Servi</v>
          </cell>
          <cell r="H245" t="str">
            <v>5362399 - Capitalized Equipment Purchase</v>
          </cell>
        </row>
        <row r="246">
          <cell r="B246" t="str">
            <v>0280 - Physician Assistant Fund</v>
          </cell>
          <cell r="C246" t="str">
            <v>RF_245</v>
          </cell>
          <cell r="D246" t="str">
            <v>1435010 - Cemetery Program - Distributed</v>
          </cell>
          <cell r="H246" t="str">
            <v>5362400 - Bridges</v>
          </cell>
        </row>
        <row r="247">
          <cell r="B247" t="str">
            <v>0281 - Recycling Market Development R</v>
          </cell>
          <cell r="C247" t="str">
            <v>RF_246</v>
          </cell>
          <cell r="D247" t="str">
            <v>1435013 - Cemetery Program - Distributed</v>
          </cell>
          <cell r="H247" t="str">
            <v>5362410 - Roadways</v>
          </cell>
        </row>
        <row r="248">
          <cell r="B248" t="str">
            <v>0285 - 0285</v>
          </cell>
          <cell r="C248" t="str">
            <v>RF_247</v>
          </cell>
          <cell r="D248" t="str">
            <v>1435016 - Cemetery Program</v>
          </cell>
          <cell r="H248" t="str">
            <v>5362420 - State Highways</v>
          </cell>
        </row>
        <row r="249">
          <cell r="B249" t="str">
            <v>0286 - Lake Tahoe Conservancy Account</v>
          </cell>
          <cell r="C249" t="str">
            <v>RF_248</v>
          </cell>
          <cell r="D249" t="str">
            <v>1435019 - Cemetery Program</v>
          </cell>
          <cell r="H249" t="str">
            <v>5362429 - Capitalized State Highway Expe</v>
          </cell>
        </row>
        <row r="250">
          <cell r="B250" t="str">
            <v>0287 - Youth Pilot Program Fund</v>
          </cell>
          <cell r="C250" t="str">
            <v>RF_249</v>
          </cell>
          <cell r="D250" t="str">
            <v>1435020 - Funeral Directors And Embalmer</v>
          </cell>
          <cell r="H250" t="str">
            <v>5362430 - Water Recreation Infrastructur</v>
          </cell>
        </row>
        <row r="251">
          <cell r="B251" t="str">
            <v>0288 - International Student Exch Vis</v>
          </cell>
          <cell r="C251" t="str">
            <v>RF_250</v>
          </cell>
          <cell r="D251" t="str">
            <v>1440 - Bureau Of Real Estate Appraise</v>
          </cell>
          <cell r="H251" t="str">
            <v>5362435 - Water System Infrastructure</v>
          </cell>
        </row>
        <row r="252">
          <cell r="B252" t="str">
            <v>0289 - State Hicap Fund</v>
          </cell>
          <cell r="C252" t="str">
            <v>RF_251</v>
          </cell>
          <cell r="D252" t="str">
            <v>1445 - Bureau Of Real Estate</v>
          </cell>
          <cell r="H252" t="str">
            <v>5362440 - Other Infrastructure</v>
          </cell>
        </row>
        <row r="253">
          <cell r="B253" t="str">
            <v>0290 - Board Of Pilot Commissioners</v>
          </cell>
          <cell r="C253" t="str">
            <v>RF_252</v>
          </cell>
          <cell r="D253" t="str">
            <v>1450 - Professional Fiduciaries Burea</v>
          </cell>
          <cell r="H253" t="str">
            <v>5362449 - Capitalized Other Infrastr Exp</v>
          </cell>
        </row>
        <row r="254">
          <cell r="B254" t="str">
            <v>0293 - Motor Carriers Safety Improvem</v>
          </cell>
          <cell r="C254" t="str">
            <v>RF_253</v>
          </cell>
          <cell r="D254" t="str">
            <v>1470 - Alfred E Alquist Seismic Safe</v>
          </cell>
          <cell r="H254" t="str">
            <v>5362480 - Artworks and Paintings</v>
          </cell>
        </row>
        <row r="255">
          <cell r="B255" t="str">
            <v>0294 - Removal   Remedial Action Acct</v>
          </cell>
          <cell r="C255" t="str">
            <v>RF_254</v>
          </cell>
          <cell r="D255" t="str">
            <v>1475 - Earquake Research Projects</v>
          </cell>
          <cell r="H255" t="str">
            <v>5362484 - Books</v>
          </cell>
        </row>
        <row r="256">
          <cell r="B256" t="str">
            <v>0295 - Board Of Podiatric Medicine Fu</v>
          </cell>
          <cell r="C256" t="str">
            <v>RF_255</v>
          </cell>
          <cell r="D256" t="str">
            <v>1490 - Admin of Civil Rights Law</v>
          </cell>
          <cell r="H256" t="str">
            <v>5362488 - Manuscripts</v>
          </cell>
        </row>
        <row r="257">
          <cell r="B257" t="str">
            <v>0296 - Coachella Valley Mountains Con</v>
          </cell>
          <cell r="C257" t="str">
            <v>RF_256</v>
          </cell>
          <cell r="D257" t="str">
            <v>1495 - Fair Employment And Housing Co</v>
          </cell>
          <cell r="H257" t="str">
            <v>5362492 - Music</v>
          </cell>
        </row>
        <row r="258">
          <cell r="B258" t="str">
            <v>0298 - Financial Institutions Fund</v>
          </cell>
          <cell r="C258" t="str">
            <v>RF_257</v>
          </cell>
          <cell r="D258" t="str">
            <v>1500 - Department Of Justice Legal Se</v>
          </cell>
          <cell r="H258" t="str">
            <v>5362496 - Statues</v>
          </cell>
        </row>
        <row r="259">
          <cell r="B259" t="str">
            <v>0299 - Credit Union Fund</v>
          </cell>
          <cell r="C259" t="str">
            <v>RF_258</v>
          </cell>
          <cell r="D259" t="str">
            <v>1510010 - Corporate Securities Law</v>
          </cell>
          <cell r="H259" t="str">
            <v>5362499 - Capitalized Collections Purcha</v>
          </cell>
        </row>
        <row r="260">
          <cell r="B260" t="str">
            <v>0300 - Professional Forester Registra</v>
          </cell>
          <cell r="C260" t="str">
            <v>RF_259</v>
          </cell>
          <cell r="D260" t="str">
            <v>1510019 - Broker Dealers</v>
          </cell>
          <cell r="H260" t="str">
            <v>5362510 - Software - Amortizable</v>
          </cell>
        </row>
        <row r="261">
          <cell r="B261" t="str">
            <v>0305 - Private Postsecondary   Vocati</v>
          </cell>
          <cell r="C261" t="str">
            <v>RF_260</v>
          </cell>
          <cell r="D261" t="str">
            <v>1510028 - Investment Advisers</v>
          </cell>
          <cell r="H261" t="str">
            <v>5362520 - Patents - Amortizable</v>
          </cell>
        </row>
        <row r="262">
          <cell r="B262" t="str">
            <v>0306 - Safe Drinking Water Account</v>
          </cell>
          <cell r="C262" t="str">
            <v>RF_261</v>
          </cell>
          <cell r="D262" t="str">
            <v>1510037 - Agent Monitoring Law</v>
          </cell>
          <cell r="H262" t="str">
            <v>5362530 - Copyrights</v>
          </cell>
        </row>
        <row r="263">
          <cell r="B263" t="str">
            <v>0308 - Earthquake Risk Reduction Fund</v>
          </cell>
          <cell r="C263" t="str">
            <v>RF_262</v>
          </cell>
          <cell r="D263" t="str">
            <v>1510046 - California Commodity Law</v>
          </cell>
          <cell r="H263" t="str">
            <v>5362540 - Trademarks - Amortizable</v>
          </cell>
        </row>
        <row r="264">
          <cell r="B264" t="str">
            <v>0309 - Perinatal Insurance Fund</v>
          </cell>
          <cell r="C264" t="str">
            <v>RF_263</v>
          </cell>
          <cell r="D264" t="str">
            <v>1510055 - Franchise Investment Law</v>
          </cell>
          <cell r="H264" t="str">
            <v>5362545 - Oth Amortizable Intangi Assets</v>
          </cell>
        </row>
        <row r="265">
          <cell r="B265" t="str">
            <v>0310 - Psychology Fund</v>
          </cell>
          <cell r="C265" t="str">
            <v>RF_264</v>
          </cell>
          <cell r="D265" t="str">
            <v>1515010 - Deferred Deposit Transaction L</v>
          </cell>
          <cell r="H265" t="str">
            <v>5362549 - Cap Amortiza Intangi Asset Exp</v>
          </cell>
        </row>
        <row r="266">
          <cell r="B266" t="str">
            <v>0311 - Traumatic Brain Injury Fund</v>
          </cell>
          <cell r="C266" t="str">
            <v>RF_265</v>
          </cell>
          <cell r="D266" t="str">
            <v>1515019 - Escrow Law</v>
          </cell>
          <cell r="H266" t="str">
            <v>5362550 - Goodwill</v>
          </cell>
        </row>
        <row r="267">
          <cell r="B267" t="str">
            <v>0312 - Emergency Medical Services Per</v>
          </cell>
          <cell r="C267" t="str">
            <v>RF_266</v>
          </cell>
          <cell r="D267" t="str">
            <v>1515028 - California Mortgage Loan Origi</v>
          </cell>
          <cell r="H267" t="str">
            <v>5362560 - Use Rights - Non-Amortizable</v>
          </cell>
        </row>
        <row r="268">
          <cell r="B268" t="str">
            <v>0313 - Major Risk Medical Insurance F</v>
          </cell>
          <cell r="C268" t="str">
            <v>RF_267</v>
          </cell>
          <cell r="D268" t="str">
            <v>1515037 - California Finance Lenders Law</v>
          </cell>
          <cell r="H268" t="str">
            <v>5362570 - Patents - Non-Amortizable</v>
          </cell>
        </row>
        <row r="269">
          <cell r="B269" t="str">
            <v>0314 - Diesel Emission Reduction Fund</v>
          </cell>
          <cell r="C269" t="str">
            <v>RF_268</v>
          </cell>
          <cell r="D269" t="str">
            <v>1515046 - Mortgage Bankers Law</v>
          </cell>
          <cell r="H269" t="str">
            <v>5362580 - Trademarks - Non-Amortizable</v>
          </cell>
        </row>
        <row r="270">
          <cell r="B270" t="str">
            <v>031600001 - SF Bay Area Con Pgm Acct-St Fd</v>
          </cell>
          <cell r="C270" t="str">
            <v>RF_269</v>
          </cell>
          <cell r="D270" t="str">
            <v>1520 - Licensing And Supervision Of B</v>
          </cell>
          <cell r="H270" t="str">
            <v>5362590 - Oth Non-Amortiz Intangi Assets</v>
          </cell>
        </row>
        <row r="271">
          <cell r="B271" t="str">
            <v>0317 - Real Estate Fund</v>
          </cell>
          <cell r="C271" t="str">
            <v>RF_270</v>
          </cell>
          <cell r="D271" t="str">
            <v>1525 - Money Transmitters</v>
          </cell>
          <cell r="H271" t="str">
            <v>5362599 - Cap Non-Amort Intang Asset Exp</v>
          </cell>
        </row>
        <row r="272">
          <cell r="B272" t="str">
            <v>0318 - Collins-Dugan Calif Conserv Co</v>
          </cell>
          <cell r="C272" t="str">
            <v>RF_271</v>
          </cell>
          <cell r="D272" t="str">
            <v>1530 - Supervision Of California Busi</v>
          </cell>
          <cell r="H272" t="str">
            <v>5368005 - Agricultural Equipment</v>
          </cell>
        </row>
        <row r="273">
          <cell r="B273" t="str">
            <v>0319 - Respiratory Care Fund</v>
          </cell>
          <cell r="C273" t="str">
            <v>RF_272</v>
          </cell>
          <cell r="D273" t="str">
            <v>1535 - Savings And Loan</v>
          </cell>
          <cell r="H273" t="str">
            <v>5368015 - Communications Equipment</v>
          </cell>
        </row>
        <row r="274">
          <cell r="B274" t="str">
            <v>0320 - Oil Spill Prevention   Adminis</v>
          </cell>
          <cell r="C274" t="str">
            <v>RF_273</v>
          </cell>
          <cell r="D274" t="str">
            <v>1540 - Industrial Banks</v>
          </cell>
          <cell r="H274" t="str">
            <v>5368025 - Computers   Computer Equipment</v>
          </cell>
        </row>
        <row r="275">
          <cell r="B275" t="str">
            <v>0321 - Oil Spill Response Trust Fund</v>
          </cell>
          <cell r="C275" t="str">
            <v>RF_274</v>
          </cell>
          <cell r="D275" t="str">
            <v>1545 - Administration Of Local Agency</v>
          </cell>
          <cell r="H275" t="str">
            <v>5368035 - Fleet</v>
          </cell>
        </row>
        <row r="276">
          <cell r="B276" t="str">
            <v>0322 - Environmental Enhancement Fund</v>
          </cell>
          <cell r="C276" t="str">
            <v>RF_275</v>
          </cell>
          <cell r="D276" t="str">
            <v>1550 - Credit Unions</v>
          </cell>
          <cell r="H276" t="str">
            <v>5368045 - Furniture</v>
          </cell>
        </row>
        <row r="277">
          <cell r="B277" t="str">
            <v>0325 - Electronic And Appliance Repai</v>
          </cell>
          <cell r="C277" t="str">
            <v>RF_276</v>
          </cell>
          <cell r="D277" t="str">
            <v>1560 - Fair Employment   Housing Comm</v>
          </cell>
          <cell r="H277" t="str">
            <v>5368055 - Kitchen And Laundry Equipment</v>
          </cell>
        </row>
        <row r="278">
          <cell r="B278" t="str">
            <v>0326 - Athletic Commission Fund</v>
          </cell>
          <cell r="C278" t="str">
            <v>RF_277</v>
          </cell>
          <cell r="D278" t="str">
            <v>1575 - Political Reform Audit</v>
          </cell>
          <cell r="H278" t="str">
            <v>5368065 - Law Enforcement Equipment</v>
          </cell>
        </row>
        <row r="279">
          <cell r="B279" t="str">
            <v>0327 - Court Interpreters Fund</v>
          </cell>
          <cell r="C279" t="str">
            <v>RF_278</v>
          </cell>
          <cell r="D279" t="str">
            <v>1580 - Dmv Collections</v>
          </cell>
          <cell r="H279" t="str">
            <v>5368075 - Marine Equipment</v>
          </cell>
        </row>
        <row r="280">
          <cell r="B280" t="str">
            <v>0328 - Public School Planning Desgn</v>
          </cell>
          <cell r="C280" t="str">
            <v>RF_279</v>
          </cell>
          <cell r="D280" t="str">
            <v>1585 - Court Collections</v>
          </cell>
          <cell r="H280" t="str">
            <v>5368085 - Medical Equipment</v>
          </cell>
        </row>
        <row r="281">
          <cell r="B281" t="str">
            <v>0329 - Vehicle License Collection Acc</v>
          </cell>
          <cell r="C281" t="str">
            <v>RF_280</v>
          </cell>
          <cell r="D281" t="str">
            <v>1590 - Legal Services Program</v>
          </cell>
          <cell r="H281" t="str">
            <v>5368095 - Miscellaneous Equipment</v>
          </cell>
        </row>
        <row r="282">
          <cell r="B282" t="str">
            <v>0330 - Local Revenue Fund</v>
          </cell>
          <cell r="C282" t="str">
            <v>RF_281</v>
          </cell>
          <cell r="D282" t="str">
            <v>1595 - Contract Work</v>
          </cell>
          <cell r="H282" t="str">
            <v>5368105 - Miscellaneous Machinery</v>
          </cell>
        </row>
        <row r="283">
          <cell r="B283" t="str">
            <v>0331 - Sales Tax Account Local Reven</v>
          </cell>
          <cell r="C283" t="str">
            <v>RF_282</v>
          </cell>
          <cell r="D283" t="str">
            <v>1610010 - Licensing</v>
          </cell>
          <cell r="H283" t="str">
            <v>5368115 - Office Equipment</v>
          </cell>
        </row>
        <row r="284">
          <cell r="B284" t="str">
            <v>0332 - Vehicle License Fee Account</v>
          </cell>
          <cell r="C284" t="str">
            <v>RF_283</v>
          </cell>
          <cell r="D284" t="str">
            <v>1610019 - Enforcement</v>
          </cell>
          <cell r="H284" t="str">
            <v>5368125 - Photo Project Microfilm Equip</v>
          </cell>
        </row>
        <row r="285">
          <cell r="B285" t="str">
            <v>0333 - Sales Tax Growth Account</v>
          </cell>
          <cell r="C285" t="str">
            <v>RF_284</v>
          </cell>
          <cell r="D285" t="str">
            <v>1620 - Debt Service - GO Bonds - BCH</v>
          </cell>
          <cell r="H285" t="str">
            <v>5368135 - Recreation And Athletic Equip</v>
          </cell>
        </row>
        <row r="286">
          <cell r="B286" t="str">
            <v>0334 - Vehicle License Fee Growth Acc</v>
          </cell>
          <cell r="C286" t="str">
            <v>RF_285</v>
          </cell>
          <cell r="D286" t="str">
            <v>1640010 - Licensing</v>
          </cell>
          <cell r="H286" t="str">
            <v>5368145 - Safety And Maintenance Equip</v>
          </cell>
        </row>
        <row r="287">
          <cell r="B287" t="str">
            <v>0335 - Registered Environmental Healt</v>
          </cell>
          <cell r="C287" t="str">
            <v>RF_286</v>
          </cell>
          <cell r="D287" t="str">
            <v>1640019 - Compliance</v>
          </cell>
          <cell r="H287" t="str">
            <v>5368155 - Tools</v>
          </cell>
        </row>
        <row r="288">
          <cell r="B288" t="str">
            <v>0336 - Mine Reclamation Account</v>
          </cell>
          <cell r="C288" t="str">
            <v>RF_287</v>
          </cell>
          <cell r="D288" t="str">
            <v>1650 - Administrative Review</v>
          </cell>
          <cell r="H288" t="str">
            <v>5368900 - Copyrights</v>
          </cell>
        </row>
        <row r="289">
          <cell r="B289" t="str">
            <v>0338 - Strong-Motion Instrumentation</v>
          </cell>
          <cell r="C289" t="str">
            <v>RF_288</v>
          </cell>
          <cell r="D289" t="str">
            <v>1660 - Codes And Standards Program</v>
          </cell>
          <cell r="H289" t="str">
            <v>5368910 - Goodwill</v>
          </cell>
        </row>
        <row r="290">
          <cell r="B290" t="str">
            <v>0342 - State School Fund</v>
          </cell>
          <cell r="C290" t="str">
            <v>RF_289</v>
          </cell>
          <cell r="D290" t="str">
            <v>1665 - Financial Assistance Program</v>
          </cell>
          <cell r="H290" t="str">
            <v>5368920 - Patents</v>
          </cell>
        </row>
        <row r="291">
          <cell r="B291" t="str">
            <v>034400001 - St Sch Bldg Lease- Purch Acct</v>
          </cell>
          <cell r="C291" t="str">
            <v>RF_290</v>
          </cell>
          <cell r="D291" t="str">
            <v>1670 - Housing Policy Development Pro</v>
          </cell>
          <cell r="H291" t="str">
            <v>5368930 - Software</v>
          </cell>
        </row>
        <row r="292">
          <cell r="B292" t="str">
            <v>034400004 - St Sch Bldg Lease-PurcBdActJun</v>
          </cell>
          <cell r="C292" t="str">
            <v>RF_291</v>
          </cell>
          <cell r="D292" t="str">
            <v>1675 - California Housing Finance Age</v>
          </cell>
          <cell r="H292" t="str">
            <v>5368940 - Trademarks</v>
          </cell>
        </row>
        <row r="293">
          <cell r="B293" t="str">
            <v>034400005 - St Sch Bldg Lease-PurcBdActNov</v>
          </cell>
          <cell r="C293" t="str">
            <v>RF_292</v>
          </cell>
          <cell r="D293" t="str">
            <v>1680 - Loan Repayments Program</v>
          </cell>
          <cell r="H293" t="str">
            <v>5368950 - Use Rights Non-Depreciable</v>
          </cell>
        </row>
        <row r="294">
          <cell r="B294" t="str">
            <v>034400006 - St Sch Bldg Lease-PurcBdAct</v>
          </cell>
          <cell r="C294" t="str">
            <v>RF_293</v>
          </cell>
          <cell r="D294" t="str">
            <v>1800 - Administration Of California T</v>
          </cell>
          <cell r="H294" t="str">
            <v>5368990 - Other Intangible Assets</v>
          </cell>
        </row>
        <row r="295">
          <cell r="B295" t="str">
            <v>034400007 - St Sch Bldg Aid Pgm Acct</v>
          </cell>
          <cell r="C295" t="str">
            <v>RF_294</v>
          </cell>
          <cell r="D295" t="str">
            <v>1805 - Environmental Enhancement And</v>
          </cell>
          <cell r="H295" t="str">
            <v>5390050 - Agricultural Supplies</v>
          </cell>
        </row>
        <row r="296">
          <cell r="B296" t="str">
            <v>0345 - 0345</v>
          </cell>
          <cell r="C296" t="str">
            <v>RF_295</v>
          </cell>
          <cell r="D296" t="str">
            <v>1820 - Administration Of Transit Prog</v>
          </cell>
          <cell r="H296" t="str">
            <v>5390100 - Chemica Drugs Medic   Lab Supp</v>
          </cell>
        </row>
        <row r="297">
          <cell r="B297" t="str">
            <v>0347 - School Land Bank Fund</v>
          </cell>
          <cell r="C297" t="str">
            <v>RF_296</v>
          </cell>
          <cell r="D297" t="str">
            <v>1830010 - Refund to Revert Appropriation</v>
          </cell>
          <cell r="H297" t="str">
            <v>5390150 - Clothing and Personal Supplies</v>
          </cell>
        </row>
        <row r="298">
          <cell r="B298" t="str">
            <v>0348 - Senate Operating Fund</v>
          </cell>
          <cell r="C298" t="str">
            <v>RF_297</v>
          </cell>
          <cell r="D298" t="str">
            <v>1830019 - Safety And Local Assistance</v>
          </cell>
          <cell r="H298" t="str">
            <v>5390200 - Educational Supplies</v>
          </cell>
        </row>
        <row r="299">
          <cell r="B299" t="str">
            <v>0349 - Educational Telecommunication</v>
          </cell>
          <cell r="C299" t="str">
            <v>RF_298</v>
          </cell>
          <cell r="D299" t="str">
            <v>1830028 - Administration</v>
          </cell>
          <cell r="H299" t="str">
            <v>5390250 - Foodstuffs</v>
          </cell>
        </row>
        <row r="300">
          <cell r="B300" t="str">
            <v>0351 - Mental Health Subaccount Sale</v>
          </cell>
          <cell r="C300" t="str">
            <v>RF_299</v>
          </cell>
          <cell r="D300" t="str">
            <v>1830037 - Reimbursed Services</v>
          </cell>
          <cell r="H300" t="str">
            <v>5390300 - Foster Care-IRC Sec 131 Exempt</v>
          </cell>
        </row>
        <row r="301">
          <cell r="B301" t="str">
            <v>0352 - Social Services Subaccount Sa</v>
          </cell>
          <cell r="C301" t="str">
            <v>RF_300</v>
          </cell>
          <cell r="D301" t="str">
            <v>1830046 - Legal</v>
          </cell>
          <cell r="H301" t="str">
            <v>5390350 - Laundry Services</v>
          </cell>
        </row>
        <row r="302">
          <cell r="B302" t="str">
            <v>0353 - Health Subaccount Sales Tax A</v>
          </cell>
          <cell r="C302" t="str">
            <v>RF_301</v>
          </cell>
          <cell r="D302" t="str">
            <v>1835010 - Capital Outlay Support</v>
          </cell>
          <cell r="H302" t="str">
            <v>5390400 - Late Pymt Penalties - GC 927</v>
          </cell>
        </row>
        <row r="303">
          <cell r="B303" t="str">
            <v>0354 - Caseload Subacct Sales Tax Gr</v>
          </cell>
          <cell r="C303" t="str">
            <v>RF_302</v>
          </cell>
          <cell r="D303" t="str">
            <v>1835019 - Capital Outlay Projects</v>
          </cell>
          <cell r="H303" t="str">
            <v>5390450 - Law Enforcement Materials</v>
          </cell>
        </row>
        <row r="304">
          <cell r="B304" t="str">
            <v>0357 - Mental Health Equity Sub Sale</v>
          </cell>
          <cell r="C304" t="str">
            <v>RF_303</v>
          </cell>
          <cell r="D304" t="str">
            <v>1835020 - Local Assistance</v>
          </cell>
          <cell r="H304" t="str">
            <v>5390500 - Miscellaneous Client Services</v>
          </cell>
        </row>
        <row r="305">
          <cell r="B305" t="str">
            <v>0359 - County Medical Svc Subaccount</v>
          </cell>
          <cell r="C305" t="str">
            <v>RF_304</v>
          </cell>
          <cell r="D305" t="str">
            <v>1835029 - Program Development</v>
          </cell>
          <cell r="H305" t="str">
            <v>5390550 - Quartering   Housekeeping Supp</v>
          </cell>
        </row>
        <row r="306">
          <cell r="B306" t="str">
            <v>0361 - General Growth SubacctSales T</v>
          </cell>
          <cell r="C306" t="str">
            <v>RF_305</v>
          </cell>
          <cell r="D306" t="str">
            <v>1835038 - Legal</v>
          </cell>
          <cell r="H306" t="str">
            <v>5390600 - Recreation   Religion Supplies</v>
          </cell>
        </row>
        <row r="307">
          <cell r="B307" t="str">
            <v>0365 - Historic Property Maintenance</v>
          </cell>
          <cell r="C307" t="str">
            <v>RF_306</v>
          </cell>
          <cell r="D307" t="str">
            <v>1835047 - Operations</v>
          </cell>
          <cell r="H307" t="str">
            <v>5390650 - Structural Materials</v>
          </cell>
        </row>
        <row r="308">
          <cell r="B308" t="str">
            <v>0366 - Indian Gaming Revenue Sharing</v>
          </cell>
          <cell r="C308" t="str">
            <v>RF_307</v>
          </cell>
          <cell r="D308" t="str">
            <v>1835056 - Maintenance</v>
          </cell>
          <cell r="H308" t="str">
            <v>5390700 - Subsistence and Personal Care</v>
          </cell>
        </row>
        <row r="309">
          <cell r="B309" t="str">
            <v>0367 - Indian Gaming Special Distribu</v>
          </cell>
          <cell r="C309" t="str">
            <v>RF_308</v>
          </cell>
          <cell r="D309" t="str">
            <v>1840010 - Refund to Revert Appropriation</v>
          </cell>
          <cell r="H309" t="str">
            <v>5390750 - Uniform Allowances</v>
          </cell>
        </row>
        <row r="310">
          <cell r="B310" t="str">
            <v>0368 - Asbestos Consultant Certificat</v>
          </cell>
          <cell r="C310" t="str">
            <v>RF_309</v>
          </cell>
          <cell r="D310" t="str">
            <v>1840019 - State And Federal Mass Transit</v>
          </cell>
          <cell r="H310" t="str">
            <v>5390800 - Gasoline</v>
          </cell>
        </row>
        <row r="311">
          <cell r="B311" t="str">
            <v>0369 - Asbestos Training Approval Acc</v>
          </cell>
          <cell r="C311" t="str">
            <v>RF_310</v>
          </cell>
          <cell r="D311" t="str">
            <v>1840028 - Intercity Rail Passenger Progr</v>
          </cell>
          <cell r="H311" t="str">
            <v>5390810 - Oil and Lubrication</v>
          </cell>
        </row>
        <row r="312">
          <cell r="B312" t="str">
            <v>0371 - California Beach And Coastal E</v>
          </cell>
          <cell r="C312" t="str">
            <v>RF_311</v>
          </cell>
          <cell r="D312" t="str">
            <v>1840037 - Legal</v>
          </cell>
          <cell r="H312" t="str">
            <v>5390820 - Propane</v>
          </cell>
        </row>
        <row r="313">
          <cell r="B313" t="str">
            <v>0372 - Disaster Relief Fund</v>
          </cell>
          <cell r="C313" t="str">
            <v>RF_312</v>
          </cell>
          <cell r="D313" t="str">
            <v>1845003 - Payroll Variance Distribution</v>
          </cell>
          <cell r="H313" t="str">
            <v>5390830 - Tires and Tubes</v>
          </cell>
        </row>
        <row r="314">
          <cell r="B314" t="str">
            <v>0374 - Spec Fund For Economic Uncerta</v>
          </cell>
          <cell r="C314" t="str">
            <v>RF_313</v>
          </cell>
          <cell r="D314" t="str">
            <v>1845004 - Refund to Revert Appropriation</v>
          </cell>
          <cell r="H314" t="str">
            <v>5390840 - Towing</v>
          </cell>
        </row>
        <row r="315">
          <cell r="B315" t="str">
            <v>0375 - Disaster Response-Emerg Operat</v>
          </cell>
          <cell r="C315" t="str">
            <v>RF_314</v>
          </cell>
          <cell r="D315" t="str">
            <v>1845013 - Statewide Planning</v>
          </cell>
          <cell r="H315" t="str">
            <v>5390850 - Vehicle Maintena   Repair Svcs</v>
          </cell>
        </row>
        <row r="316">
          <cell r="B316" t="str">
            <v>0376 - Speech-Language Pathology   Au</v>
          </cell>
          <cell r="C316" t="str">
            <v>RF_315</v>
          </cell>
          <cell r="D316" t="str">
            <v>1845022 - Regional Planning</v>
          </cell>
          <cell r="H316" t="str">
            <v>5390860 - Washing</v>
          </cell>
        </row>
        <row r="317">
          <cell r="B317" t="str">
            <v>0378 - False Claims Act Fund</v>
          </cell>
          <cell r="C317" t="str">
            <v>RF_316</v>
          </cell>
          <cell r="D317" t="str">
            <v>1845031 - Program Administration</v>
          </cell>
          <cell r="H317" t="str">
            <v>5390870 - Other Vehicle Operations Svcs</v>
          </cell>
        </row>
        <row r="318">
          <cell r="B318" t="str">
            <v>0380 - State Dental Auxiliary Fund</v>
          </cell>
          <cell r="C318" t="str">
            <v>RF_317</v>
          </cell>
          <cell r="D318" t="str">
            <v>1845040 - Reimbursed Services</v>
          </cell>
          <cell r="H318" t="str">
            <v>5390900 - Other Items of Expense - Misce</v>
          </cell>
        </row>
        <row r="319">
          <cell r="B319" t="str">
            <v>0381 - Public Interest Research Devel</v>
          </cell>
          <cell r="C319" t="str">
            <v>RF_318</v>
          </cell>
          <cell r="D319" t="str">
            <v>1845049 - State Highway IIP</v>
          </cell>
          <cell r="H319" t="str">
            <v>5390880 - Other Items of Expense - Goods</v>
          </cell>
        </row>
        <row r="320">
          <cell r="B320" t="str">
            <v>0382 - Renewable Resource Trust Fund</v>
          </cell>
          <cell r="C320" t="str">
            <v>RF_319</v>
          </cell>
          <cell r="D320" t="str">
            <v>1845058 - Mitigation Monitoring</v>
          </cell>
          <cell r="H320" t="str">
            <v>5390890 - Other Items of Expense - Svcs</v>
          </cell>
        </row>
        <row r="321">
          <cell r="B321" t="str">
            <v>0384 - Salmon   Steelhead Trout Resto</v>
          </cell>
          <cell r="C321" t="str">
            <v>RF_320</v>
          </cell>
          <cell r="D321" t="str">
            <v>1850010 - Equipment Service Program Cost</v>
          </cell>
          <cell r="H321" t="str">
            <v>5395000 - Unallocated OE E</v>
          </cell>
        </row>
        <row r="322">
          <cell r="B322" t="str">
            <v>0386 - Solid Waste Disposal Site Clea</v>
          </cell>
          <cell r="C322" t="str">
            <v>RF_321</v>
          </cell>
          <cell r="D322" t="str">
            <v>1850019 - Distributed Equipment Service</v>
          </cell>
          <cell r="H322" t="str">
            <v>5399000 - OE E - Special Adjustments</v>
          </cell>
        </row>
        <row r="323">
          <cell r="B323" t="str">
            <v>0387 - Integrated Waste Management Ac</v>
          </cell>
          <cell r="C323" t="str">
            <v>RF_322</v>
          </cell>
          <cell r="D323" t="str">
            <v>1860 - Transfer Program</v>
          </cell>
          <cell r="H323" t="str">
            <v>5410000 - Attorney Pymts -no svcs provid</v>
          </cell>
        </row>
        <row r="324">
          <cell r="B324" t="str">
            <v>0389 - Integrated Waste Management Fu</v>
          </cell>
          <cell r="C324" t="str">
            <v>RF_323</v>
          </cell>
          <cell r="D324" t="str">
            <v>1865010 - Unallocated</v>
          </cell>
          <cell r="H324" t="str">
            <v>5410500 - Attorney Pymts - IRC 6045-f-</v>
          </cell>
        </row>
        <row r="325">
          <cell r="B325" t="str">
            <v>0392 - State Parks And Recreation Fun</v>
          </cell>
          <cell r="C325" t="str">
            <v>RF_324</v>
          </cell>
          <cell r="D325" t="str">
            <v>1865013 - Special Projects</v>
          </cell>
          <cell r="H325" t="str">
            <v>5415000 - Board of Control Claims</v>
          </cell>
        </row>
        <row r="326">
          <cell r="B326" t="str">
            <v>0396 - Self-Insurance Plans Fund</v>
          </cell>
          <cell r="C326" t="str">
            <v>RF_325</v>
          </cell>
          <cell r="D326" t="str">
            <v>1865014 - CBARS Fund Split</v>
          </cell>
          <cell r="H326" t="str">
            <v>5420000 - Debt Service - Interest</v>
          </cell>
        </row>
        <row r="327">
          <cell r="B327" t="str">
            <v>0399 - Structural Pest Cntrl Educ Enf</v>
          </cell>
          <cell r="C327" t="str">
            <v>RF_326</v>
          </cell>
          <cell r="D327" t="str">
            <v>1970 - Administration</v>
          </cell>
          <cell r="H327" t="str">
            <v>5420400 - Debt Service - Principal</v>
          </cell>
        </row>
        <row r="328">
          <cell r="B328" t="str">
            <v>0400 - Real Estate Appraisers Regulat</v>
          </cell>
          <cell r="C328" t="str">
            <v>RF_327</v>
          </cell>
          <cell r="D328" t="str">
            <v>1975 - Program Management And Oversig</v>
          </cell>
          <cell r="H328" t="str">
            <v>5420900 - Debt Service - Other</v>
          </cell>
        </row>
        <row r="329">
          <cell r="B329" t="str">
            <v>040200001 - SfeCleanReliWtr SupplyBndAct</v>
          </cell>
          <cell r="C329" t="str">
            <v>RF_328</v>
          </cell>
          <cell r="D329" t="str">
            <v>1980 - Public Information And Communi</v>
          </cell>
          <cell r="H329" t="str">
            <v>5422000 - Death Benefits</v>
          </cell>
        </row>
        <row r="330">
          <cell r="B330" t="str">
            <v>040200002 - SfeCleanReliWtr SupplyBndAct</v>
          </cell>
          <cell r="C330" t="str">
            <v>RF_329</v>
          </cell>
          <cell r="D330" t="str">
            <v>1985 - Fiscal And Other External Cont</v>
          </cell>
          <cell r="H330" t="str">
            <v>5424100 - Depreciation - Buildings</v>
          </cell>
        </row>
        <row r="331">
          <cell r="B331" t="str">
            <v>040200003 - SfeCleanReliWtr SupplyBndAct</v>
          </cell>
          <cell r="C331" t="str">
            <v>RF_330</v>
          </cell>
          <cell r="D331" t="str">
            <v>1990 - Blended System Projects</v>
          </cell>
          <cell r="H331" t="str">
            <v>5424200 - Deprec - Improve Oth Than Bldg</v>
          </cell>
        </row>
        <row r="332">
          <cell r="B332" t="str">
            <v>040200005 - SfeCleanReliWtr SupplyBndAct</v>
          </cell>
          <cell r="C332" t="str">
            <v>RF_331</v>
          </cell>
          <cell r="D332" t="str">
            <v>2030010 - Support</v>
          </cell>
          <cell r="H332" t="str">
            <v>5424300 - Deprec - Leasehold Improvement</v>
          </cell>
        </row>
        <row r="333">
          <cell r="B333" t="str">
            <v>040200006 - SfeCleanReliWtr SupplyBndAct</v>
          </cell>
          <cell r="C333" t="str">
            <v>RF_332</v>
          </cell>
          <cell r="D333" t="str">
            <v>2030019 - Training</v>
          </cell>
          <cell r="H333" t="str">
            <v>5424400 - Depreciation - Equipment</v>
          </cell>
        </row>
        <row r="334">
          <cell r="B334" t="str">
            <v>040200010 - SfeCleanReliWtr Supply1996</v>
          </cell>
          <cell r="C334" t="str">
            <v>RF_333</v>
          </cell>
          <cell r="D334" t="str">
            <v>2050010 - Ground Operations</v>
          </cell>
          <cell r="H334" t="str">
            <v>5424500 - Depreciation - Infrastructure</v>
          </cell>
        </row>
        <row r="335">
          <cell r="B335" t="str">
            <v>040200304 - SfeCleanReliWtrSuppBdAct1996</v>
          </cell>
          <cell r="C335" t="str">
            <v>RF_334</v>
          </cell>
          <cell r="D335" t="str">
            <v>2050019 - Flight Operations</v>
          </cell>
          <cell r="H335" t="str">
            <v>5424800 - Depreciation - Other</v>
          </cell>
        </row>
        <row r="336">
          <cell r="B336" t="str">
            <v>040200305 - SfeCleanReliWtrSuppBdAct1996</v>
          </cell>
          <cell r="C336" t="str">
            <v>RF_335</v>
          </cell>
          <cell r="D336" t="str">
            <v>2055010 - School Pupil Transportation Sa</v>
          </cell>
          <cell r="H336" t="str">
            <v>5424900 - Amortization -Intangible Asset</v>
          </cell>
        </row>
        <row r="337">
          <cell r="B337" t="str">
            <v>040200310 - SfeCleanReliWtrSuppBdAct1996</v>
          </cell>
          <cell r="C337" t="str">
            <v>RF_336</v>
          </cell>
          <cell r="D337" t="str">
            <v>2055019 - Regulated Special Purpose Vehi</v>
          </cell>
          <cell r="H337" t="str">
            <v>5426000 - Disability Benefits</v>
          </cell>
        </row>
        <row r="338">
          <cell r="B338" t="str">
            <v>040200312 - SfeCleanReliWtrSupMar2009GoBdS</v>
          </cell>
          <cell r="C338" t="str">
            <v>RF_337</v>
          </cell>
          <cell r="D338" t="str">
            <v>2055028 - Transportation Of Hazardous Ma</v>
          </cell>
          <cell r="H338" t="str">
            <v>5428000 - Distr Interest -not late penal</v>
          </cell>
        </row>
        <row r="339">
          <cell r="B339" t="str">
            <v>040200314 - SfeCleanReliWtrSupMar2009GoBdS</v>
          </cell>
          <cell r="C339" t="str">
            <v>RF_338</v>
          </cell>
          <cell r="D339" t="str">
            <v>2055037 - Farm Labor Transportation Safe</v>
          </cell>
          <cell r="H339" t="str">
            <v>5430000 - Evidence</v>
          </cell>
        </row>
        <row r="340">
          <cell r="B340" t="str">
            <v>040200315 - Sfe Clean Reli Wtr Supply</v>
          </cell>
          <cell r="C340" t="str">
            <v>RF_339</v>
          </cell>
          <cell r="D340" t="str">
            <v>2055046 - Commercial Vehicle Inspection</v>
          </cell>
          <cell r="H340" t="str">
            <v>5432000 - Grants and Subventions - Gov</v>
          </cell>
        </row>
        <row r="341">
          <cell r="B341" t="str">
            <v>040200316 - SafeCleanReliab Water Supp</v>
          </cell>
          <cell r="C341" t="str">
            <v>RF_340</v>
          </cell>
          <cell r="D341" t="str">
            <v>2055055 - Motor Carrier Safety Operation</v>
          </cell>
          <cell r="H341" t="str">
            <v>5432500 - Grants   Subventions - Non-Gov</v>
          </cell>
        </row>
        <row r="342">
          <cell r="B342" t="str">
            <v>040200318 - SafeCleanReliab Water Supp</v>
          </cell>
          <cell r="C342" t="str">
            <v>RF_341</v>
          </cell>
          <cell r="D342" t="str">
            <v>2060010 - Vehicle Theft Control</v>
          </cell>
          <cell r="H342" t="str">
            <v>5436000 - Interagency Passthrough Disbur</v>
          </cell>
        </row>
        <row r="343">
          <cell r="B343" t="str">
            <v>040200319 - SfeCleanReliWtrSupMar2010GoBdS</v>
          </cell>
          <cell r="C343" t="str">
            <v>RF_342</v>
          </cell>
          <cell r="D343" t="str">
            <v>2060019 - Vehicle Identification Numberi</v>
          </cell>
          <cell r="H343" t="str">
            <v>5438000 - Loans Transfers   Oth Disbur</v>
          </cell>
        </row>
        <row r="344">
          <cell r="B344" t="str">
            <v>040200326 - SafeCleanReliab Water Supp</v>
          </cell>
          <cell r="C344" t="str">
            <v>RF_343</v>
          </cell>
          <cell r="D344" t="str">
            <v>2065 - Capital Outlay</v>
          </cell>
          <cell r="H344" t="str">
            <v>5440000 - Local Administration</v>
          </cell>
        </row>
        <row r="345">
          <cell r="B345" t="str">
            <v>040200331 - SfeCleanReliWtrSupMar2010GoBdS</v>
          </cell>
          <cell r="C345" t="str">
            <v>RF_344</v>
          </cell>
          <cell r="D345" t="str">
            <v>2130 - Vehicle Vessel Identification</v>
          </cell>
          <cell r="H345" t="str">
            <v>5442000 - Medical   Health Care Payments</v>
          </cell>
        </row>
        <row r="346">
          <cell r="B346" t="str">
            <v>040200341 - SfeCleanReliWtrSupMar2010GoBdS</v>
          </cell>
          <cell r="C346" t="str">
            <v>RF_345</v>
          </cell>
          <cell r="D346" t="str">
            <v>2135 - Driver Licensing   Personal Id</v>
          </cell>
          <cell r="H346" t="str">
            <v>5444000 - Prize Payments</v>
          </cell>
        </row>
        <row r="347">
          <cell r="B347" t="str">
            <v>040200379 - SafeCleanReliab Water Supp</v>
          </cell>
          <cell r="C347" t="str">
            <v>RF_346</v>
          </cell>
          <cell r="D347" t="str">
            <v>2140 - Driver Safety</v>
          </cell>
          <cell r="H347" t="str">
            <v>5446000 - Purchase for Sale</v>
          </cell>
        </row>
        <row r="348">
          <cell r="B348" t="str">
            <v>040200700 - SafeClnReliab Wtr Sup1996</v>
          </cell>
          <cell r="C348" t="str">
            <v>RF_347</v>
          </cell>
          <cell r="D348" t="str">
            <v>2145 - Occupational Licensing   Inves</v>
          </cell>
          <cell r="H348" t="str">
            <v>5448000 - Retirement Disbursements</v>
          </cell>
        </row>
        <row r="349">
          <cell r="B349" t="str">
            <v>040200701 - SafeClnReliab Wtr Sup1996</v>
          </cell>
          <cell r="C349" t="str">
            <v>RF_348</v>
          </cell>
          <cell r="D349" t="str">
            <v>2150 - New Motor Vehicle Board</v>
          </cell>
          <cell r="H349" t="str">
            <v>5450000 - Sales Discounts</v>
          </cell>
        </row>
        <row r="350">
          <cell r="B350" t="str">
            <v>040200703 - SafeClnReliab Wtr Sup1996</v>
          </cell>
          <cell r="C350" t="str">
            <v>RF_349</v>
          </cell>
          <cell r="D350" t="str">
            <v>2155 - Capital Outlay</v>
          </cell>
          <cell r="H350" t="str">
            <v>5452000 - Scholar Grant Fellow-Svc Perf-</v>
          </cell>
        </row>
        <row r="351">
          <cell r="B351" t="str">
            <v>040200704 - SafeClnReliab Wtr Sup1996</v>
          </cell>
          <cell r="C351" t="str">
            <v>RF_350</v>
          </cell>
          <cell r="D351" t="str">
            <v>2300 - Education</v>
          </cell>
          <cell r="H351" t="str">
            <v>5454000 - Schol Grant Fell-Svc not Perf-</v>
          </cell>
        </row>
        <row r="352">
          <cell r="B352" t="str">
            <v>040200706 - SafeClnReliab Wtr Sup1996</v>
          </cell>
          <cell r="C352" t="str">
            <v>RF_351</v>
          </cell>
          <cell r="D352" t="str">
            <v>2305 - Exposition Park Management</v>
          </cell>
          <cell r="H352" t="str">
            <v>5456000 - Special Demonstration Projects</v>
          </cell>
        </row>
        <row r="353">
          <cell r="B353" t="str">
            <v>040200710 - SafeClnReliab Wtr Sup1996</v>
          </cell>
          <cell r="C353" t="str">
            <v>RF_352</v>
          </cell>
          <cell r="D353" t="str">
            <v>2310 - California African American Mu</v>
          </cell>
          <cell r="H353" t="str">
            <v>5458000 - State Mandates</v>
          </cell>
        </row>
        <row r="354">
          <cell r="B354" t="str">
            <v>040200711 - SafeClnReliable Wtr Supp</v>
          </cell>
          <cell r="C354" t="str">
            <v>RF_353</v>
          </cell>
          <cell r="D354" t="str">
            <v>2315 - Capital Outlay</v>
          </cell>
          <cell r="H354" t="str">
            <v>5460000 - Taxes and Assessments</v>
          </cell>
        </row>
        <row r="355">
          <cell r="B355" t="str">
            <v>040200999 - Safe Clean Water Supply</v>
          </cell>
          <cell r="C355" t="str">
            <v>RF_354</v>
          </cell>
          <cell r="D355" t="str">
            <v>2320 - Tahoe Regional Planning Agency</v>
          </cell>
          <cell r="H355" t="str">
            <v>5470000 - Tort Pymt-Damage not Phys Inju</v>
          </cell>
        </row>
        <row r="356">
          <cell r="B356" t="str">
            <v>0403 - Delta Improvement Account</v>
          </cell>
          <cell r="C356" t="str">
            <v>RF_355</v>
          </cell>
          <cell r="D356" t="str">
            <v>2325 - Yosemite Foundation</v>
          </cell>
          <cell r="H356" t="str">
            <v>5475000 - Tort Pymt-Comp Award Phys Inju</v>
          </cell>
        </row>
        <row r="357">
          <cell r="B357" t="str">
            <v>0404 - Central Valley Project Improve</v>
          </cell>
          <cell r="C357" t="str">
            <v>RF_356</v>
          </cell>
          <cell r="D357" t="str">
            <v>2330 - Sea Grant Program</v>
          </cell>
          <cell r="H357" t="str">
            <v>5490000 - Other Special Items of Expense</v>
          </cell>
        </row>
        <row r="358">
          <cell r="B358" t="str">
            <v>0405 - Bay-Delta Agreement Subaccount</v>
          </cell>
          <cell r="C358" t="str">
            <v>RF_357</v>
          </cell>
          <cell r="D358" t="str">
            <v>2340 - Tahoe Conservancy</v>
          </cell>
          <cell r="H358" t="str">
            <v>5520000 - Cost of Living Adjustments</v>
          </cell>
        </row>
        <row r="359">
          <cell r="B359" t="str">
            <v>0407 - Teacher Credentials Fund</v>
          </cell>
          <cell r="C359" t="str">
            <v>RF_358</v>
          </cell>
          <cell r="D359" t="str">
            <v>2345010 - Land Acquistion</v>
          </cell>
          <cell r="H359" t="str">
            <v>5540000 - Unclassified Exp - Unallocated</v>
          </cell>
        </row>
        <row r="360">
          <cell r="B360" t="str">
            <v>0408 - Test Development And Admin Acc</v>
          </cell>
          <cell r="C360" t="str">
            <v>RF_359</v>
          </cell>
          <cell r="D360" t="str">
            <v>2360010 - Training And Work Program--Bas</v>
          </cell>
          <cell r="H360" t="str">
            <v>5560000 - Special Adjustments</v>
          </cell>
        </row>
        <row r="361">
          <cell r="B361" t="str">
            <v>0409 - Delta Levee Rehabilitation Sub</v>
          </cell>
          <cell r="C361" t="str">
            <v>RF_360</v>
          </cell>
          <cell r="D361" t="str">
            <v>2360019 - Training And Work Program--Loc</v>
          </cell>
          <cell r="H361" t="str">
            <v>5700000 - Internal Cost Recovery</v>
          </cell>
        </row>
        <row r="362">
          <cell r="B362" t="str">
            <v>0410 - Transcript Reimbursement Fund</v>
          </cell>
          <cell r="C362" t="str">
            <v>RF_361</v>
          </cell>
          <cell r="D362" t="str">
            <v>2380010 - Power Plant Site Certification</v>
          </cell>
          <cell r="H362" t="str">
            <v>5800000 - Prior Year Appropriation Adjus</v>
          </cell>
        </row>
        <row r="363">
          <cell r="B363" t="str">
            <v>0412 - Transportation Rate Fund</v>
          </cell>
          <cell r="C363" t="str">
            <v>RF_362</v>
          </cell>
          <cell r="D363" t="str">
            <v>2380019 - Electricity Resource Planning</v>
          </cell>
          <cell r="H363" t="str">
            <v>6230000 - Loans to Other Funds</v>
          </cell>
        </row>
        <row r="364">
          <cell r="B364" t="str">
            <v>0413 - South Delta Barriers Subaccoun</v>
          </cell>
          <cell r="C364" t="str">
            <v>RF_363</v>
          </cell>
          <cell r="D364" t="str">
            <v>2380028 - Electricity Supply And Analysi</v>
          </cell>
          <cell r="H364" t="str">
            <v>6240000 - Revenue Transfers To Oth Funds</v>
          </cell>
        </row>
        <row r="365">
          <cell r="B365" t="str">
            <v>0415 - Calfed Subaccount</v>
          </cell>
          <cell r="C365" t="str">
            <v>RF_364</v>
          </cell>
          <cell r="D365" t="str">
            <v>2380037 - Management And Support</v>
          </cell>
        </row>
        <row r="366">
          <cell r="B366" t="str">
            <v>0416 - Clean Water And Water Recyclin</v>
          </cell>
          <cell r="C366" t="str">
            <v>RF_365</v>
          </cell>
          <cell r="D366" t="str">
            <v>2385010 - Buildings</v>
          </cell>
        </row>
        <row r="367">
          <cell r="B367" t="str">
            <v>0417 - State Revolving Fund Loan Suba</v>
          </cell>
          <cell r="C367" t="str">
            <v>RF_366</v>
          </cell>
          <cell r="D367" t="str">
            <v>2385019 - Energy Projects Evaluation And</v>
          </cell>
        </row>
        <row r="368">
          <cell r="B368" t="str">
            <v>0418 - Small Communities Grant Subacc</v>
          </cell>
          <cell r="C368" t="str">
            <v>RF_367</v>
          </cell>
          <cell r="D368" t="str">
            <v>2385028 - Demand Side Program Evaluation</v>
          </cell>
        </row>
        <row r="369">
          <cell r="B369" t="str">
            <v>0419 - Water Recycling Subaccount</v>
          </cell>
          <cell r="C369" t="str">
            <v>RF_368</v>
          </cell>
          <cell r="D369" t="str">
            <v>2385037 - Management And Support</v>
          </cell>
        </row>
        <row r="370">
          <cell r="B370" t="str">
            <v>0421 - Vehicle Inspection And Repair</v>
          </cell>
          <cell r="C370" t="str">
            <v>RF_369</v>
          </cell>
          <cell r="D370" t="str">
            <v>2390010 - Transportation Technology And</v>
          </cell>
        </row>
        <row r="371">
          <cell r="B371" t="str">
            <v>0422 - Drainage Management Subaccount</v>
          </cell>
          <cell r="C371" t="str">
            <v>RF_370</v>
          </cell>
          <cell r="D371" t="str">
            <v>2390019 - Research And Development</v>
          </cell>
        </row>
        <row r="372">
          <cell r="B372" t="str">
            <v>0423 - Delta Tributary Watershed Suba</v>
          </cell>
          <cell r="C372" t="str">
            <v>RF_371</v>
          </cell>
          <cell r="D372" t="str">
            <v>2390028 - Technology Evaluation</v>
          </cell>
        </row>
        <row r="373">
          <cell r="B373" t="str">
            <v>0424 - Seawater Intrusion Control Sub</v>
          </cell>
          <cell r="C373" t="str">
            <v>RF_372</v>
          </cell>
          <cell r="D373" t="str">
            <v>2390037 - Management And Support</v>
          </cell>
        </row>
        <row r="374">
          <cell r="B374" t="str">
            <v>0425 - Victim - Witness Assistance Fu</v>
          </cell>
          <cell r="C374" t="str">
            <v>RF_373</v>
          </cell>
          <cell r="D374" t="str">
            <v>2395 - Loan Repayments</v>
          </cell>
        </row>
        <row r="375">
          <cell r="B375" t="str">
            <v>0429 - Local Jurisdiction Energy Assi</v>
          </cell>
          <cell r="C375" t="str">
            <v>RF_374</v>
          </cell>
          <cell r="D375" t="str">
            <v>2410 - Protection of Cas Col River</v>
          </cell>
        </row>
        <row r="376">
          <cell r="B376" t="str">
            <v>0434 - Air Toxics Inventory And Asses</v>
          </cell>
          <cell r="C376" t="str">
            <v>RF_375</v>
          </cell>
          <cell r="D376" t="str">
            <v>2420010 - Mineral Resources Development</v>
          </cell>
        </row>
        <row r="377">
          <cell r="B377" t="str">
            <v>0436 - Underground Storage Tank Teste</v>
          </cell>
          <cell r="C377" t="str">
            <v>RF_376</v>
          </cell>
          <cell r="D377" t="str">
            <v>2420019 - Envl Review and Reclamation</v>
          </cell>
        </row>
        <row r="378">
          <cell r="B378" t="str">
            <v>0437 - Assistance For Fire Equipment</v>
          </cell>
          <cell r="C378" t="str">
            <v>RF_377</v>
          </cell>
          <cell r="D378" t="str">
            <v>2420028 - Geohazards Assessment</v>
          </cell>
        </row>
        <row r="379">
          <cell r="B379" t="str">
            <v>0439 - Underground Storage Tank Clean</v>
          </cell>
          <cell r="C379" t="str">
            <v>RF_378</v>
          </cell>
          <cell r="D379" t="str">
            <v>2420037 - Earthquake Engineering</v>
          </cell>
        </row>
        <row r="380">
          <cell r="B380" t="str">
            <v>0442 - Californai Olympic Training Ac</v>
          </cell>
          <cell r="C380" t="str">
            <v>RF_379</v>
          </cell>
          <cell r="D380" t="str">
            <v>2420046 - Geologic Information Support</v>
          </cell>
        </row>
        <row r="381">
          <cell r="B381" t="str">
            <v>0443 - Lake Tahoe Water Quality Subac</v>
          </cell>
          <cell r="C381" t="str">
            <v>RF_380</v>
          </cell>
          <cell r="D381" t="str">
            <v>2425010 - Reg of Oil and Gas Ops</v>
          </cell>
        </row>
        <row r="382">
          <cell r="B382" t="str">
            <v>0444 - Water Supply Reliability Accou</v>
          </cell>
          <cell r="C382" t="str">
            <v>RF_381</v>
          </cell>
          <cell r="D382" t="str">
            <v>2425019 - Reg of Geothermal Ops</v>
          </cell>
        </row>
        <row r="383">
          <cell r="B383" t="str">
            <v>0445 - Feasibility Projects Subaccoun</v>
          </cell>
          <cell r="C383" t="str">
            <v>RF_382</v>
          </cell>
          <cell r="D383" t="str">
            <v>2430010 - Open-Space Subvention Admin</v>
          </cell>
        </row>
        <row r="384">
          <cell r="B384" t="str">
            <v>0446 - Water Conservation   Groundwat</v>
          </cell>
          <cell r="C384" t="str">
            <v>RF_383</v>
          </cell>
          <cell r="D384" t="str">
            <v>2430019 - Farmland Mapping and Mntrg</v>
          </cell>
        </row>
        <row r="385">
          <cell r="B385" t="str">
            <v>0447 - Wildlife Restoration Fund</v>
          </cell>
          <cell r="C385" t="str">
            <v>RF_384</v>
          </cell>
          <cell r="D385" t="str">
            <v>2430028 - Soil Resource Protection</v>
          </cell>
        </row>
        <row r="386">
          <cell r="B386" t="str">
            <v>0448 - Occupancy Compliance Monitorin</v>
          </cell>
          <cell r="C386" t="str">
            <v>RF_385</v>
          </cell>
          <cell r="D386" t="str">
            <v>2435 - Office Of Mine Reclamation</v>
          </cell>
        </row>
        <row r="387">
          <cell r="B387" t="str">
            <v>0449 - Winter Recreation Fund</v>
          </cell>
          <cell r="C387" t="str">
            <v>RF_386</v>
          </cell>
          <cell r="D387" t="str">
            <v>2440 - State Mining And Geology Board</v>
          </cell>
        </row>
        <row r="388">
          <cell r="B388" t="str">
            <v>0452 - Elevator Safety Account</v>
          </cell>
          <cell r="C388" t="str">
            <v>RF_387</v>
          </cell>
          <cell r="D388" t="str">
            <v>2460 - Office Of The State Fire Marsh</v>
          </cell>
        </row>
        <row r="389">
          <cell r="B389" t="str">
            <v>0453 - Pressure Vessel Account</v>
          </cell>
          <cell r="C389" t="str">
            <v>RF_388</v>
          </cell>
          <cell r="D389" t="str">
            <v>2465010 - Fire Prevention</v>
          </cell>
        </row>
        <row r="390">
          <cell r="B390" t="str">
            <v>0456 - Expedited Site Remediation Tru</v>
          </cell>
          <cell r="C390" t="str">
            <v>RF_389</v>
          </cell>
          <cell r="D390" t="str">
            <v>2465019 - Fire Control</v>
          </cell>
        </row>
        <row r="391">
          <cell r="B391" t="str">
            <v>0457 - Tax Credit Allocation Fee Acco</v>
          </cell>
          <cell r="C391" t="str">
            <v>RF_390</v>
          </cell>
          <cell r="D391" t="str">
            <v>2465028 - Cooperative Fire Protection</v>
          </cell>
        </row>
        <row r="392">
          <cell r="B392" t="str">
            <v>0458 - Site Operation And Maintenance</v>
          </cell>
          <cell r="C392" t="str">
            <v>RF_391</v>
          </cell>
          <cell r="D392" t="str">
            <v>2465037 - Conservation Camps</v>
          </cell>
        </row>
        <row r="393">
          <cell r="B393" t="str">
            <v>0459 - Telephone Medical Advice Servi</v>
          </cell>
          <cell r="C393" t="str">
            <v>RF_392</v>
          </cell>
          <cell r="D393" t="str">
            <v>2465046 - Emergency Fire Suppression</v>
          </cell>
        </row>
        <row r="394">
          <cell r="B394" t="str">
            <v>0460 - Dealers Record Of Sale Specia</v>
          </cell>
          <cell r="C394" t="str">
            <v>RF_393</v>
          </cell>
          <cell r="D394" t="str">
            <v>2470010 - Resources Protection And Impro</v>
          </cell>
        </row>
        <row r="395">
          <cell r="B395" t="str">
            <v>0461 - Public Utilities Comm Transpor</v>
          </cell>
          <cell r="C395" t="str">
            <v>RF_394</v>
          </cell>
          <cell r="D395" t="str">
            <v>2470019 - Forest Practice Regulations</v>
          </cell>
        </row>
        <row r="396">
          <cell r="B396" t="str">
            <v>0462 - Public Utilities Comm Utilitie</v>
          </cell>
          <cell r="C396" t="str">
            <v>RF_395</v>
          </cell>
          <cell r="D396" t="str">
            <v>2470028 - Forest Resources Inventory And</v>
          </cell>
        </row>
        <row r="397">
          <cell r="B397" t="str">
            <v>0464 - Ca High-Cost Fund-A Admin Comm</v>
          </cell>
          <cell r="C397" t="str">
            <v>RF_396</v>
          </cell>
          <cell r="D397" t="str">
            <v>2470037 - Forest Licensing</v>
          </cell>
        </row>
        <row r="398">
          <cell r="B398" t="str">
            <v>0465 - Energy Resources Programs Acco</v>
          </cell>
          <cell r="C398" t="str">
            <v>RF_397</v>
          </cell>
          <cell r="D398" t="str">
            <v>2475 - Board Of Forestry And Fire Pro</v>
          </cell>
        </row>
        <row r="399">
          <cell r="B399" t="str">
            <v>0467 - State Notes Expense Account</v>
          </cell>
          <cell r="C399" t="str">
            <v>RF_398</v>
          </cell>
          <cell r="D399" t="str">
            <v>2480 - Department Of Justice Legal Se</v>
          </cell>
        </row>
        <row r="400">
          <cell r="B400" t="str">
            <v>0470 - High-Cost Fund-B Admin Committ</v>
          </cell>
          <cell r="C400" t="str">
            <v>RF_399</v>
          </cell>
          <cell r="D400" t="str">
            <v>2485 - Capital Outlay</v>
          </cell>
        </row>
        <row r="401">
          <cell r="B401" t="str">
            <v>0471 - Universal Lifeline Telephone S</v>
          </cell>
          <cell r="C401" t="str">
            <v>RF_400</v>
          </cell>
          <cell r="D401" t="str">
            <v>2560010 - Mineral Resources Management -</v>
          </cell>
        </row>
        <row r="402">
          <cell r="B402" t="str">
            <v>0473 - Vietnam Veterans Memorial Acco</v>
          </cell>
          <cell r="C402" t="str">
            <v>RF_401</v>
          </cell>
          <cell r="D402" t="str">
            <v>2560019 - Mineral Resources Management -</v>
          </cell>
        </row>
        <row r="403">
          <cell r="B403" t="str">
            <v>0475 - Underground Storage Tank Fund</v>
          </cell>
          <cell r="C403" t="str">
            <v>RF_402</v>
          </cell>
          <cell r="D403" t="str">
            <v>2565010 - Ownership Determination</v>
          </cell>
        </row>
        <row r="404">
          <cell r="B404" t="str">
            <v>0478 - Vectorborne Disease Account</v>
          </cell>
          <cell r="C404" t="str">
            <v>RF_403</v>
          </cell>
          <cell r="D404" t="str">
            <v>2565019 - Land Management</v>
          </cell>
        </row>
        <row r="405">
          <cell r="B405" t="str">
            <v>0479 - Energy Tech Research Developm</v>
          </cell>
          <cell r="C405" t="str">
            <v>RF_404</v>
          </cell>
          <cell r="D405" t="str">
            <v>2570 - Marine Facilities Division</v>
          </cell>
        </row>
        <row r="406">
          <cell r="B406" t="str">
            <v>0481 - Garment Manufacturers Special</v>
          </cell>
          <cell r="C406" t="str">
            <v>RF_405</v>
          </cell>
          <cell r="D406" t="str">
            <v>2590 - Biodiversity Conservation Prog</v>
          </cell>
        </row>
        <row r="407">
          <cell r="B407" t="str">
            <v>0482 - Surface Impoundment Assessment</v>
          </cell>
          <cell r="C407" t="str">
            <v>RF_406</v>
          </cell>
          <cell r="D407" t="str">
            <v>2595010 - Sport Hunting</v>
          </cell>
        </row>
        <row r="408">
          <cell r="B408" t="str">
            <v>0483 - Deaf   Disabled Telecomm Prg A</v>
          </cell>
          <cell r="C408" t="str">
            <v>RF_407</v>
          </cell>
          <cell r="D408" t="str">
            <v>2595019 - Commercial Fisheries Managemen</v>
          </cell>
        </row>
        <row r="409">
          <cell r="B409" t="str">
            <v>0485 - Armory Discretionary Improveme</v>
          </cell>
          <cell r="C409" t="str">
            <v>RF_408</v>
          </cell>
          <cell r="D409" t="str">
            <v>2595028 - Sport Fishing</v>
          </cell>
        </row>
        <row r="410">
          <cell r="B410" t="str">
            <v>0487 - Financial Responsibility Penal</v>
          </cell>
          <cell r="C410" t="str">
            <v>RF_409</v>
          </cell>
          <cell r="D410" t="str">
            <v>2600010 - Lands</v>
          </cell>
        </row>
        <row r="411">
          <cell r="B411" t="str">
            <v>0491 - Payphone Service Providers Com</v>
          </cell>
          <cell r="C411" t="str">
            <v>RF_410</v>
          </cell>
          <cell r="D411" t="str">
            <v>2600019 - Hatcheries And Fish Planting F</v>
          </cell>
        </row>
        <row r="412">
          <cell r="B412" t="str">
            <v>0492 - Athletic Commission Neurologic</v>
          </cell>
          <cell r="C412" t="str">
            <v>RF_411</v>
          </cell>
          <cell r="D412" t="str">
            <v>2605 - Enforcement</v>
          </cell>
        </row>
        <row r="413">
          <cell r="B413" t="str">
            <v>0493 - Teleconnect Fd Admin Comm Fd</v>
          </cell>
          <cell r="C413" t="str">
            <v>RF_412</v>
          </cell>
          <cell r="D413" t="str">
            <v>2610 - Communications Education And</v>
          </cell>
        </row>
        <row r="414">
          <cell r="B414" t="str">
            <v>0494 - Other - Unallocated Special Fu</v>
          </cell>
          <cell r="C414" t="str">
            <v>RF_413</v>
          </cell>
          <cell r="D414" t="str">
            <v>2615010 - Prevention</v>
          </cell>
        </row>
        <row r="415">
          <cell r="B415" t="str">
            <v>0496 - Developmental Disabilities Ser</v>
          </cell>
          <cell r="C415" t="str">
            <v>RF_414</v>
          </cell>
          <cell r="D415" t="str">
            <v>2615019 - Readiness</v>
          </cell>
        </row>
        <row r="416">
          <cell r="B416" t="str">
            <v>0497 - Local Govt Geothermal Resource</v>
          </cell>
          <cell r="C416" t="str">
            <v>RF_415</v>
          </cell>
          <cell r="D416" t="str">
            <v>2615028 - Response</v>
          </cell>
        </row>
        <row r="417">
          <cell r="B417" t="str">
            <v>0499 - Pending New Special Funds</v>
          </cell>
          <cell r="C417" t="str">
            <v>RF_416</v>
          </cell>
          <cell r="D417" t="str">
            <v>2615037 - Restoration And Remediation</v>
          </cell>
        </row>
        <row r="418">
          <cell r="B418" t="str">
            <v>050100001 - California Housing Finance Fd</v>
          </cell>
          <cell r="C418" t="str">
            <v>RF_417</v>
          </cell>
          <cell r="D418" t="str">
            <v>2615046 - Administrative Support</v>
          </cell>
        </row>
        <row r="419">
          <cell r="B419" t="str">
            <v>050100002 - California Housing Finance Fd</v>
          </cell>
          <cell r="C419" t="str">
            <v>RF_418</v>
          </cell>
          <cell r="D419" t="str">
            <v>2620 - Fish And Game Commission</v>
          </cell>
        </row>
        <row r="420">
          <cell r="B420" t="str">
            <v>050100003 - California Housing Finance Fd</v>
          </cell>
          <cell r="C420" t="str">
            <v>RF_419</v>
          </cell>
          <cell r="D420" t="str">
            <v>2625 - Capital Outlay</v>
          </cell>
        </row>
        <row r="421">
          <cell r="B421" t="str">
            <v>050100004 - California Housing Finance Fd</v>
          </cell>
          <cell r="C421" t="str">
            <v>RF_420</v>
          </cell>
          <cell r="D421" t="str">
            <v>2710 - Wildlife Conservation Board</v>
          </cell>
        </row>
        <row r="422">
          <cell r="B422" t="str">
            <v>050100005 - California Housing Finance Fd</v>
          </cell>
          <cell r="C422" t="str">
            <v>RF_421</v>
          </cell>
          <cell r="D422" t="str">
            <v>2715 - Capital Outlay</v>
          </cell>
        </row>
        <row r="423">
          <cell r="B423" t="str">
            <v>050100006 - California Housing Finance Fd</v>
          </cell>
          <cell r="C423" t="str">
            <v>RF_422</v>
          </cell>
          <cell r="D423" t="str">
            <v>2730010 - Regulation Of Coastal Developm</v>
          </cell>
        </row>
        <row r="424">
          <cell r="B424" t="str">
            <v>050100007 - California Housing Finance Fd</v>
          </cell>
          <cell r="C424" t="str">
            <v>RF_423</v>
          </cell>
          <cell r="D424" t="str">
            <v>2730019 - Local Coastal Program</v>
          </cell>
        </row>
        <row r="425">
          <cell r="B425" t="str">
            <v>050100008 - California Housing Finance Fd</v>
          </cell>
          <cell r="C425" t="str">
            <v>RF_424</v>
          </cell>
          <cell r="D425" t="str">
            <v>2730028 - Planning And Support Studies</v>
          </cell>
        </row>
        <row r="426">
          <cell r="B426" t="str">
            <v>050100009 - California Housing Finance Fd</v>
          </cell>
          <cell r="C426" t="str">
            <v>RF_425</v>
          </cell>
          <cell r="D426" t="str">
            <v>2730037 - Federal Coastal Management Pro</v>
          </cell>
        </row>
        <row r="427">
          <cell r="B427" t="str">
            <v>050100015 - California Housing Finance Fd</v>
          </cell>
          <cell r="C427" t="str">
            <v>RF_426</v>
          </cell>
          <cell r="D427" t="str">
            <v>2730046 - Coastal Access Program</v>
          </cell>
        </row>
        <row r="428">
          <cell r="B428" t="str">
            <v>050100017 - California Housing Finance Fd</v>
          </cell>
          <cell r="C428" t="str">
            <v>RF_427</v>
          </cell>
          <cell r="D428" t="str">
            <v>2730055 - Coastal Resources Information</v>
          </cell>
        </row>
        <row r="429">
          <cell r="B429" t="str">
            <v>050100020 - California Housing Finance Fd</v>
          </cell>
          <cell r="C429" t="str">
            <v>RF_428</v>
          </cell>
          <cell r="D429" t="str">
            <v>2735 - Coastal Energy Program</v>
          </cell>
        </row>
        <row r="430">
          <cell r="B430" t="str">
            <v>050100021 - California Housing Finance Fd</v>
          </cell>
          <cell r="C430" t="str">
            <v>RF_429</v>
          </cell>
          <cell r="D430" t="str">
            <v>2790 - Coastal Conservancy Programs</v>
          </cell>
        </row>
        <row r="431">
          <cell r="B431" t="str">
            <v>050100022 - California Housing Finance Fd</v>
          </cell>
          <cell r="C431" t="str">
            <v>RF_430</v>
          </cell>
          <cell r="D431" t="str">
            <v>2795010 - Public Access And Waterfronts</v>
          </cell>
        </row>
        <row r="432">
          <cell r="B432" t="str">
            <v>050100023 - California Housing Finance Fd</v>
          </cell>
          <cell r="C432" t="str">
            <v>RF_431</v>
          </cell>
          <cell r="D432" t="str">
            <v>2795019 - Land Use Conservation</v>
          </cell>
        </row>
        <row r="433">
          <cell r="B433" t="str">
            <v>050100024 - California Housing Finance Fd</v>
          </cell>
          <cell r="C433" t="str">
            <v>RF_432</v>
          </cell>
          <cell r="D433" t="str">
            <v>2800 - Coastal Resource Enhancement</v>
          </cell>
        </row>
        <row r="434">
          <cell r="B434" t="str">
            <v>050100025 - California Housing Finance Fd</v>
          </cell>
          <cell r="C434" t="str">
            <v>RF_433</v>
          </cell>
          <cell r="D434" t="str">
            <v>2805010 - Watershed Qlty   Enhance Prgm</v>
          </cell>
        </row>
        <row r="435">
          <cell r="B435" t="str">
            <v>050100026 - California Housing Finance Fd</v>
          </cell>
          <cell r="C435" t="str">
            <v>RF_434</v>
          </cell>
          <cell r="D435" t="str">
            <v>2805013 - Ocean Protection Council</v>
          </cell>
        </row>
        <row r="436">
          <cell r="B436" t="str">
            <v>050100027 - California Housing Finance Fd</v>
          </cell>
          <cell r="C436" t="str">
            <v>RF_435</v>
          </cell>
          <cell r="D436" t="str">
            <v>2805014 - Public Access</v>
          </cell>
        </row>
        <row r="437">
          <cell r="B437" t="str">
            <v>050100028 - California Housing Finance Fd</v>
          </cell>
          <cell r="C437" t="str">
            <v>RF_436</v>
          </cell>
          <cell r="D437" t="str">
            <v>2805023 - Coastal Resource Enhancement</v>
          </cell>
        </row>
        <row r="438">
          <cell r="B438" t="str">
            <v>050100029 - California Housing Finance Fd</v>
          </cell>
          <cell r="C438" t="str">
            <v>RF_437</v>
          </cell>
          <cell r="D438" t="str">
            <v>2805032 - Conservancy Programs</v>
          </cell>
        </row>
        <row r="439">
          <cell r="B439" t="str">
            <v>050100030 - California Housing Finance Fd</v>
          </cell>
          <cell r="C439" t="str">
            <v>RF_438</v>
          </cell>
          <cell r="D439" t="str">
            <v>2810 - Capital Outlay</v>
          </cell>
        </row>
        <row r="440">
          <cell r="B440" t="str">
            <v>050100031 - California Housing Finance Fd</v>
          </cell>
          <cell r="C440" t="str">
            <v>RF_439</v>
          </cell>
          <cell r="D440" t="str">
            <v>2830 - Native American Heritage</v>
          </cell>
        </row>
        <row r="441">
          <cell r="B441" t="str">
            <v>050100032 - California Housing Finance Fd</v>
          </cell>
          <cell r="C441" t="str">
            <v>RF_440</v>
          </cell>
          <cell r="D441" t="str">
            <v>2840 - Support Of The Department Of P</v>
          </cell>
        </row>
        <row r="442">
          <cell r="B442" t="str">
            <v>050100034 - California Housing Finance Fd</v>
          </cell>
          <cell r="C442" t="str">
            <v>RF_441</v>
          </cell>
          <cell r="D442" t="str">
            <v>2845 - Department Of Justice Legal Se</v>
          </cell>
        </row>
        <row r="443">
          <cell r="B443" t="str">
            <v>050100037 - California Housing Finance Fd</v>
          </cell>
          <cell r="C443" t="str">
            <v>RF_442</v>
          </cell>
          <cell r="D443" t="str">
            <v>2850010 - Riverside Acquisition</v>
          </cell>
        </row>
        <row r="444">
          <cell r="B444" t="str">
            <v>050100038 - California Housing Finance Fd</v>
          </cell>
          <cell r="C444" t="str">
            <v>RF_443</v>
          </cell>
          <cell r="D444" t="str">
            <v>2855010 - Off Highway Vehicle Grants</v>
          </cell>
        </row>
        <row r="445">
          <cell r="B445" t="str">
            <v>050100041 - California Housing Finance Fd</v>
          </cell>
          <cell r="C445" t="str">
            <v>RF_444</v>
          </cell>
          <cell r="D445" t="str">
            <v>2855015 - Boating And Waterways Grants A</v>
          </cell>
        </row>
        <row r="446">
          <cell r="B446" t="str">
            <v>050100042 - California Housing Finance Fd</v>
          </cell>
          <cell r="C446" t="str">
            <v>RF_445</v>
          </cell>
          <cell r="D446" t="str">
            <v>2855019 - Boating Facilities</v>
          </cell>
        </row>
        <row r="447">
          <cell r="B447" t="str">
            <v>050100043 - California Housing Finance Fd</v>
          </cell>
          <cell r="C447" t="str">
            <v>RF_446</v>
          </cell>
          <cell r="D447" t="str">
            <v>2855023 - Boating Operations</v>
          </cell>
        </row>
        <row r="448">
          <cell r="B448" t="str">
            <v>050100044 - California Housing Finance Fd</v>
          </cell>
          <cell r="C448" t="str">
            <v>RF_447</v>
          </cell>
          <cell r="D448" t="str">
            <v>2855027 - Beach Erosion Control</v>
          </cell>
        </row>
        <row r="449">
          <cell r="B449" t="str">
            <v>050100046 - California Housing Finance Fd</v>
          </cell>
          <cell r="C449" t="str">
            <v>RF_448</v>
          </cell>
          <cell r="D449" t="str">
            <v>2855036 - Recreational Grants</v>
          </cell>
        </row>
        <row r="450">
          <cell r="B450" t="str">
            <v>050100047 - California Housing Finance Fd</v>
          </cell>
          <cell r="C450" t="str">
            <v>RF_449</v>
          </cell>
          <cell r="D450" t="str">
            <v>2855039 - Recreational Grants-Per Capita</v>
          </cell>
        </row>
        <row r="451">
          <cell r="B451" t="str">
            <v>050100049 - California Housing Finance Fd</v>
          </cell>
          <cell r="C451" t="str">
            <v>RF_450</v>
          </cell>
          <cell r="D451" t="str">
            <v>2855041 - Recreational Grants-ZBerg</v>
          </cell>
        </row>
        <row r="452">
          <cell r="B452" t="str">
            <v>050100051 - California Housing Finance Fd</v>
          </cell>
          <cell r="C452" t="str">
            <v>RF_451</v>
          </cell>
          <cell r="D452" t="str">
            <v>2855043 - Acquisition Tijuana Riv Valley</v>
          </cell>
        </row>
        <row r="453">
          <cell r="B453" t="str">
            <v>050100055 - California Housing Finance Fd</v>
          </cell>
          <cell r="C453" t="str">
            <v>RF_452</v>
          </cell>
          <cell r="D453" t="str">
            <v>2855045 - CA Citrus Hist Park GC 16304</v>
          </cell>
        </row>
        <row r="454">
          <cell r="B454" t="str">
            <v>050100056 - California Housing Finance Fd</v>
          </cell>
          <cell r="C454" t="str">
            <v>RF_453</v>
          </cell>
          <cell r="D454" t="str">
            <v>2855047 - Local Grants</v>
          </cell>
        </row>
        <row r="455">
          <cell r="B455" t="str">
            <v>050100057 - California Housing Finance Fd</v>
          </cell>
          <cell r="C455" t="str">
            <v>RF_454</v>
          </cell>
          <cell r="D455" t="str">
            <v>2855056 - Historic Preservation Grants</v>
          </cell>
        </row>
        <row r="456">
          <cell r="B456" t="str">
            <v>050100059 - California Housing Finance Fd</v>
          </cell>
          <cell r="C456" t="str">
            <v>RF_455</v>
          </cell>
          <cell r="D456" t="str">
            <v>2860 - Capital Outlay</v>
          </cell>
        </row>
        <row r="457">
          <cell r="B457" t="str">
            <v>050100060 - California Housing Finance Fd</v>
          </cell>
          <cell r="C457" t="str">
            <v>RF_456</v>
          </cell>
          <cell r="D457" t="str">
            <v>2940 - Santa Monica Mountains Conserv</v>
          </cell>
        </row>
        <row r="458">
          <cell r="B458" t="str">
            <v>050100062 - California Housing Finance Fd</v>
          </cell>
          <cell r="C458" t="str">
            <v>RF_457</v>
          </cell>
          <cell r="D458" t="str">
            <v>2945 - Local Assistance Grants</v>
          </cell>
        </row>
        <row r="459">
          <cell r="B459" t="str">
            <v>050100063 - California Housing Finance Fd</v>
          </cell>
          <cell r="C459" t="str">
            <v>RF_458</v>
          </cell>
          <cell r="D459" t="str">
            <v>2950 - Capital Outlay</v>
          </cell>
        </row>
        <row r="460">
          <cell r="B460" t="str">
            <v>050100065 - California Housing Finance Fd</v>
          </cell>
          <cell r="C460" t="str">
            <v>RF_459</v>
          </cell>
          <cell r="D460" t="str">
            <v>2980 - Bay Conservation And Developme</v>
          </cell>
        </row>
        <row r="461">
          <cell r="B461" t="str">
            <v>050100066 - California Housing Finance Fd</v>
          </cell>
          <cell r="C461" t="str">
            <v>RF_460</v>
          </cell>
          <cell r="D461" t="str">
            <v>2990 - River   Mtn Conservancy</v>
          </cell>
        </row>
        <row r="462">
          <cell r="B462" t="str">
            <v>050100067 - California Housing Finance Fd</v>
          </cell>
          <cell r="C462" t="str">
            <v>RF_461</v>
          </cell>
          <cell r="D462" t="str">
            <v>2995 - Capital Outlay</v>
          </cell>
        </row>
        <row r="463">
          <cell r="B463" t="str">
            <v>050100068 - California Housing Finance Fd</v>
          </cell>
          <cell r="C463" t="str">
            <v>RF_462</v>
          </cell>
          <cell r="D463" t="str">
            <v>3050 - San Joaquin River Conservancy</v>
          </cell>
        </row>
        <row r="464">
          <cell r="B464" t="str">
            <v>050100071 - California Housing Finance Fd</v>
          </cell>
          <cell r="C464" t="str">
            <v>RF_463</v>
          </cell>
          <cell r="D464" t="str">
            <v>3055 - Capital Outlay</v>
          </cell>
        </row>
        <row r="465">
          <cell r="B465" t="str">
            <v>050100072 - Insur Hous Rev BndFd1991SerB C</v>
          </cell>
          <cell r="C465" t="str">
            <v>RF_464</v>
          </cell>
          <cell r="D465" t="str">
            <v>3090 - Baldwin Hills Conservancy</v>
          </cell>
        </row>
        <row r="466">
          <cell r="B466" t="str">
            <v>050100075 - California Housing Finance Fd</v>
          </cell>
          <cell r="C466" t="str">
            <v>RF_465</v>
          </cell>
          <cell r="D466" t="str">
            <v>3095 - Capital Outlay</v>
          </cell>
        </row>
        <row r="467">
          <cell r="B467" t="str">
            <v>050100076 - California Housing Finance Fd</v>
          </cell>
          <cell r="C467" t="str">
            <v>RF_466</v>
          </cell>
          <cell r="D467" t="str">
            <v>3130 - Delta Protection</v>
          </cell>
        </row>
        <row r="468">
          <cell r="B468" t="str">
            <v>050100077 - California Housing Finance Fd</v>
          </cell>
          <cell r="C468" t="str">
            <v>RF_467</v>
          </cell>
          <cell r="D468" t="str">
            <v>3140 - San Diego River Conservancy</v>
          </cell>
        </row>
        <row r="469">
          <cell r="B469" t="str">
            <v>050100078 - California Housing Finance Fd</v>
          </cell>
          <cell r="C469" t="str">
            <v>RF_468</v>
          </cell>
          <cell r="D469" t="str">
            <v>3145 - Capital Outlay</v>
          </cell>
        </row>
        <row r="470">
          <cell r="B470" t="str">
            <v>050100079 - California Housing Finance Fd</v>
          </cell>
          <cell r="C470" t="str">
            <v>RF_469</v>
          </cell>
          <cell r="D470" t="str">
            <v>3180 - Coachella Valley Mountains Con</v>
          </cell>
        </row>
        <row r="471">
          <cell r="B471" t="str">
            <v>050100080 - California Housing Finance Fd</v>
          </cell>
          <cell r="C471" t="str">
            <v>RF_470</v>
          </cell>
          <cell r="D471" t="str">
            <v>3185 - Capital Outlay</v>
          </cell>
        </row>
        <row r="472">
          <cell r="B472" t="str">
            <v>050100087 - California Housing Finance Fd</v>
          </cell>
          <cell r="C472" t="str">
            <v>RF_471</v>
          </cell>
          <cell r="D472" t="str">
            <v>3220 - Sierra Nevada Conservancy</v>
          </cell>
        </row>
        <row r="473">
          <cell r="B473" t="str">
            <v>050100089 - California Housing Finance Fd</v>
          </cell>
          <cell r="C473" t="str">
            <v>RF_472</v>
          </cell>
          <cell r="D473" t="str">
            <v>3225 - Capital Outlay</v>
          </cell>
        </row>
        <row r="474">
          <cell r="B474" t="str">
            <v>050100090 - California Housing Finance Fd</v>
          </cell>
          <cell r="C474" t="str">
            <v>RF_473</v>
          </cell>
          <cell r="D474" t="str">
            <v>3230010 - Water Management Planning</v>
          </cell>
        </row>
        <row r="475">
          <cell r="B475" t="str">
            <v>050100091 - California Housing Finance Fd</v>
          </cell>
          <cell r="C475" t="str">
            <v>RF_474</v>
          </cell>
          <cell r="D475" t="str">
            <v>3230046 - Cnt Frml of the CA Wtr Plan</v>
          </cell>
        </row>
        <row r="476">
          <cell r="B476" t="str">
            <v>050100092 - California Housing Finance Fd</v>
          </cell>
          <cell r="C476" t="str">
            <v>RF_475</v>
          </cell>
          <cell r="D476" t="str">
            <v>3240 - Implementation Of The State Wa</v>
          </cell>
        </row>
        <row r="477">
          <cell r="B477" t="str">
            <v>050100093 - California Housing Finance Fd</v>
          </cell>
          <cell r="C477" t="str">
            <v>RF_476</v>
          </cell>
          <cell r="D477" t="str">
            <v>3245098 - Pblc Sfty   Prvtn of Dmg - CO</v>
          </cell>
        </row>
        <row r="478">
          <cell r="B478" t="str">
            <v>050100094 - California Housing Finance Fd</v>
          </cell>
          <cell r="C478" t="str">
            <v>RF_477</v>
          </cell>
          <cell r="D478" t="str">
            <v>3250 - Cntrl Valley Flood Prtn Board</v>
          </cell>
        </row>
        <row r="479">
          <cell r="B479" t="str">
            <v>050100095 - California Housing Finance Fd</v>
          </cell>
          <cell r="C479" t="str">
            <v>RF_478</v>
          </cell>
          <cell r="D479" t="str">
            <v>3255 - Services</v>
          </cell>
        </row>
        <row r="480">
          <cell r="B480" t="str">
            <v>050100096 - California Housing Finance Fd</v>
          </cell>
          <cell r="C480" t="str">
            <v>RF_479</v>
          </cell>
          <cell r="D480" t="str">
            <v>3260 - CA Energy Resources Scheduling</v>
          </cell>
        </row>
        <row r="481">
          <cell r="B481" t="str">
            <v>050100097 - California Housing Finance Fd</v>
          </cell>
          <cell r="C481" t="str">
            <v>RF_480</v>
          </cell>
          <cell r="D481" t="str">
            <v>3265 - Loan Repayment Program</v>
          </cell>
        </row>
        <row r="482">
          <cell r="B482" t="str">
            <v>050100098 - California Housing Finance Fd</v>
          </cell>
          <cell r="C482" t="str">
            <v>RF_481</v>
          </cell>
          <cell r="D482" t="str">
            <v>3350 - Sacramento-San Joaquin Delta C</v>
          </cell>
        </row>
        <row r="483">
          <cell r="B483" t="str">
            <v>050100099 - California Housing Finance Fd</v>
          </cell>
          <cell r="C483" t="str">
            <v>RF_482</v>
          </cell>
          <cell r="D483" t="str">
            <v>3370 - Delta Stewardship Council</v>
          </cell>
        </row>
        <row r="484">
          <cell r="B484" t="str">
            <v>050100100 - California Housing Finance Fd</v>
          </cell>
          <cell r="C484" t="str">
            <v>RF_483</v>
          </cell>
          <cell r="D484" t="str">
            <v>3500 - Mobile Source</v>
          </cell>
        </row>
        <row r="485">
          <cell r="B485" t="str">
            <v>050100102 - HousingRev Bnd Insur1994SerC D</v>
          </cell>
          <cell r="C485" t="str">
            <v>RF_484</v>
          </cell>
          <cell r="D485" t="str">
            <v>3505 - Stationary Source</v>
          </cell>
        </row>
        <row r="486">
          <cell r="B486" t="str">
            <v>050100103 - HousingRev Bnd Insur1994SerE F</v>
          </cell>
          <cell r="C486" t="str">
            <v>RF_485</v>
          </cell>
          <cell r="D486" t="str">
            <v>3510 - Climate Change</v>
          </cell>
        </row>
        <row r="487">
          <cell r="B487" t="str">
            <v>050100104 - Multi-FamHousRevBdFnma1994SerA</v>
          </cell>
          <cell r="C487" t="str">
            <v>RF_486</v>
          </cell>
          <cell r="D487" t="str">
            <v>3515 - Subvention</v>
          </cell>
        </row>
        <row r="488">
          <cell r="B488" t="str">
            <v>050100105 - Multi-UnitHousRevBd1994SerB</v>
          </cell>
          <cell r="C488" t="str">
            <v>RF_487</v>
          </cell>
          <cell r="D488" t="str">
            <v>3520 - ARB Capital Outlay</v>
          </cell>
        </row>
        <row r="489">
          <cell r="B489" t="str">
            <v>050100106 - Muli-fam Bnd-Fha Risk Shar Pgm</v>
          </cell>
          <cell r="C489" t="str">
            <v>RF_488</v>
          </cell>
          <cell r="D489" t="str">
            <v>3540010 - Pesticide Registration</v>
          </cell>
        </row>
        <row r="490">
          <cell r="B490" t="str">
            <v>050100107 - MultFamHousRevBd1995SerAB   C</v>
          </cell>
          <cell r="C490" t="str">
            <v>RF_489</v>
          </cell>
          <cell r="D490" t="str">
            <v>3540019 - Human Health   Env Assessments</v>
          </cell>
        </row>
        <row r="491">
          <cell r="B491" t="str">
            <v>050100108 - Multi-FamHousRevBnd1995SerC</v>
          </cell>
          <cell r="C491" t="str">
            <v>RF_490</v>
          </cell>
          <cell r="D491" t="str">
            <v>3540028 - Licensing And Certification</v>
          </cell>
        </row>
        <row r="492">
          <cell r="B492" t="str">
            <v>050100109 - California Housing Finance Fd</v>
          </cell>
          <cell r="C492" t="str">
            <v>RF_491</v>
          </cell>
          <cell r="D492" t="str">
            <v>3540037 - Pesticide Use Reporting</v>
          </cell>
        </row>
        <row r="493">
          <cell r="B493" t="str">
            <v>050100110 - Multi-FamHousRevBnd1997SerA</v>
          </cell>
          <cell r="C493" t="str">
            <v>RF_492</v>
          </cell>
          <cell r="D493" t="str">
            <v>3540046 - Monitoring And Surveillance</v>
          </cell>
        </row>
        <row r="494">
          <cell r="B494" t="str">
            <v>050100111 - Multi-FamHousRevBnd1997SerB</v>
          </cell>
          <cell r="C494" t="str">
            <v>RF_493</v>
          </cell>
          <cell r="D494" t="str">
            <v>3540055 - Mitigation Of Human Health Ris</v>
          </cell>
        </row>
        <row r="495">
          <cell r="B495" t="str">
            <v>050100112 - California Housing Finance Fd</v>
          </cell>
          <cell r="C495" t="str">
            <v>RF_494</v>
          </cell>
          <cell r="D495" t="str">
            <v>3540064 - Mitigation Of Environmental Ha</v>
          </cell>
        </row>
        <row r="496">
          <cell r="B496" t="str">
            <v>050100113 - California Housing Finance Fd</v>
          </cell>
          <cell r="C496" t="str">
            <v>RF_495</v>
          </cell>
          <cell r="D496" t="str">
            <v>3540073 - Pest Management</v>
          </cell>
        </row>
        <row r="497">
          <cell r="B497" t="str">
            <v>050100114 - Multi-FamHousRevBd1998SerABC</v>
          </cell>
          <cell r="C497" t="str">
            <v>RF_496</v>
          </cell>
          <cell r="D497" t="str">
            <v>3540082 - Enforcement</v>
          </cell>
        </row>
        <row r="498">
          <cell r="B498" t="str">
            <v>050100115 - California Housing Finance Fd</v>
          </cell>
          <cell r="C498" t="str">
            <v>RF_497</v>
          </cell>
          <cell r="D498" t="str">
            <v>3540091 - Mill Assessment</v>
          </cell>
        </row>
        <row r="499">
          <cell r="B499" t="str">
            <v>050100116 - California Housing Finance Fd</v>
          </cell>
          <cell r="C499" t="str">
            <v>RF_498</v>
          </cell>
          <cell r="D499" t="str">
            <v>3540100 - Structural Pest Control</v>
          </cell>
        </row>
        <row r="500">
          <cell r="B500" t="str">
            <v>050100117 - California Housing Finance Fd</v>
          </cell>
          <cell r="C500" t="str">
            <v>RF_499</v>
          </cell>
          <cell r="D500" t="str">
            <v>3560 - Water Quality</v>
          </cell>
        </row>
        <row r="501">
          <cell r="B501" t="str">
            <v>050100118 - California Housing Finance Fd</v>
          </cell>
          <cell r="C501" t="str">
            <v>RF_500</v>
          </cell>
          <cell r="D501" t="str">
            <v>3565 - Drinking Water Quality</v>
          </cell>
        </row>
        <row r="502">
          <cell r="B502" t="str">
            <v>050100120 - California Housing Finance Fd</v>
          </cell>
          <cell r="C502" t="str">
            <v>RF_501</v>
          </cell>
          <cell r="D502" t="str">
            <v>3570 - Water Rights</v>
          </cell>
        </row>
        <row r="503">
          <cell r="B503" t="str">
            <v>050100121 - California Housing Finance Fd</v>
          </cell>
          <cell r="C503" t="str">
            <v>RF_502</v>
          </cell>
          <cell r="D503" t="str">
            <v>3575 - Department Of Justice Legal Se</v>
          </cell>
        </row>
        <row r="504">
          <cell r="B504" t="str">
            <v>050100122 - California Housing Finance Fd</v>
          </cell>
          <cell r="C504" t="str">
            <v>RF_503</v>
          </cell>
          <cell r="D504" t="str">
            <v>3620010 - Stringfellow RRA</v>
          </cell>
        </row>
        <row r="505">
          <cell r="B505" t="str">
            <v>050100123 - California Housing Finance Fd</v>
          </cell>
          <cell r="C505" t="str">
            <v>RF_504</v>
          </cell>
          <cell r="D505" t="str">
            <v>3620011 - Other Site Mitigation</v>
          </cell>
        </row>
        <row r="506">
          <cell r="B506" t="str">
            <v>050100124 - California Housing Finance Fd</v>
          </cell>
          <cell r="C506" t="str">
            <v>RF_505</v>
          </cell>
          <cell r="D506" t="str">
            <v>3625 - Hazardous Waste Management</v>
          </cell>
        </row>
        <row r="507">
          <cell r="B507" t="str">
            <v>050100125 - California Housing Finance Fd</v>
          </cell>
          <cell r="C507" t="str">
            <v>RF_506</v>
          </cell>
          <cell r="D507" t="str">
            <v>3630 - Pollution Prevention And Green</v>
          </cell>
        </row>
        <row r="508">
          <cell r="B508" t="str">
            <v>050100126 - California Housing Finance Fd</v>
          </cell>
          <cell r="C508" t="str">
            <v>RF_507</v>
          </cell>
          <cell r="D508" t="str">
            <v>3635 - State Certified Unified Progra</v>
          </cell>
        </row>
        <row r="509">
          <cell r="B509" t="str">
            <v>050100127 - California Housing Finance Fd</v>
          </cell>
          <cell r="C509" t="str">
            <v>RF_508</v>
          </cell>
          <cell r="D509" t="str">
            <v>3700 - Waste Reduction And Management</v>
          </cell>
        </row>
        <row r="510">
          <cell r="B510" t="str">
            <v>050100128 - California Housing Finance Fd</v>
          </cell>
          <cell r="C510" t="str">
            <v>RF_509</v>
          </cell>
          <cell r="D510" t="str">
            <v>3705 - Loan Repayments</v>
          </cell>
        </row>
        <row r="511">
          <cell r="B511" t="str">
            <v>050100129 - Ca Housing Finance Fd Gc13340</v>
          </cell>
          <cell r="C511" t="str">
            <v>RF_510</v>
          </cell>
          <cell r="D511" t="str">
            <v>3710 - Education And Environment Init</v>
          </cell>
        </row>
        <row r="512">
          <cell r="B512" t="str">
            <v>050100130 - California Housing Finance Fd</v>
          </cell>
          <cell r="C512" t="str">
            <v>RF_511</v>
          </cell>
          <cell r="D512" t="str">
            <v>3715 - Beverage Container Recycling A</v>
          </cell>
        </row>
        <row r="513">
          <cell r="B513" t="str">
            <v>050100131 - California Housing Finance Fd</v>
          </cell>
          <cell r="C513" t="str">
            <v>RF_512</v>
          </cell>
          <cell r="D513" t="str">
            <v>3730 - Health Risk Assessment</v>
          </cell>
        </row>
        <row r="514">
          <cell r="B514" t="str">
            <v>050100132 - California Housing Finance Fd</v>
          </cell>
          <cell r="C514" t="str">
            <v>RF_513</v>
          </cell>
          <cell r="D514" t="str">
            <v>3800 - State Council Planning And Adm</v>
          </cell>
        </row>
        <row r="515">
          <cell r="B515" t="str">
            <v>050100133 - California Housing Finance Fd</v>
          </cell>
          <cell r="C515" t="str">
            <v>RF_514</v>
          </cell>
          <cell r="D515" t="str">
            <v>3805 - Community Program Development</v>
          </cell>
        </row>
        <row r="516">
          <cell r="B516" t="str">
            <v>050100134 - California Housing Finance Fd</v>
          </cell>
          <cell r="C516" t="str">
            <v>RF_515</v>
          </cell>
          <cell r="D516" t="str">
            <v>3810 - Regional Offices And Local Are</v>
          </cell>
        </row>
        <row r="517">
          <cell r="B517" t="str">
            <v>050100135 - California Housing Finance Fd</v>
          </cell>
          <cell r="C517" t="str">
            <v>RF_516</v>
          </cell>
          <cell r="D517" t="str">
            <v>3820 - Emergency Med Svcs Authority</v>
          </cell>
        </row>
        <row r="518">
          <cell r="B518" t="str">
            <v>050100136 - California Housing Finance Fd</v>
          </cell>
          <cell r="C518" t="str">
            <v>RF_517</v>
          </cell>
          <cell r="D518" t="str">
            <v>3830 - Health Care Quality And Analys</v>
          </cell>
        </row>
        <row r="519">
          <cell r="B519" t="str">
            <v>050100137 - California Housing Finance Fd</v>
          </cell>
          <cell r="C519" t="str">
            <v>RF_518</v>
          </cell>
          <cell r="D519" t="str">
            <v>3835 - Health Care Workforce</v>
          </cell>
        </row>
        <row r="520">
          <cell r="B520" t="str">
            <v>050100138 - California Housing Finance Fd</v>
          </cell>
          <cell r="C520" t="str">
            <v>RF_519</v>
          </cell>
          <cell r="D520" t="str">
            <v>3840 - Facilities Development</v>
          </cell>
        </row>
        <row r="521">
          <cell r="B521" t="str">
            <v>050100139 - California Housing Finance Fd</v>
          </cell>
          <cell r="C521" t="str">
            <v>RF_520</v>
          </cell>
          <cell r="D521" t="str">
            <v>3845 - Cal-Mortgage Loan Insurance</v>
          </cell>
        </row>
        <row r="522">
          <cell r="B522" t="str">
            <v>050100140 - California Housing Finance Fd</v>
          </cell>
          <cell r="C522" t="str">
            <v>RF_521</v>
          </cell>
          <cell r="D522" t="str">
            <v>3850 - Health Care Information</v>
          </cell>
        </row>
        <row r="523">
          <cell r="B523" t="str">
            <v>050100141 - California Housing Finance Fd</v>
          </cell>
          <cell r="C523" t="str">
            <v>RF_522</v>
          </cell>
          <cell r="D523" t="str">
            <v>3870 - Health Plan Program</v>
          </cell>
        </row>
        <row r="524">
          <cell r="B524" t="str">
            <v>050100142 - California Housing Finance Fd</v>
          </cell>
          <cell r="C524" t="str">
            <v>RF_523</v>
          </cell>
          <cell r="D524" t="str">
            <v>3890100 - Congregate Nutrition</v>
          </cell>
        </row>
        <row r="525">
          <cell r="B525" t="str">
            <v>050100143 - California Housing Finance Fd</v>
          </cell>
          <cell r="C525" t="str">
            <v>RF_524</v>
          </cell>
          <cell r="D525" t="str">
            <v>3890200 - Home Delivered Nutrition</v>
          </cell>
        </row>
        <row r="526">
          <cell r="B526" t="str">
            <v>050100144 - California Housing Finance Fd</v>
          </cell>
          <cell r="C526" t="str">
            <v>RF_525</v>
          </cell>
          <cell r="D526" t="str">
            <v>3895 - Senior Community Employment Se</v>
          </cell>
        </row>
        <row r="527">
          <cell r="B527" t="str">
            <v>050100145 - California Housing Finance Fd</v>
          </cell>
          <cell r="C527" t="str">
            <v>RF_526</v>
          </cell>
          <cell r="D527" t="str">
            <v>3900100 - Supportive Services</v>
          </cell>
        </row>
        <row r="528">
          <cell r="B528" t="str">
            <v>050100146 - California Housing Finance Fd</v>
          </cell>
          <cell r="C528" t="str">
            <v>RF_527</v>
          </cell>
          <cell r="D528" t="str">
            <v>3900200 - Ombudsman And Elder Abuse</v>
          </cell>
        </row>
        <row r="529">
          <cell r="B529" t="str">
            <v>050100147 - California Housing Finance Fd</v>
          </cell>
          <cell r="C529" t="str">
            <v>RF_528</v>
          </cell>
          <cell r="D529" t="str">
            <v>3905100 - Health Insurance Counseling</v>
          </cell>
        </row>
        <row r="530">
          <cell r="B530" t="str">
            <v>050100149 - California Housing Finance Fd</v>
          </cell>
          <cell r="C530" t="str">
            <v>RF_529</v>
          </cell>
          <cell r="D530" t="str">
            <v>3905200 - Alzheimers Grants</v>
          </cell>
        </row>
        <row r="531">
          <cell r="B531" t="str">
            <v>050100176 - California Housing Finance Fd</v>
          </cell>
          <cell r="C531" t="str">
            <v>RF_530</v>
          </cell>
          <cell r="D531" t="str">
            <v>3905300 - MIPPA</v>
          </cell>
        </row>
        <row r="532">
          <cell r="B532" t="str">
            <v>050100200 - California Housing Finance Fd</v>
          </cell>
          <cell r="C532" t="str">
            <v>RF_531</v>
          </cell>
          <cell r="D532" t="str">
            <v>3910100 - Multipurpose Senior Services P</v>
          </cell>
        </row>
        <row r="533">
          <cell r="B533" t="str">
            <v>050100201 - California Housing Finance Fd</v>
          </cell>
          <cell r="C533" t="str">
            <v>RF_532</v>
          </cell>
          <cell r="D533" t="str">
            <v>3910300 - Community Based Adult Services</v>
          </cell>
        </row>
        <row r="534">
          <cell r="B534" t="str">
            <v>050100202 - California Housing Finance Fd</v>
          </cell>
          <cell r="C534" t="str">
            <v>RF_533</v>
          </cell>
          <cell r="D534" t="str">
            <v>3930 - Commission On Aging</v>
          </cell>
        </row>
        <row r="535">
          <cell r="B535" t="str">
            <v>050100203 - California Housing Finance Fd</v>
          </cell>
          <cell r="C535" t="str">
            <v>RF_534</v>
          </cell>
          <cell r="D535" t="str">
            <v>3940 - California Senior Legislature</v>
          </cell>
        </row>
        <row r="536">
          <cell r="B536" t="str">
            <v>050100204 - California Housing Finance Fd</v>
          </cell>
          <cell r="C536" t="str">
            <v>RF_535</v>
          </cell>
          <cell r="D536" t="str">
            <v>3950 - California Children And Famili</v>
          </cell>
        </row>
        <row r="537">
          <cell r="B537" t="str">
            <v>050100205 - California Housing Finance Fd</v>
          </cell>
          <cell r="C537" t="str">
            <v>RF_536</v>
          </cell>
          <cell r="D537" t="str">
            <v>3960010 - Medical Care Services</v>
          </cell>
        </row>
        <row r="538">
          <cell r="B538" t="str">
            <v>050100207 - California Housing Finance Fd</v>
          </cell>
          <cell r="C538" t="str">
            <v>RF_537</v>
          </cell>
          <cell r="D538" t="str">
            <v>3960014 - Eligibility -County Admin-</v>
          </cell>
        </row>
        <row r="539">
          <cell r="B539" t="str">
            <v>050100208 - California Housing Finance Fd</v>
          </cell>
          <cell r="C539" t="str">
            <v>RF_538</v>
          </cell>
          <cell r="D539" t="str">
            <v>3960018 - Fiscal Intermediary Management</v>
          </cell>
        </row>
        <row r="540">
          <cell r="B540" t="str">
            <v>050100209 - California Housing Finance Fd</v>
          </cell>
          <cell r="C540" t="str">
            <v>RF_539</v>
          </cell>
          <cell r="D540" t="str">
            <v>3960022 - Benefits -Medical Care   Serv-</v>
          </cell>
        </row>
        <row r="541">
          <cell r="B541" t="str">
            <v>050100210 - California Housing Finance Fd</v>
          </cell>
          <cell r="C541" t="str">
            <v>RF_540</v>
          </cell>
          <cell r="D541" t="str">
            <v>3960023 - ChildrenS Medical Services</v>
          </cell>
        </row>
        <row r="542">
          <cell r="B542" t="str">
            <v>050100211 - Housing Mort Rev Bnds 1994SerG</v>
          </cell>
          <cell r="C542" t="str">
            <v>RF_541</v>
          </cell>
          <cell r="D542" t="str">
            <v>3960032 - Primary Rural   Indian Hlth</v>
          </cell>
        </row>
        <row r="543">
          <cell r="B543" t="str">
            <v>050100212 - California Housing Finance Fd</v>
          </cell>
          <cell r="C543" t="str">
            <v>RF_542</v>
          </cell>
          <cell r="D543" t="str">
            <v>3960050 - Other Care Services</v>
          </cell>
        </row>
        <row r="544">
          <cell r="B544" t="str">
            <v>050100213 - California Housing Finance Fd</v>
          </cell>
          <cell r="C544" t="str">
            <v>RF_543</v>
          </cell>
          <cell r="D544" t="str">
            <v>4040010 Emergency Preparedness</v>
          </cell>
        </row>
        <row r="545">
          <cell r="B545" t="str">
            <v>050100214 - California Housing Finance Fd</v>
          </cell>
          <cell r="C545" t="str">
            <v>RF_544</v>
          </cell>
          <cell r="D545" t="str">
            <v>4045010 - Chron Disease Prev-Hlth Promo</v>
          </cell>
        </row>
        <row r="546">
          <cell r="B546" t="str">
            <v>050100215 - California Housing Finance Fd</v>
          </cell>
          <cell r="C546" t="str">
            <v>RF_545</v>
          </cell>
          <cell r="D546" t="str">
            <v>4045013 - Media Campaign</v>
          </cell>
        </row>
        <row r="547">
          <cell r="B547" t="str">
            <v>050100216 - California Housing Finance Fd</v>
          </cell>
          <cell r="C547" t="str">
            <v>RF_546</v>
          </cell>
          <cell r="D547" t="str">
            <v>4045015 - Evaluation And Committee</v>
          </cell>
        </row>
        <row r="548">
          <cell r="B548" t="str">
            <v>050100217 - California Housing Finance Fd</v>
          </cell>
          <cell r="C548" t="str">
            <v>RF_547</v>
          </cell>
          <cell r="D548" t="str">
            <v>4045017 - State Administration</v>
          </cell>
        </row>
        <row r="549">
          <cell r="B549" t="str">
            <v>050100218 - California Housing Finance Fd</v>
          </cell>
          <cell r="C549" t="str">
            <v>RF_548</v>
          </cell>
          <cell r="D549" t="str">
            <v>4045019 - Local Lead Agency</v>
          </cell>
        </row>
        <row r="550">
          <cell r="B550" t="str">
            <v>050100219 - California Housing Finance Fd</v>
          </cell>
          <cell r="C550" t="str">
            <v>RF_549</v>
          </cell>
          <cell r="D550" t="str">
            <v>4045021 - Competitive Grants</v>
          </cell>
        </row>
        <row r="551">
          <cell r="B551" t="str">
            <v>050100220 - California Housing Finance Fd</v>
          </cell>
          <cell r="C551" t="str">
            <v>RF_550</v>
          </cell>
          <cell r="D551" t="str">
            <v>4045023 - Infectious Diseases</v>
          </cell>
        </row>
        <row r="552">
          <cell r="B552" t="str">
            <v>050100221 - California Housing Finance Fd</v>
          </cell>
          <cell r="C552" t="str">
            <v>RF_551</v>
          </cell>
          <cell r="D552" t="str">
            <v>4045032 - Family Health</v>
          </cell>
        </row>
        <row r="553">
          <cell r="B553" t="str">
            <v>050100222 - California Housing Finance Fd</v>
          </cell>
          <cell r="C553" t="str">
            <v>RF_552</v>
          </cell>
          <cell r="D553" t="str">
            <v>4045041 - Health Stats and Informatics</v>
          </cell>
        </row>
        <row r="554">
          <cell r="B554" t="str">
            <v>050100223 - California Housing Finance Fd</v>
          </cell>
          <cell r="C554" t="str">
            <v>RF_553</v>
          </cell>
          <cell r="D554" t="str">
            <v>4045050 - County Health Services</v>
          </cell>
        </row>
        <row r="555">
          <cell r="B555" t="str">
            <v>050100224 - California Housing Finance Fd</v>
          </cell>
          <cell r="C555" t="str">
            <v>RF_554</v>
          </cell>
          <cell r="D555" t="str">
            <v>4045059 - Environmental Health</v>
          </cell>
        </row>
        <row r="556">
          <cell r="B556" t="str">
            <v>050100225 - California Housing Finance Fd</v>
          </cell>
          <cell r="C556" t="str">
            <v>RF_555</v>
          </cell>
          <cell r="D556" t="str">
            <v>4050010 - Health Facilities</v>
          </cell>
        </row>
        <row r="557">
          <cell r="B557" t="str">
            <v>050100226 - California Housing Finance Fd</v>
          </cell>
          <cell r="C557" t="str">
            <v>RF_556</v>
          </cell>
          <cell r="D557" t="str">
            <v>4050019 - Laboratory Field Services</v>
          </cell>
        </row>
        <row r="558">
          <cell r="B558" t="str">
            <v>050100227 - California Housing Finance Fd</v>
          </cell>
          <cell r="C558" t="str">
            <v>RF_557</v>
          </cell>
          <cell r="D558" t="str">
            <v>4055 - Allocation Program</v>
          </cell>
        </row>
        <row r="559">
          <cell r="B559" t="str">
            <v>050100228 - California Housing Finance Fd</v>
          </cell>
          <cell r="C559" t="str">
            <v>RF_558</v>
          </cell>
          <cell r="D559" t="str">
            <v>4110 - Major Risk Medical Insurance P</v>
          </cell>
        </row>
        <row r="560">
          <cell r="B560" t="str">
            <v>050100229 - California Housing Finance Fd</v>
          </cell>
          <cell r="C560" t="str">
            <v>RF_559</v>
          </cell>
          <cell r="D560" t="str">
            <v>4115 - Access For Infants And Mothers</v>
          </cell>
        </row>
        <row r="561">
          <cell r="B561" t="str">
            <v>050100230 - California Housing Finance Fd</v>
          </cell>
          <cell r="C561" t="str">
            <v>RF_560</v>
          </cell>
          <cell r="D561" t="str">
            <v>4120 - Healthy Families Program</v>
          </cell>
        </row>
        <row r="562">
          <cell r="B562" t="str">
            <v>050100231 - California Housing Finance Fd</v>
          </cell>
          <cell r="C562" t="str">
            <v>RF_561</v>
          </cell>
          <cell r="D562" t="str">
            <v>4125 - County Health Initiative Match</v>
          </cell>
        </row>
        <row r="563">
          <cell r="B563" t="str">
            <v>050100232 - California Housing Finance Fd</v>
          </cell>
          <cell r="C563" t="str">
            <v>RF_562</v>
          </cell>
          <cell r="D563" t="str">
            <v>4130 - Pre-Existing Conditions Insura</v>
          </cell>
        </row>
        <row r="564">
          <cell r="B564" t="str">
            <v>050100233 - California Housing Finance Fd</v>
          </cell>
          <cell r="C564" t="str">
            <v>RF_563</v>
          </cell>
          <cell r="D564" t="str">
            <v>4140010 - Regional Centers</v>
          </cell>
        </row>
        <row r="565">
          <cell r="B565" t="str">
            <v>050100234 - California Housing Finance Fd</v>
          </cell>
          <cell r="C565" t="str">
            <v>RF_564</v>
          </cell>
          <cell r="D565" t="str">
            <v>4140015 - Operations</v>
          </cell>
        </row>
        <row r="566">
          <cell r="B566" t="str">
            <v>050100235 - California Housing Finance Fd</v>
          </cell>
          <cell r="C566" t="str">
            <v>RF_565</v>
          </cell>
          <cell r="D566" t="str">
            <v>4140019 - Purchase Of Services</v>
          </cell>
        </row>
        <row r="567">
          <cell r="B567" t="str">
            <v>050100236 - California Housing Finance Fd</v>
          </cell>
          <cell r="C567" t="str">
            <v>RF_566</v>
          </cell>
          <cell r="D567" t="str">
            <v>4140023 - Administration</v>
          </cell>
        </row>
        <row r="568">
          <cell r="B568" t="str">
            <v>050100237 - California Housing Finance Fd</v>
          </cell>
          <cell r="C568" t="str">
            <v>RF_567</v>
          </cell>
          <cell r="D568" t="str">
            <v>4140027 - Early Intervention Program</v>
          </cell>
        </row>
        <row r="569">
          <cell r="B569" t="str">
            <v>050100238 - California Housing Finance Fd</v>
          </cell>
          <cell r="C569" t="str">
            <v>RF_568</v>
          </cell>
          <cell r="D569" t="str">
            <v>4140031 - Prevention Program</v>
          </cell>
        </row>
        <row r="570">
          <cell r="B570" t="str">
            <v>050100239 - California Housing Finance Fd</v>
          </cell>
          <cell r="C570" t="str">
            <v>RF_569</v>
          </cell>
          <cell r="D570" t="str">
            <v>4145010 - Ab 1202 Contracts</v>
          </cell>
        </row>
        <row r="571">
          <cell r="B571" t="str">
            <v>050100240 - California Housing Finance Fd</v>
          </cell>
          <cell r="C571" t="str">
            <v>RF_570</v>
          </cell>
          <cell r="D571" t="str">
            <v>4145019 - Medi-Cal Eligible Services</v>
          </cell>
        </row>
        <row r="572">
          <cell r="B572" t="str">
            <v>050100241 - California Housing Finance Fd</v>
          </cell>
          <cell r="C572" t="str">
            <v>RF_571</v>
          </cell>
          <cell r="D572" t="str">
            <v>4150 Department of Justice Legal Se</v>
          </cell>
        </row>
        <row r="573">
          <cell r="B573" t="str">
            <v>050100242 - California Housing Finance Fd</v>
          </cell>
          <cell r="C573" t="str">
            <v>RF_572</v>
          </cell>
          <cell r="D573" t="str">
            <v>4155 Capital Outlay</v>
          </cell>
        </row>
        <row r="574">
          <cell r="B574" t="str">
            <v>050100243 - California Housing Finance Fd</v>
          </cell>
          <cell r="C574" t="str">
            <v>RF_573</v>
          </cell>
          <cell r="D574" t="str">
            <v>4180010 - Weatherization--Liheap</v>
          </cell>
        </row>
        <row r="575">
          <cell r="B575" t="str">
            <v>050100244 - California Housing Finance Fd</v>
          </cell>
          <cell r="C575" t="str">
            <v>RF_574</v>
          </cell>
          <cell r="D575" t="str">
            <v>4180019 - Energy Crisis Intervention</v>
          </cell>
        </row>
        <row r="576">
          <cell r="B576" t="str">
            <v>050100245 - California Housing Finance Fd</v>
          </cell>
          <cell r="C576" t="str">
            <v>RF_575</v>
          </cell>
          <cell r="D576" t="str">
            <v>4180028 - Weatherization--Doe</v>
          </cell>
        </row>
        <row r="577">
          <cell r="B577" t="str">
            <v>050100246 - California Housing Finance Fd</v>
          </cell>
          <cell r="C577" t="str">
            <v>RF_576</v>
          </cell>
          <cell r="D577" t="str">
            <v>4180037 - Lead Based Paint Abatement</v>
          </cell>
        </row>
        <row r="578">
          <cell r="B578" t="str">
            <v>050100247 - California Housing Finance Fd</v>
          </cell>
          <cell r="C578" t="str">
            <v>RF_577</v>
          </cell>
          <cell r="D578" t="str">
            <v>4185010 - Migrant Seasonal Farmworker</v>
          </cell>
        </row>
        <row r="579">
          <cell r="B579" t="str">
            <v>050100248 - California Housing Finance Fd</v>
          </cell>
          <cell r="C579" t="str">
            <v>RF_578</v>
          </cell>
          <cell r="D579" t="str">
            <v>4185019 - Native American Indians</v>
          </cell>
        </row>
        <row r="580">
          <cell r="B580" t="str">
            <v>050100249 - California Housing Finance Fd</v>
          </cell>
          <cell r="C580" t="str">
            <v>RF_579</v>
          </cell>
          <cell r="D580" t="str">
            <v>4185028 - Assistance To CaaS</v>
          </cell>
        </row>
        <row r="581">
          <cell r="B581" t="str">
            <v>050100250 - California Housing Finance Fd</v>
          </cell>
          <cell r="C581" t="str">
            <v>RF_580</v>
          </cell>
          <cell r="D581" t="str">
            <v>4185037 - Discretionary Programs</v>
          </cell>
        </row>
        <row r="582">
          <cell r="B582" t="str">
            <v>050100251 - California Housing Finance Fd</v>
          </cell>
          <cell r="C582" t="str">
            <v>RF_581</v>
          </cell>
          <cell r="D582" t="str">
            <v>4200010 - California Health Benefit Exch</v>
          </cell>
        </row>
        <row r="583">
          <cell r="B583" t="str">
            <v>050100252 - California Housing Finance Fd</v>
          </cell>
          <cell r="C583" t="str">
            <v>RF_582</v>
          </cell>
          <cell r="D583" t="str">
            <v>4210010 - Rehabilitation Counseling And</v>
          </cell>
        </row>
        <row r="584">
          <cell r="B584" t="str">
            <v>050100253 - California Housing Finance Fd</v>
          </cell>
          <cell r="C584" t="str">
            <v>RF_583</v>
          </cell>
          <cell r="D584" t="str">
            <v>4210019 - Business Enterprise Program</v>
          </cell>
        </row>
        <row r="585">
          <cell r="B585" t="str">
            <v>050100254 - California Housing Finance Fd</v>
          </cell>
          <cell r="C585" t="str">
            <v>RF_584</v>
          </cell>
          <cell r="D585" t="str">
            <v>4210028 - Orientation Center For The Bli</v>
          </cell>
        </row>
        <row r="586">
          <cell r="B586" t="str">
            <v>050100255 - California Housing Finance Fd</v>
          </cell>
          <cell r="C586" t="str">
            <v>RF_585</v>
          </cell>
          <cell r="D586" t="str">
            <v>4210037 - Other Rehabilitation Services</v>
          </cell>
        </row>
        <row r="587">
          <cell r="B587" t="str">
            <v>050100256 - California Housing Finance Fd</v>
          </cell>
          <cell r="C587" t="str">
            <v>RF_586</v>
          </cell>
          <cell r="D587" t="str">
            <v>4210046 - Independent Living Rehabilitat</v>
          </cell>
        </row>
        <row r="588">
          <cell r="B588" t="str">
            <v>050100257 - California Housing Finance Fd</v>
          </cell>
          <cell r="C588" t="str">
            <v>RF_587</v>
          </cell>
          <cell r="D588" t="str">
            <v>4210055 - CA PROMISE</v>
          </cell>
        </row>
        <row r="589">
          <cell r="B589" t="str">
            <v>050100258 - California Housing Finance Fd</v>
          </cell>
          <cell r="C589" t="str">
            <v>RF_588</v>
          </cell>
          <cell r="D589" t="str">
            <v>4215010 - Independent Living</v>
          </cell>
        </row>
        <row r="590">
          <cell r="B590" t="str">
            <v>050100260 - California Housing Finance Fd</v>
          </cell>
          <cell r="C590" t="str">
            <v>RF_589</v>
          </cell>
          <cell r="D590" t="str">
            <v>4215019 - Blind Services</v>
          </cell>
        </row>
        <row r="591">
          <cell r="B591" t="str">
            <v>050100261 - California Housing Finance Fd</v>
          </cell>
          <cell r="C591" t="str">
            <v>RF_590</v>
          </cell>
          <cell r="D591" t="str">
            <v>4250 - State Council Services</v>
          </cell>
        </row>
        <row r="592">
          <cell r="B592" t="str">
            <v>050100263 - California Housing Finance Fd</v>
          </cell>
          <cell r="C592" t="str">
            <v>RF_591</v>
          </cell>
          <cell r="D592" t="str">
            <v>4260010 - Child Support Administration</v>
          </cell>
        </row>
        <row r="593">
          <cell r="B593" t="str">
            <v>050100264 - California Housing Finance Fd</v>
          </cell>
          <cell r="C593" t="str">
            <v>RF_592</v>
          </cell>
          <cell r="D593" t="str">
            <v>4260019 - Child Support Automation</v>
          </cell>
        </row>
        <row r="594">
          <cell r="B594" t="str">
            <v>050100265 - California Housing Finance Fd</v>
          </cell>
          <cell r="C594" t="str">
            <v>RF_593</v>
          </cell>
          <cell r="D594" t="str">
            <v>4270010 - Calworks</v>
          </cell>
        </row>
        <row r="595">
          <cell r="B595" t="str">
            <v>050100266 - California Housing Finance Fd</v>
          </cell>
          <cell r="C595" t="str">
            <v>RF_594</v>
          </cell>
          <cell r="D595" t="str">
            <v>4270019 - Other Assistance Payments</v>
          </cell>
        </row>
        <row r="596">
          <cell r="B596" t="str">
            <v>050100267 - California Housing Finance Fd</v>
          </cell>
          <cell r="C596" t="str">
            <v>RF_595</v>
          </cell>
          <cell r="D596" t="str">
            <v>4270028 - Ssi Ssp</v>
          </cell>
        </row>
        <row r="597">
          <cell r="B597" t="str">
            <v>050100268 - California Housing Finance Fd</v>
          </cell>
          <cell r="C597" t="str">
            <v>RF_596</v>
          </cell>
          <cell r="D597" t="str">
            <v>4270037 - County Administration And Auto</v>
          </cell>
        </row>
        <row r="598">
          <cell r="B598" t="str">
            <v>050100269 - California Housing Finance Fd</v>
          </cell>
          <cell r="C598" t="str">
            <v>RF_597</v>
          </cell>
          <cell r="D598" t="str">
            <v>4270046 - Disaster Relief</v>
          </cell>
        </row>
        <row r="599">
          <cell r="B599" t="str">
            <v>050100271 - California Housing Finance Fd</v>
          </cell>
          <cell r="C599" t="str">
            <v>RF_598</v>
          </cell>
          <cell r="D599" t="str">
            <v>4275010 - Ihss</v>
          </cell>
        </row>
        <row r="600">
          <cell r="B600" t="str">
            <v>050100272 - California Housing Finance Fd</v>
          </cell>
          <cell r="C600" t="str">
            <v>RF_599</v>
          </cell>
          <cell r="D600" t="str">
            <v>4275019 - Children   Adult Services   Li</v>
          </cell>
        </row>
        <row r="601">
          <cell r="B601" t="str">
            <v>050100273 - California Housing Finance Fd</v>
          </cell>
          <cell r="C601" t="str">
            <v>RF_600</v>
          </cell>
          <cell r="D601" t="str">
            <v>4275028 - Special Programs</v>
          </cell>
        </row>
        <row r="602">
          <cell r="B602" t="str">
            <v>050100274 - California Housing Finance Fd</v>
          </cell>
          <cell r="C602" t="str">
            <v>RF_601</v>
          </cell>
          <cell r="D602" t="str">
            <v>4285010 - Disability Evaluation</v>
          </cell>
        </row>
        <row r="603">
          <cell r="B603" t="str">
            <v>050100276 - California Housing Finance Fd</v>
          </cell>
          <cell r="C603" t="str">
            <v>RF_602</v>
          </cell>
          <cell r="D603" t="str">
            <v>4285019 - Services To Other Agencies</v>
          </cell>
        </row>
        <row r="604">
          <cell r="B604" t="str">
            <v>050100278 - California Housing Finance Fd</v>
          </cell>
          <cell r="C604" t="str">
            <v>RF_603</v>
          </cell>
          <cell r="D604" t="str">
            <v>4350 - State-Local Realignment</v>
          </cell>
        </row>
        <row r="605">
          <cell r="B605" t="str">
            <v>050100279 - California Housing Finance Fd</v>
          </cell>
          <cell r="C605" t="str">
            <v>RF_604</v>
          </cell>
          <cell r="D605" t="str">
            <v>4360 - State-Local Realignment 2011</v>
          </cell>
        </row>
        <row r="606">
          <cell r="B606" t="str">
            <v>050100280 - California Housing Finance Fd</v>
          </cell>
          <cell r="C606" t="str">
            <v>RF_605</v>
          </cell>
          <cell r="D606" t="str">
            <v>4500010 - Office Of The Secretary</v>
          </cell>
        </row>
        <row r="607">
          <cell r="B607" t="str">
            <v>050100281 - California Housing Finance Fd</v>
          </cell>
          <cell r="C607" t="str">
            <v>RF_606</v>
          </cell>
          <cell r="D607" t="str">
            <v>4500015 - Executive Office</v>
          </cell>
        </row>
        <row r="608">
          <cell r="B608" t="str">
            <v>050100282 - California Housing Finance Fd</v>
          </cell>
          <cell r="C608" t="str">
            <v>RF_607</v>
          </cell>
          <cell r="D608" t="str">
            <v>4500019 - Legislative Affairs</v>
          </cell>
        </row>
        <row r="609">
          <cell r="B609" t="str">
            <v>050100284 - Ca Housing Finance Fd Gc13340</v>
          </cell>
          <cell r="C609" t="str">
            <v>RF_608</v>
          </cell>
          <cell r="D609" t="str">
            <v>4500023 - Public Affairs</v>
          </cell>
        </row>
        <row r="610">
          <cell r="B610" t="str">
            <v>050100286 - Ca Housing Finance Fd Gc13340</v>
          </cell>
          <cell r="C610" t="str">
            <v>RF_609</v>
          </cell>
          <cell r="D610" t="str">
            <v>4500027 - Internal Affairs</v>
          </cell>
        </row>
        <row r="611">
          <cell r="B611" t="str">
            <v>050100287 - California Housing Finance Fd</v>
          </cell>
          <cell r="C611" t="str">
            <v>RF_610</v>
          </cell>
          <cell r="D611" t="str">
            <v>4500031 - Victim And Survivor Services</v>
          </cell>
        </row>
        <row r="612">
          <cell r="B612" t="str">
            <v>050100288 - California Housing Finance Fd</v>
          </cell>
          <cell r="C612" t="str">
            <v>RF_611</v>
          </cell>
          <cell r="D612" t="str">
            <v>4500035 - Support Services</v>
          </cell>
        </row>
        <row r="613">
          <cell r="B613" t="str">
            <v>050100289 - California Housing Finance Fd</v>
          </cell>
          <cell r="C613" t="str">
            <v>RF_612</v>
          </cell>
          <cell r="D613" t="str">
            <v>4500039 - Information Technology</v>
          </cell>
        </row>
        <row r="614">
          <cell r="B614" t="str">
            <v>050100290 - California Housing Finance Fd</v>
          </cell>
          <cell r="C614" t="str">
            <v>RF_613</v>
          </cell>
          <cell r="D614" t="str">
            <v>4500043 - Audits And Compliance</v>
          </cell>
        </row>
        <row r="615">
          <cell r="B615" t="str">
            <v>050100291 - California Housing Finance Fd</v>
          </cell>
          <cell r="C615" t="str">
            <v>RF_614</v>
          </cell>
          <cell r="D615" t="str">
            <v>4500047 - Labor Relations</v>
          </cell>
        </row>
        <row r="616">
          <cell r="B616" t="str">
            <v>050100292 - California Housing Finance Fd</v>
          </cell>
          <cell r="C616" t="str">
            <v>RF_615</v>
          </cell>
          <cell r="D616" t="str">
            <v>4500051 - Policy Planning   Research</v>
          </cell>
        </row>
        <row r="617">
          <cell r="B617" t="str">
            <v>050100293 - California Housing Finance Fd</v>
          </cell>
          <cell r="C617" t="str">
            <v>RF_616</v>
          </cell>
          <cell r="D617" t="str">
            <v>4500055 - Office Of Legal Affairs</v>
          </cell>
        </row>
        <row r="618">
          <cell r="B618" t="str">
            <v>050100294 - Ca Housing Finance Fd Gc13340</v>
          </cell>
          <cell r="C618" t="str">
            <v>RF_617</v>
          </cell>
          <cell r="D618" t="str">
            <v>4500059 - Office Of Research</v>
          </cell>
        </row>
        <row r="619">
          <cell r="B619" t="str">
            <v>050100295 - Ca Housing Finance Agy Gc13340</v>
          </cell>
          <cell r="C619" t="str">
            <v>RF_618</v>
          </cell>
          <cell r="D619" t="str">
            <v>4500063 - Office Of The Ombudsman</v>
          </cell>
        </row>
        <row r="620">
          <cell r="B620" t="str">
            <v>050100296 - Ca Housing Finance Fd Gc13340</v>
          </cell>
          <cell r="C620" t="str">
            <v>RF_619</v>
          </cell>
          <cell r="D620" t="str">
            <v>4505010 - Office Of Training   Prof Dev</v>
          </cell>
        </row>
        <row r="621">
          <cell r="B621" t="str">
            <v>050100297 - California Housing Finance Fd</v>
          </cell>
          <cell r="C621" t="str">
            <v>RF_620</v>
          </cell>
          <cell r="D621" t="str">
            <v>4505019 - Office Of Peace Officer Select</v>
          </cell>
        </row>
        <row r="622">
          <cell r="B622" t="str">
            <v>050100298 - California Housing Finance Fd</v>
          </cell>
          <cell r="C622" t="str">
            <v>RF_621</v>
          </cell>
          <cell r="D622" t="str">
            <v>4510 - Department Of Justice Legal Se</v>
          </cell>
        </row>
        <row r="623">
          <cell r="B623" t="str">
            <v>050100299 - California Housing Finance Fd</v>
          </cell>
          <cell r="C623" t="str">
            <v>RF_622</v>
          </cell>
          <cell r="D623" t="str">
            <v>4515010 - Reception And Diagnosis</v>
          </cell>
        </row>
        <row r="624">
          <cell r="B624" t="str">
            <v>050100301 - California Housing Finance Fd</v>
          </cell>
          <cell r="C624" t="str">
            <v>RF_623</v>
          </cell>
          <cell r="D624" t="str">
            <v>4515019 - Treatment Programs</v>
          </cell>
        </row>
        <row r="625">
          <cell r="B625" t="str">
            <v>050100302 - California Housing Finance Fd</v>
          </cell>
          <cell r="C625" t="str">
            <v>RF_624</v>
          </cell>
          <cell r="D625" t="str">
            <v>4515023 - Treatment Programs</v>
          </cell>
        </row>
        <row r="626">
          <cell r="B626" t="str">
            <v>050100330 - California Housing Finance Fd</v>
          </cell>
          <cell r="C626" t="str">
            <v>RF_625</v>
          </cell>
          <cell r="D626" t="str">
            <v>4515027 - Mental Health Treatment Progra</v>
          </cell>
        </row>
        <row r="627">
          <cell r="B627" t="str">
            <v>050100331 - California Housing Finance Fd</v>
          </cell>
          <cell r="C627" t="str">
            <v>RF_626</v>
          </cell>
          <cell r="D627" t="str">
            <v>4515031 - Sexual Behavior Treatment Prog</v>
          </cell>
        </row>
        <row r="628">
          <cell r="B628" t="str">
            <v>050100332 - California Housing Finance Fd</v>
          </cell>
          <cell r="C628" t="str">
            <v>RF_627</v>
          </cell>
          <cell r="D628" t="str">
            <v>4515032 - Security</v>
          </cell>
        </row>
        <row r="629">
          <cell r="B629" t="str">
            <v>050100333 - California Housing Finance Fd</v>
          </cell>
          <cell r="C629" t="str">
            <v>RF_628</v>
          </cell>
          <cell r="D629" t="str">
            <v>4515041 - Transportation</v>
          </cell>
        </row>
        <row r="630">
          <cell r="B630" t="str">
            <v>050100334 - California Housing Finance Fd</v>
          </cell>
          <cell r="C630" t="str">
            <v>RF_629</v>
          </cell>
          <cell r="D630" t="str">
            <v>4515050 - Juvenile Support</v>
          </cell>
        </row>
        <row r="631">
          <cell r="B631" t="str">
            <v>050100335 - California Housing Finance Fd</v>
          </cell>
          <cell r="C631" t="str">
            <v>RF_630</v>
          </cell>
          <cell r="D631" t="str">
            <v>4515055 - Feeding</v>
          </cell>
        </row>
        <row r="632">
          <cell r="B632" t="str">
            <v>050100336 - California Housing Finance Fd</v>
          </cell>
          <cell r="C632" t="str">
            <v>RF_631</v>
          </cell>
          <cell r="D632" t="str">
            <v>4515059 - Clothing</v>
          </cell>
        </row>
        <row r="633">
          <cell r="B633" t="str">
            <v>050100337 - California Housing Finance Fd</v>
          </cell>
          <cell r="C633" t="str">
            <v>RF_632</v>
          </cell>
          <cell r="D633" t="str">
            <v>4515063 - Religion</v>
          </cell>
        </row>
        <row r="634">
          <cell r="B634" t="str">
            <v>050100338 - California Housing Finance Fd</v>
          </cell>
          <cell r="C634" t="str">
            <v>RF_633</v>
          </cell>
          <cell r="D634" t="str">
            <v>4515067 - Foster Grandparent Program</v>
          </cell>
        </row>
        <row r="635">
          <cell r="B635" t="str">
            <v>050100339 - California Housing Finance Fd</v>
          </cell>
          <cell r="C635" t="str">
            <v>RF_634</v>
          </cell>
          <cell r="D635" t="str">
            <v>4515071 - Recreation</v>
          </cell>
        </row>
        <row r="636">
          <cell r="B636" t="str">
            <v>050100340 - California Housing Finance Fd</v>
          </cell>
          <cell r="C636" t="str">
            <v>RF_635</v>
          </cell>
          <cell r="D636" t="str">
            <v>4515075 - Facility Operations</v>
          </cell>
        </row>
        <row r="637">
          <cell r="B637" t="str">
            <v>050100342 - California Housing Finance Fd</v>
          </cell>
          <cell r="C637" t="str">
            <v>RF_636</v>
          </cell>
          <cell r="D637" t="str">
            <v>4515079 - Canteen</v>
          </cell>
        </row>
        <row r="638">
          <cell r="B638" t="str">
            <v>050100343 - Ca Housing Finance Fd Gc13340</v>
          </cell>
          <cell r="C638" t="str">
            <v>RF_637</v>
          </cell>
          <cell r="D638" t="str">
            <v>4515083 - Classification Services</v>
          </cell>
        </row>
        <row r="639">
          <cell r="B639" t="str">
            <v>050100345 - California Housing Finance Fd</v>
          </cell>
          <cell r="C639" t="str">
            <v>RF_638</v>
          </cell>
          <cell r="D639" t="str">
            <v>4515092 - Juvenile Facilities Administra</v>
          </cell>
        </row>
        <row r="640">
          <cell r="B640" t="str">
            <v>050100402 - California Housing Finance Fd</v>
          </cell>
          <cell r="C640" t="str">
            <v>RF_639</v>
          </cell>
          <cell r="D640" t="str">
            <v>4515097 - Administration</v>
          </cell>
        </row>
        <row r="641">
          <cell r="B641" t="str">
            <v>050100403 - California Housing Finance Fd</v>
          </cell>
          <cell r="C641" t="str">
            <v>RF_640</v>
          </cell>
          <cell r="D641" t="str">
            <v>4515101 - Reform</v>
          </cell>
        </row>
        <row r="642">
          <cell r="B642" t="str">
            <v>050100406 - California Housing Finance Fd</v>
          </cell>
          <cell r="C642" t="str">
            <v>RF_641</v>
          </cell>
          <cell r="D642" t="str">
            <v>4515105 - Operation Support</v>
          </cell>
        </row>
        <row r="643">
          <cell r="B643" t="str">
            <v>050100411 - California Housing Finance Fd</v>
          </cell>
          <cell r="C643" t="str">
            <v>RF_642</v>
          </cell>
          <cell r="D643" t="str">
            <v>4515109 - Field Support</v>
          </cell>
        </row>
        <row r="644">
          <cell r="B644" t="str">
            <v>050100413 - California Housing Finance Fd</v>
          </cell>
          <cell r="C644" t="str">
            <v>RF_643</v>
          </cell>
          <cell r="D644" t="str">
            <v>4515113 - Closed Facilities</v>
          </cell>
        </row>
        <row r="645">
          <cell r="B645" t="str">
            <v>050100501 - Ca Housing Finan Agy Rev Bnds</v>
          </cell>
          <cell r="C645" t="str">
            <v>RF_644</v>
          </cell>
          <cell r="D645" t="str">
            <v>4515117 - Intensive Behavior Treatment P</v>
          </cell>
        </row>
        <row r="646">
          <cell r="B646" t="str">
            <v>050100502 - California Housing Finance Fd</v>
          </cell>
          <cell r="C646" t="str">
            <v>RF_645</v>
          </cell>
          <cell r="D646" t="str">
            <v>4515121 - Fac Plan   Const Mgmt Special</v>
          </cell>
        </row>
        <row r="647">
          <cell r="B647" t="str">
            <v>050100523 - California Housing Finance Fd</v>
          </cell>
          <cell r="C647" t="str">
            <v>RF_646</v>
          </cell>
          <cell r="D647" t="str">
            <v>4520010 - Education Programs-Juvenile</v>
          </cell>
        </row>
        <row r="648">
          <cell r="B648" t="str">
            <v>050100602 - California Housing Finance Fd</v>
          </cell>
          <cell r="C648" t="str">
            <v>RF_647</v>
          </cell>
          <cell r="D648" t="str">
            <v>4520015 - Core Academic Education</v>
          </cell>
        </row>
        <row r="649">
          <cell r="B649" t="str">
            <v>050100603 - Ca Housing Finance Fd Gc13340</v>
          </cell>
          <cell r="C649" t="str">
            <v>RF_648</v>
          </cell>
          <cell r="D649" t="str">
            <v>4520019 - Career Technical Education</v>
          </cell>
        </row>
        <row r="650">
          <cell r="B650" t="str">
            <v>050100604 - C Housing Finance Fd Gc13340</v>
          </cell>
          <cell r="C650" t="str">
            <v>RF_649</v>
          </cell>
          <cell r="D650" t="str">
            <v>4520023 - Special Education</v>
          </cell>
        </row>
        <row r="651">
          <cell r="B651" t="str">
            <v>050100605 - Ca Housing Finance Fd Gc13340</v>
          </cell>
          <cell r="C651" t="str">
            <v>RF_650</v>
          </cell>
          <cell r="D651" t="str">
            <v>4520027 - English Language Learners</v>
          </cell>
        </row>
        <row r="652">
          <cell r="B652" t="str">
            <v>050100606 - Ca Housing Finance Fd Gc13340</v>
          </cell>
          <cell r="C652" t="str">
            <v>RF_651</v>
          </cell>
          <cell r="D652" t="str">
            <v>4520031 - Library</v>
          </cell>
        </row>
        <row r="653">
          <cell r="B653" t="str">
            <v>050100607 - Ca Housing Finance Fd Gc13340</v>
          </cell>
          <cell r="C653" t="str">
            <v>RF_652</v>
          </cell>
          <cell r="D653" t="str">
            <v>4520035 - Special Programs</v>
          </cell>
        </row>
        <row r="654">
          <cell r="B654" t="str">
            <v>050100608 - California Housing Finance Fd</v>
          </cell>
          <cell r="C654" t="str">
            <v>RF_653</v>
          </cell>
          <cell r="D654" t="str">
            <v>4520039 - Juvenile Program Administratio</v>
          </cell>
        </row>
        <row r="655">
          <cell r="B655" t="str">
            <v>050100609 - California Housing Finance Fd</v>
          </cell>
          <cell r="C655" t="str">
            <v>RF_654</v>
          </cell>
          <cell r="D655" t="str">
            <v>4520040 - Juvenile Programs</v>
          </cell>
        </row>
        <row r="656">
          <cell r="B656" t="str">
            <v>050100610 - California Housing Finance Fd</v>
          </cell>
          <cell r="C656" t="str">
            <v>RF_655</v>
          </cell>
          <cell r="D656" t="str">
            <v>4525010 - Medical Services-Juvenile</v>
          </cell>
        </row>
        <row r="657">
          <cell r="B657" t="str">
            <v>050100612 - California Housing Finance Fd</v>
          </cell>
          <cell r="C657" t="str">
            <v>RF_656</v>
          </cell>
          <cell r="D657" t="str">
            <v>4525014 - Contract</v>
          </cell>
        </row>
        <row r="658">
          <cell r="B658" t="str">
            <v>050100613 - California Housing Finance Fd</v>
          </cell>
          <cell r="C658" t="str">
            <v>RF_657</v>
          </cell>
          <cell r="D658" t="str">
            <v>4525018 - Medical Other</v>
          </cell>
        </row>
        <row r="659">
          <cell r="B659" t="str">
            <v>050100614 - California Housing Finance Fd</v>
          </cell>
          <cell r="C659" t="str">
            <v>RF_658</v>
          </cell>
          <cell r="D659" t="str">
            <v>4525022 - Dental Services-Juvenile</v>
          </cell>
        </row>
        <row r="660">
          <cell r="B660" t="str">
            <v>050100615 - California Housing Finance Fd</v>
          </cell>
          <cell r="C660" t="str">
            <v>RF_659</v>
          </cell>
          <cell r="D660" t="str">
            <v>4525026 - Contract</v>
          </cell>
        </row>
        <row r="661">
          <cell r="B661" t="str">
            <v>050100616 - California Housing Finance Fd</v>
          </cell>
          <cell r="C661" t="str">
            <v>RF_660</v>
          </cell>
          <cell r="D661" t="str">
            <v>4525030 - Dental Other</v>
          </cell>
        </row>
        <row r="662">
          <cell r="B662" t="str">
            <v>050100617 - California Housing Finance Fd</v>
          </cell>
          <cell r="C662" t="str">
            <v>RF_661</v>
          </cell>
          <cell r="D662" t="str">
            <v>4525034 - Mental Health Services-Juvenil</v>
          </cell>
        </row>
        <row r="663">
          <cell r="B663" t="str">
            <v>050100618 - California Housing Finance Fd</v>
          </cell>
          <cell r="C663" t="str">
            <v>RF_662</v>
          </cell>
          <cell r="D663" t="str">
            <v>4525038 - Contract</v>
          </cell>
        </row>
        <row r="664">
          <cell r="B664" t="str">
            <v>050100619 - California Housing Finance Fd</v>
          </cell>
          <cell r="C664" t="str">
            <v>RF_663</v>
          </cell>
          <cell r="D664" t="str">
            <v>4525042 - Mental Health Other</v>
          </cell>
        </row>
        <row r="665">
          <cell r="B665" t="str">
            <v>050100620 - California Housing Finance Fd</v>
          </cell>
          <cell r="C665" t="str">
            <v>RF_664</v>
          </cell>
          <cell r="D665" t="str">
            <v>4525046 - Ancillary Services-Juvenile</v>
          </cell>
        </row>
        <row r="666">
          <cell r="B666" t="str">
            <v>050100621 - California Housing Finance Fd</v>
          </cell>
          <cell r="C666" t="str">
            <v>RF_665</v>
          </cell>
          <cell r="D666" t="str">
            <v>4525050 - Pharmaceuticals</v>
          </cell>
        </row>
        <row r="667">
          <cell r="B667" t="str">
            <v>050100622 - California Housing Finance Fd</v>
          </cell>
          <cell r="C667" t="str">
            <v>RF_666</v>
          </cell>
          <cell r="D667" t="str">
            <v>4525054 - Ancillary Other</v>
          </cell>
        </row>
        <row r="668">
          <cell r="B668" t="str">
            <v>050100623 - California Housing Finance Fd</v>
          </cell>
          <cell r="C668" t="str">
            <v>RF_667</v>
          </cell>
          <cell r="D668" t="str">
            <v>4525055 - Health Care Administration-Juv</v>
          </cell>
        </row>
        <row r="669">
          <cell r="B669" t="str">
            <v>050100624 - California Housing Finance Fd</v>
          </cell>
          <cell r="C669" t="str">
            <v>RF_668</v>
          </cell>
          <cell r="D669" t="str">
            <v>4530010 - General Security</v>
          </cell>
        </row>
        <row r="670">
          <cell r="B670" t="str">
            <v>050100625 - California Housing Finance Fd</v>
          </cell>
          <cell r="C670" t="str">
            <v>RF_669</v>
          </cell>
          <cell r="D670" t="str">
            <v>4530019 - Health Care Access Unit Securi</v>
          </cell>
        </row>
        <row r="671">
          <cell r="B671" t="str">
            <v>050100626 - California Housing Finance Fd</v>
          </cell>
          <cell r="C671" t="str">
            <v>RF_670</v>
          </cell>
          <cell r="D671" t="str">
            <v>4530028 - General Security Overtime</v>
          </cell>
        </row>
        <row r="672">
          <cell r="B672" t="str">
            <v>050100627 - California Housing Finance Fd</v>
          </cell>
          <cell r="C672" t="str">
            <v>RF_671</v>
          </cell>
          <cell r="D672" t="str">
            <v>4530037 - Health Care Access Unit Securi</v>
          </cell>
        </row>
        <row r="673">
          <cell r="B673" t="str">
            <v>050100628 - California Housing Finance Fd</v>
          </cell>
          <cell r="C673" t="str">
            <v>RF_672</v>
          </cell>
          <cell r="D673" t="str">
            <v>4535010 - General Security Overtime</v>
          </cell>
        </row>
        <row r="674">
          <cell r="B674" t="str">
            <v>050100629 - California Housing Finance Fd</v>
          </cell>
          <cell r="C674" t="str">
            <v>RF_673</v>
          </cell>
          <cell r="D674" t="str">
            <v>4535019 - Medical Guarding And Transport</v>
          </cell>
        </row>
        <row r="675">
          <cell r="B675" t="str">
            <v>050100630 - California Housing Finance Fd</v>
          </cell>
          <cell r="C675" t="str">
            <v>RF_674</v>
          </cell>
          <cell r="D675" t="str">
            <v>4540010 - Reception And Diagnosis</v>
          </cell>
        </row>
        <row r="676">
          <cell r="B676" t="str">
            <v>050100631 - California Housing Finance Fd</v>
          </cell>
          <cell r="C676" t="str">
            <v>RF_675</v>
          </cell>
          <cell r="D676" t="str">
            <v>4540019 - Inmate Support</v>
          </cell>
        </row>
        <row r="677">
          <cell r="B677" t="str">
            <v>050100632 - California Housing Finance Fd</v>
          </cell>
          <cell r="C677" t="str">
            <v>RF_676</v>
          </cell>
          <cell r="D677" t="str">
            <v>4540024 - Feeding</v>
          </cell>
        </row>
        <row r="678">
          <cell r="B678" t="str">
            <v>050100633 - California Housing Finance Fd</v>
          </cell>
          <cell r="C678" t="str">
            <v>RF_677</v>
          </cell>
          <cell r="D678" t="str">
            <v>4540028 - Clothing</v>
          </cell>
        </row>
        <row r="679">
          <cell r="B679" t="str">
            <v>050100634 - California Housing Finance Fd</v>
          </cell>
          <cell r="C679" t="str">
            <v>RF_678</v>
          </cell>
          <cell r="D679" t="str">
            <v>4540032 - Facility Operations</v>
          </cell>
        </row>
        <row r="680">
          <cell r="B680" t="str">
            <v>050100635 - California Housing Finance Fd</v>
          </cell>
          <cell r="C680" t="str">
            <v>RF_679</v>
          </cell>
          <cell r="D680" t="str">
            <v>4540036 - Inmate Employment</v>
          </cell>
        </row>
        <row r="681">
          <cell r="B681" t="str">
            <v>050100636 - California Housing Finance Fd</v>
          </cell>
          <cell r="C681" t="str">
            <v>RF_680</v>
          </cell>
          <cell r="D681" t="str">
            <v>4540040 - Classification Services</v>
          </cell>
        </row>
        <row r="682">
          <cell r="B682" t="str">
            <v>050100637 - California Housing Finance Fd</v>
          </cell>
          <cell r="C682" t="str">
            <v>RF_681</v>
          </cell>
          <cell r="D682" t="str">
            <v>4540044 - Records</v>
          </cell>
        </row>
        <row r="683">
          <cell r="B683" t="str">
            <v>050100638 - California Housing Finance Fd</v>
          </cell>
          <cell r="C683" t="str">
            <v>RF_682</v>
          </cell>
          <cell r="D683" t="str">
            <v>4540048 - Inmate Activities</v>
          </cell>
        </row>
        <row r="684">
          <cell r="B684" t="str">
            <v>050100639 - California Housing Finance Fd</v>
          </cell>
          <cell r="C684" t="str">
            <v>RF_683</v>
          </cell>
          <cell r="D684" t="str">
            <v>4540052 - Religion</v>
          </cell>
        </row>
        <row r="685">
          <cell r="B685" t="str">
            <v>050100640 - California Housing Finance Fd</v>
          </cell>
          <cell r="C685" t="str">
            <v>RF_684</v>
          </cell>
          <cell r="D685" t="str">
            <v>4545010 - Community Correctional Facilit</v>
          </cell>
        </row>
        <row r="686">
          <cell r="B686" t="str">
            <v>050100641 - California Housing Finance Fd</v>
          </cell>
          <cell r="C686" t="str">
            <v>RF_685</v>
          </cell>
          <cell r="D686" t="str">
            <v>4545019 - Contract Jail Beds</v>
          </cell>
        </row>
        <row r="687">
          <cell r="B687" t="str">
            <v>050100642 - California Housing Finance Fd</v>
          </cell>
          <cell r="C687" t="str">
            <v>RF_686</v>
          </cell>
          <cell r="D687" t="str">
            <v>4545028 - Female Rehabilitation Communit</v>
          </cell>
        </row>
        <row r="688">
          <cell r="B688" t="str">
            <v>050100643 - California Housing Finance Fd</v>
          </cell>
          <cell r="C688" t="str">
            <v>RF_687</v>
          </cell>
          <cell r="D688" t="str">
            <v>4545037 - Out-of-State Corr Facilities</v>
          </cell>
        </row>
        <row r="689">
          <cell r="B689" t="str">
            <v>050100644 - California Housing Finance Fd</v>
          </cell>
          <cell r="C689" t="str">
            <v>RF_688</v>
          </cell>
          <cell r="D689" t="str">
            <v>4545041 - Contract</v>
          </cell>
        </row>
        <row r="690">
          <cell r="B690" t="str">
            <v>050100645 - California Housing Finance Fd</v>
          </cell>
          <cell r="C690" t="str">
            <v>RF_689</v>
          </cell>
          <cell r="D690" t="str">
            <v>4545045 - Administration</v>
          </cell>
        </row>
        <row r="691">
          <cell r="B691" t="str">
            <v>050100646 - California Housing Finance Fd</v>
          </cell>
          <cell r="C691" t="str">
            <v>RF_690</v>
          </cell>
          <cell r="D691" t="str">
            <v>4545046 - PrisonerS Mother Program</v>
          </cell>
        </row>
        <row r="692">
          <cell r="B692" t="str">
            <v>050100647 - California Housing Finance Fd</v>
          </cell>
          <cell r="C692" t="str">
            <v>RF_691</v>
          </cell>
          <cell r="D692" t="str">
            <v>4545055 - Alternative Custody Program</v>
          </cell>
        </row>
        <row r="693">
          <cell r="B693" t="str">
            <v>050100648 - California Housing Finance Fd</v>
          </cell>
          <cell r="C693" t="str">
            <v>RF_692</v>
          </cell>
          <cell r="D693" t="str">
            <v>4550010 - Transportation</v>
          </cell>
        </row>
        <row r="694">
          <cell r="B694" t="str">
            <v>050100649 - California Housing Finance Fd</v>
          </cell>
          <cell r="C694" t="str">
            <v>RF_693</v>
          </cell>
          <cell r="D694" t="str">
            <v>4550014 - Transportation Of Prisoners</v>
          </cell>
        </row>
        <row r="695">
          <cell r="B695" t="str">
            <v>050100650 - Ca Housing Finance Fd Gc13340</v>
          </cell>
          <cell r="C695" t="str">
            <v>RF_694</v>
          </cell>
          <cell r="D695" t="str">
            <v>4550018 - Return Of Fugitives From Justi</v>
          </cell>
        </row>
        <row r="696">
          <cell r="B696" t="str">
            <v>050100654 - California Housing Finance Fd</v>
          </cell>
          <cell r="C696" t="str">
            <v>RF_695</v>
          </cell>
          <cell r="D696" t="str">
            <v>4550019 - County Charges</v>
          </cell>
        </row>
        <row r="697">
          <cell r="B697" t="str">
            <v>050100655 - California Housing Finance Fd</v>
          </cell>
          <cell r="C697" t="str">
            <v>RF_696</v>
          </cell>
          <cell r="D697" t="str">
            <v>4550028 - Community Corrections Performa</v>
          </cell>
        </row>
        <row r="698">
          <cell r="B698" t="str">
            <v>050100656 - California Housing Finance Fd</v>
          </cell>
          <cell r="C698" t="str">
            <v>RF_697</v>
          </cell>
          <cell r="D698" t="str">
            <v>4550037 - Recidivism Reduction Fund Tran</v>
          </cell>
        </row>
        <row r="699">
          <cell r="B699" t="str">
            <v>050100657 - California Housing Finance Fd</v>
          </cell>
          <cell r="C699" t="str">
            <v>RF_698</v>
          </cell>
          <cell r="D699" t="str">
            <v>4550046 - Adult Corr and Rehab Admin HQ</v>
          </cell>
        </row>
        <row r="700">
          <cell r="B700" t="str">
            <v>050100658 - California Housing Finance Fd</v>
          </cell>
          <cell r="C700" t="str">
            <v>RF_699</v>
          </cell>
          <cell r="D700" t="str">
            <v>4550051 - Division Of Adult Institutions</v>
          </cell>
        </row>
        <row r="701">
          <cell r="B701" t="str">
            <v>050100659 - California Housing Finance Fd</v>
          </cell>
          <cell r="C701" t="str">
            <v>RF_700</v>
          </cell>
          <cell r="D701" t="str">
            <v>4550055 - Facilities Planning   Construc</v>
          </cell>
        </row>
        <row r="702">
          <cell r="B702" t="str">
            <v>050100660 - California Housing Finance Fd</v>
          </cell>
          <cell r="C702" t="str">
            <v>RF_701</v>
          </cell>
          <cell r="D702" t="str">
            <v>4550059 - Fac Plan   Const Mgmt Special</v>
          </cell>
        </row>
        <row r="703">
          <cell r="B703" t="str">
            <v>050100661 - California Housing Finance Fd</v>
          </cell>
          <cell r="C703" t="str">
            <v>RF_702</v>
          </cell>
          <cell r="D703" t="str">
            <v>4550063 - Office Of Training   Prof Dev</v>
          </cell>
        </row>
        <row r="704">
          <cell r="B704" t="str">
            <v>050100662 - California Housing Finance Fd</v>
          </cell>
          <cell r="C704" t="str">
            <v>RF_703</v>
          </cell>
          <cell r="D704" t="str">
            <v>4550067 - Office Of Correctional Safety</v>
          </cell>
        </row>
        <row r="705">
          <cell r="B705" t="str">
            <v>050100663 - California Housing Finance Fd</v>
          </cell>
          <cell r="C705" t="str">
            <v>RF_704</v>
          </cell>
          <cell r="D705" t="str">
            <v>4550071 - Headquarters Support</v>
          </cell>
        </row>
        <row r="706">
          <cell r="B706" t="str">
            <v>050100664 - California Housing Finance Fd</v>
          </cell>
          <cell r="C706" t="str">
            <v>RF_705</v>
          </cell>
          <cell r="D706" t="str">
            <v>4550072 - Adult Corr and Rehab Admin Fac</v>
          </cell>
        </row>
        <row r="707">
          <cell r="B707" t="str">
            <v>050100665 - California Housing Finance Fd</v>
          </cell>
          <cell r="C707" t="str">
            <v>RF_706</v>
          </cell>
          <cell r="D707" t="str">
            <v>4555010 - Supervision-Case Services</v>
          </cell>
        </row>
        <row r="708">
          <cell r="B708" t="str">
            <v>050100667 - California Housing Finance Fd</v>
          </cell>
          <cell r="C708" t="str">
            <v>RF_707</v>
          </cell>
          <cell r="D708" t="str">
            <v>4555014 - Gps Monitoring</v>
          </cell>
        </row>
        <row r="709">
          <cell r="B709" t="str">
            <v>050100668 - California Housing Finance Fd</v>
          </cell>
          <cell r="C709" t="str">
            <v>RF_708</v>
          </cell>
          <cell r="D709" t="str">
            <v>4555018 - Parole Planning And Placement</v>
          </cell>
        </row>
        <row r="710">
          <cell r="B710" t="str">
            <v>050100670 - California Housing Finance Fd</v>
          </cell>
          <cell r="C710" t="str">
            <v>RF_709</v>
          </cell>
          <cell r="D710" t="str">
            <v>4555022 - Supervision - Case Services-Ot</v>
          </cell>
        </row>
        <row r="711">
          <cell r="B711" t="str">
            <v>050100673 - California Housing Finance Fd</v>
          </cell>
          <cell r="C711" t="str">
            <v>RF_710</v>
          </cell>
          <cell r="D711" t="str">
            <v>4560010 - Community Based Programs</v>
          </cell>
        </row>
        <row r="712">
          <cell r="B712" t="str">
            <v>050100731 - HousMortBnd2009SerACaHousFinFd</v>
          </cell>
          <cell r="C712" t="str">
            <v>RF_711</v>
          </cell>
          <cell r="D712" t="str">
            <v>4560015 - Day Reporting Center</v>
          </cell>
        </row>
        <row r="713">
          <cell r="B713" t="str">
            <v>050100800 - Ca Housing Finance Fd Gc13340</v>
          </cell>
          <cell r="C713" t="str">
            <v>RF_712</v>
          </cell>
          <cell r="D713" t="str">
            <v>4560019 - Parole Services Center</v>
          </cell>
        </row>
        <row r="714">
          <cell r="B714" t="str">
            <v>050100802 - California Housing Finance Fd</v>
          </cell>
          <cell r="C714" t="str">
            <v>RF_713</v>
          </cell>
          <cell r="D714" t="str">
            <v>4560023 - Restitution Center</v>
          </cell>
        </row>
        <row r="715">
          <cell r="B715" t="str">
            <v>050100803 - California Housing Finance Fd</v>
          </cell>
          <cell r="C715" t="str">
            <v>RF_714</v>
          </cell>
          <cell r="D715" t="str">
            <v>4560027 - Male Residential Multi-Service</v>
          </cell>
        </row>
        <row r="716">
          <cell r="B716" t="str">
            <v>050100804 - California Housing Finance Fd</v>
          </cell>
          <cell r="C716" t="str">
            <v>RF_715</v>
          </cell>
          <cell r="D716" t="str">
            <v>4560031 - Female Residential Multi-Servi</v>
          </cell>
        </row>
        <row r="717">
          <cell r="B717" t="str">
            <v>050100805 - California Housing Finance Fd</v>
          </cell>
          <cell r="C717" t="str">
            <v>RF_716</v>
          </cell>
          <cell r="D717" t="str">
            <v>4560035 - Community Based Coalition</v>
          </cell>
        </row>
        <row r="718">
          <cell r="B718" t="str">
            <v>050100806 - California Housing Finance Fd</v>
          </cell>
          <cell r="C718" t="str">
            <v>RF_717</v>
          </cell>
          <cell r="D718" t="str">
            <v>4560039 - Community Based Programs-Other</v>
          </cell>
        </row>
        <row r="719">
          <cell r="B719" t="str">
            <v>050100807 - California Housing Finance Fd</v>
          </cell>
          <cell r="C719" t="str">
            <v>RF_718</v>
          </cell>
          <cell r="D719" t="str">
            <v>4560043 - Day Treatment   Crisis Care Fo</v>
          </cell>
        </row>
        <row r="720">
          <cell r="B720" t="str">
            <v>050200001 - Ca Wtr Resources Dev Bnd Fd</v>
          </cell>
          <cell r="C720" t="str">
            <v>RF_719</v>
          </cell>
          <cell r="D720" t="str">
            <v>4560047 - Computerized Literacy Learning</v>
          </cell>
        </row>
        <row r="721">
          <cell r="B721" t="str">
            <v>050200002 - Ca Wtr Resources Dev Bnd Fd</v>
          </cell>
          <cell r="C721" t="str">
            <v>RF_720</v>
          </cell>
          <cell r="D721" t="str">
            <v>4560051 - Electronic In-Home Detention</v>
          </cell>
        </row>
        <row r="722">
          <cell r="B722" t="str">
            <v>050200003 - Ca Wtr Resources Dev Bnd Fd</v>
          </cell>
          <cell r="C722" t="str">
            <v>RF_721</v>
          </cell>
          <cell r="D722" t="str">
            <v>4560055 - Substance Abuse Trtmt   Recvry</v>
          </cell>
        </row>
        <row r="723">
          <cell r="B723" t="str">
            <v>050200013 - Ca Wtr Resources Dev Bnd Fd</v>
          </cell>
          <cell r="C723" t="str">
            <v>RF_722</v>
          </cell>
          <cell r="D723" t="str">
            <v>4560059 - Sex Offender Treatment And Pol</v>
          </cell>
        </row>
        <row r="724">
          <cell r="B724" t="str">
            <v>050200014 - Ca Wtr Resources Dev Bnd Fd</v>
          </cell>
          <cell r="C724" t="str">
            <v>RF_723</v>
          </cell>
          <cell r="D724" t="str">
            <v>4560063 - Psychiatric Outpatient Service</v>
          </cell>
        </row>
        <row r="725">
          <cell r="B725" t="str">
            <v>050200015 - Ca Wtr Resources Dev Bnd Fd</v>
          </cell>
          <cell r="C725" t="str">
            <v>RF_724</v>
          </cell>
          <cell r="D725" t="str">
            <v>4560067 - Psychiatric Outpatient Service</v>
          </cell>
        </row>
        <row r="726">
          <cell r="B726" t="str">
            <v>050200016 - Ca Wtr Resources Dev Bnd Fd</v>
          </cell>
          <cell r="C726" t="str">
            <v>RF_725</v>
          </cell>
          <cell r="D726" t="str">
            <v>4560071 - Psychotropic Medication And La</v>
          </cell>
        </row>
        <row r="727">
          <cell r="B727" t="str">
            <v>050200017 - Ca Wtr Res Dev Bnd Fnd Gc13340</v>
          </cell>
          <cell r="C727" t="str">
            <v>RF_726</v>
          </cell>
          <cell r="D727" t="str">
            <v>4565010 - Parole Operations-Adult</v>
          </cell>
        </row>
        <row r="728">
          <cell r="B728" t="str">
            <v>050200332 - Ca Wtr Resources Dev Bnd Fd</v>
          </cell>
          <cell r="C728" t="str">
            <v>RF_727</v>
          </cell>
          <cell r="D728" t="str">
            <v>4565015 - Headquarters</v>
          </cell>
        </row>
        <row r="729">
          <cell r="B729" t="str">
            <v>050200500 - Ca Wtr Resources Dev Bnd Fd</v>
          </cell>
          <cell r="C729" t="str">
            <v>RF_728</v>
          </cell>
          <cell r="D729" t="str">
            <v>4565019 - Office Of Training   Prof Dev</v>
          </cell>
        </row>
        <row r="730">
          <cell r="B730" t="str">
            <v>050300001 - California National Guard Memb</v>
          </cell>
          <cell r="C730" t="str">
            <v>RF_729</v>
          </cell>
          <cell r="D730" t="str">
            <v>4565027 - Office Of Correctional Safety</v>
          </cell>
        </row>
        <row r="731">
          <cell r="B731" t="str">
            <v>0505 - Affordable Student Housing Rev</v>
          </cell>
          <cell r="C731" t="str">
            <v>RF_730</v>
          </cell>
          <cell r="D731" t="str">
            <v>4570 - Sex Offender Management Board</v>
          </cell>
        </row>
        <row r="732">
          <cell r="B732" t="str">
            <v>050600001 - Cntral Valley Wtr Proj Cnst Fd</v>
          </cell>
          <cell r="C732" t="str">
            <v>RF_731</v>
          </cell>
          <cell r="D732" t="str">
            <v>4575010 - Board Of Parole Hearings-Adult</v>
          </cell>
        </row>
        <row r="733">
          <cell r="B733" t="str">
            <v>050600010 - Cntral Valley Wtr Proj Cnst Fd</v>
          </cell>
          <cell r="C733" t="str">
            <v>RF_732</v>
          </cell>
          <cell r="D733" t="str">
            <v>4575015 - Board Of Parole Hearings - Adu</v>
          </cell>
        </row>
        <row r="734">
          <cell r="B734" t="str">
            <v>050600011 - Cntral Valley Wtr Proj Cnst Fd</v>
          </cell>
          <cell r="C734" t="str">
            <v>RF_733</v>
          </cell>
          <cell r="D734" t="str">
            <v>4575019 - Valdivia Legal Representation</v>
          </cell>
        </row>
        <row r="735">
          <cell r="B735" t="str">
            <v>050600014 - Cntral Valley Wtr Proj Cnst Fd</v>
          </cell>
          <cell r="C735" t="str">
            <v>RF_734</v>
          </cell>
          <cell r="D735" t="str">
            <v>4575023 - Rutherford Lugo Legal Represen</v>
          </cell>
        </row>
        <row r="736">
          <cell r="B736" t="str">
            <v>050600033 - Cntral Valley Wtr Proj Cnst Fd</v>
          </cell>
          <cell r="C736" t="str">
            <v>RF_735</v>
          </cell>
          <cell r="D736" t="str">
            <v>4575027 - Transcription Services</v>
          </cell>
        </row>
        <row r="737">
          <cell r="B737" t="str">
            <v>050600036 - Cntral Valley Wtr Proj Cnst Fd</v>
          </cell>
          <cell r="C737" t="str">
            <v>RF_736</v>
          </cell>
          <cell r="D737" t="str">
            <v>4575028 - Board Of Parole Hearings-Juven</v>
          </cell>
        </row>
        <row r="738">
          <cell r="B738" t="str">
            <v>050600043 - Cntral Valley Wtr Proj Cnst Fd</v>
          </cell>
          <cell r="C738" t="str">
            <v>RF_737</v>
          </cell>
          <cell r="D738" t="str">
            <v>4580 - Board Of Parole Hearings-Admin</v>
          </cell>
        </row>
        <row r="739">
          <cell r="B739" t="str">
            <v>050600047 - Cntral Valley Wtr Proj Cnst Fd</v>
          </cell>
          <cell r="C739" t="str">
            <v>RF_738</v>
          </cell>
          <cell r="D739" t="str">
            <v>4585010 - Academic Education-Adult</v>
          </cell>
        </row>
        <row r="740">
          <cell r="B740" t="str">
            <v>050600064 - Cntral Valley Wtr Proj Cnst Fd</v>
          </cell>
          <cell r="C740" t="str">
            <v>RF_739</v>
          </cell>
          <cell r="D740" t="str">
            <v>4585019 - Vocational Education-Adult</v>
          </cell>
        </row>
        <row r="741">
          <cell r="B741" t="str">
            <v>050600065 - Cntral Valley Wtr Proj Cnst Fd</v>
          </cell>
          <cell r="C741" t="str">
            <v>RF_740</v>
          </cell>
          <cell r="D741" t="str">
            <v>4585028 - Library</v>
          </cell>
        </row>
        <row r="742">
          <cell r="B742" t="str">
            <v>050600066 - Cntral Valley Wtr Proj Cnst Fd</v>
          </cell>
          <cell r="C742" t="str">
            <v>RF_741</v>
          </cell>
          <cell r="D742" t="str">
            <v>4590010 - Substance Abuse Program</v>
          </cell>
        </row>
        <row r="743">
          <cell r="B743" t="str">
            <v>050600071 - Cntral Valley Wtr Proj Cnst Fd</v>
          </cell>
          <cell r="C743" t="str">
            <v>RF_742</v>
          </cell>
          <cell r="D743" t="str">
            <v>4590015 - In-Prison Program</v>
          </cell>
        </row>
        <row r="744">
          <cell r="B744" t="str">
            <v>050600072 - Cntral Valley Wtr Proj Cnst Fd</v>
          </cell>
          <cell r="C744" t="str">
            <v>RF_743</v>
          </cell>
          <cell r="D744" t="str">
            <v>4590019 - Sasca -Aftercare-</v>
          </cell>
        </row>
        <row r="745">
          <cell r="B745" t="str">
            <v>050600075 - Cntral Valley Wtr Proj Cnst Fd</v>
          </cell>
          <cell r="C745" t="str">
            <v>RF_744</v>
          </cell>
          <cell r="D745" t="str">
            <v>4590023 - Fotep</v>
          </cell>
        </row>
        <row r="746">
          <cell r="B746" t="str">
            <v>050600076 - Cntral Valley Wtr Proj Cnst Fd</v>
          </cell>
          <cell r="C746" t="str">
            <v>RF_745</v>
          </cell>
          <cell r="D746" t="str">
            <v>4590027 - Parole Services Network</v>
          </cell>
        </row>
        <row r="747">
          <cell r="B747" t="str">
            <v>050600081 - Cntral Valley Wtr Proj Cnst Fd</v>
          </cell>
          <cell r="C747" t="str">
            <v>RF_746</v>
          </cell>
          <cell r="D747" t="str">
            <v>4590031 - Reentry Services</v>
          </cell>
        </row>
        <row r="748">
          <cell r="B748" t="str">
            <v>050600082 - Cntral Valley Wtr Proj Cnst Fd</v>
          </cell>
          <cell r="C748" t="str">
            <v>RF_747</v>
          </cell>
          <cell r="D748" t="str">
            <v>4595010 - Inmate Activities - Canteen</v>
          </cell>
        </row>
        <row r="749">
          <cell r="B749" t="str">
            <v>050600083 - Cntral Valley Wtr Proj Cnst Fd</v>
          </cell>
          <cell r="C749" t="str">
            <v>RF_748</v>
          </cell>
          <cell r="D749" t="str">
            <v>4600010 - Community Partnerships</v>
          </cell>
        </row>
        <row r="750">
          <cell r="B750" t="str">
            <v>050600084 - Cntral Valley Wtr Proj Cnst Fd</v>
          </cell>
          <cell r="C750" t="str">
            <v>RF_749</v>
          </cell>
          <cell r="D750" t="str">
            <v>4600019 - Education Vocation And Offend</v>
          </cell>
        </row>
        <row r="751">
          <cell r="B751" t="str">
            <v>050600085 - Cntral Valley Wtr Proj Cnst Fd</v>
          </cell>
          <cell r="C751" t="str">
            <v>RF_750</v>
          </cell>
          <cell r="D751" t="str">
            <v>4600024 - Administration</v>
          </cell>
        </row>
        <row r="752">
          <cell r="B752" t="str">
            <v>050600086 - CntralValWtrProjCnst FdGc13340</v>
          </cell>
          <cell r="C752" t="str">
            <v>RF_751</v>
          </cell>
          <cell r="D752" t="str">
            <v>4600028 - Office Of Correctional Educati</v>
          </cell>
        </row>
        <row r="753">
          <cell r="B753" t="str">
            <v>050600087 - CntralValWtrProjCnst FdGc13340</v>
          </cell>
          <cell r="C753" t="str">
            <v>RF_752</v>
          </cell>
          <cell r="D753" t="str">
            <v>4600032 - Office of Prg Accountability</v>
          </cell>
        </row>
        <row r="754">
          <cell r="B754" t="str">
            <v>050600090 - CntralValWtrProjCnst FdGc13340</v>
          </cell>
          <cell r="C754" t="str">
            <v>RF_753</v>
          </cell>
          <cell r="D754" t="str">
            <v>4600036 - Office Of Offender Services-Hq</v>
          </cell>
        </row>
        <row r="755">
          <cell r="B755" t="str">
            <v>050600091 - CntralValWtrProjCnst FdGc13340</v>
          </cell>
          <cell r="C755" t="str">
            <v>RF_754</v>
          </cell>
          <cell r="D755" t="str">
            <v>4605010 - Medical Services-Adult</v>
          </cell>
        </row>
        <row r="756">
          <cell r="B756" t="str">
            <v>050600093 - Cntral Valley Wtr Proj Cnst Fd</v>
          </cell>
          <cell r="C756" t="str">
            <v>RF_755</v>
          </cell>
          <cell r="D756" t="str">
            <v>4605014 - Contract</v>
          </cell>
        </row>
        <row r="757">
          <cell r="B757" t="str">
            <v>050600094 - Cntral Valley Wtr Proj Cnst Fd</v>
          </cell>
          <cell r="C757" t="str">
            <v>RF_756</v>
          </cell>
          <cell r="D757" t="str">
            <v>4605018 - Admin</v>
          </cell>
        </row>
        <row r="758">
          <cell r="B758" t="str">
            <v>050600095 - Cntral Valley Wtr Proj Cnst Fd</v>
          </cell>
          <cell r="C758" t="str">
            <v>RF_757</v>
          </cell>
          <cell r="D758" t="str">
            <v>4605022 - Medical Other</v>
          </cell>
        </row>
        <row r="759">
          <cell r="B759" t="str">
            <v>050600097 - Cntral Valley Wtr Proj Cnst Fd</v>
          </cell>
          <cell r="C759" t="str">
            <v>RF_758</v>
          </cell>
          <cell r="D759" t="str">
            <v>4605026 - Dental Services-Adult</v>
          </cell>
        </row>
        <row r="760">
          <cell r="B760" t="str">
            <v>050600098 - Cntral Valley Wtr Proj Cnst Fd</v>
          </cell>
          <cell r="C760" t="str">
            <v>RF_759</v>
          </cell>
          <cell r="D760" t="str">
            <v>4605030 - Contract</v>
          </cell>
        </row>
        <row r="761">
          <cell r="B761" t="str">
            <v>050600099 - Cntral Valley Wtr Proj Cnst Fd</v>
          </cell>
          <cell r="C761" t="str">
            <v>RF_760</v>
          </cell>
          <cell r="D761" t="str">
            <v>4605034 - Dental Other</v>
          </cell>
        </row>
        <row r="762">
          <cell r="B762" t="str">
            <v>050600100 - Cntral Valley Wtr Proj Cnst Fd</v>
          </cell>
          <cell r="C762" t="str">
            <v>RF_761</v>
          </cell>
          <cell r="D762" t="str">
            <v>4605038 - Psychiatric Services-Adult</v>
          </cell>
        </row>
        <row r="763">
          <cell r="B763" t="str">
            <v>050600101 - Cntral Valley Wtr Proj Cnst Fd</v>
          </cell>
          <cell r="C763" t="str">
            <v>RF_762</v>
          </cell>
          <cell r="D763" t="str">
            <v>4605042 - Contract</v>
          </cell>
        </row>
        <row r="764">
          <cell r="B764" t="str">
            <v>050600102 - Cntral Valley Wtr Proj Cnst Fd</v>
          </cell>
          <cell r="C764" t="str">
            <v>RF_763</v>
          </cell>
          <cell r="D764" t="str">
            <v>4605046 - Psychiatric Other</v>
          </cell>
        </row>
        <row r="765">
          <cell r="B765" t="str">
            <v>050600103 - Cntral Valley Wtr Proj Cnst Fd</v>
          </cell>
          <cell r="C765" t="str">
            <v>RF_764</v>
          </cell>
          <cell r="D765" t="str">
            <v>4605047 - Ancillary Services-Adult</v>
          </cell>
        </row>
        <row r="766">
          <cell r="B766" t="str">
            <v>050600104 - Cntral Valley Wtr Proj Cnst Fd</v>
          </cell>
          <cell r="C766" t="str">
            <v>RF_765</v>
          </cell>
          <cell r="D766" t="str">
            <v>4605056 - Health Care Administration-Adu</v>
          </cell>
        </row>
        <row r="767">
          <cell r="B767" t="str">
            <v>050600105 - Cntral Valley Wtr Proj Cnst Fd</v>
          </cell>
          <cell r="C767" t="str">
            <v>RF_766</v>
          </cell>
          <cell r="D767" t="str">
            <v>4610010 - Statewide</v>
          </cell>
        </row>
        <row r="768">
          <cell r="B768" t="str">
            <v>050600106 - Cntral Valley Wtr Proj Cnst Fd</v>
          </cell>
          <cell r="C768" t="str">
            <v>RF_767</v>
          </cell>
          <cell r="D768" t="str">
            <v>4610024 - OH Close YCF</v>
          </cell>
        </row>
        <row r="769">
          <cell r="B769" t="str">
            <v>050600107 - Cntral Valley Wtr Proj Cnst Fd</v>
          </cell>
          <cell r="C769" t="str">
            <v>RF_768</v>
          </cell>
          <cell r="D769" t="str">
            <v>4615010 - Statewide</v>
          </cell>
        </row>
        <row r="770">
          <cell r="B770" t="str">
            <v>050600108 - Cntral Valley Wtr Proj Cnst Fd</v>
          </cell>
          <cell r="C770" t="str">
            <v>RF_769</v>
          </cell>
          <cell r="D770" t="str">
            <v>4615018 - AB 900 Infill</v>
          </cell>
        </row>
        <row r="771">
          <cell r="B771" t="str">
            <v>050600109 - Cntral Valley Wtr Proj Cnst Fd</v>
          </cell>
          <cell r="C771" t="str">
            <v>RF_770</v>
          </cell>
          <cell r="D771" t="str">
            <v>4615026 - AB 9000 Health Care</v>
          </cell>
        </row>
        <row r="772">
          <cell r="B772" t="str">
            <v>050600110 - Cntral Valley Wtr Proj Cnst Fd</v>
          </cell>
          <cell r="C772" t="str">
            <v>RF_771</v>
          </cell>
          <cell r="D772" t="str">
            <v>4615034 - AB 9000 General Fund</v>
          </cell>
        </row>
        <row r="773">
          <cell r="B773" t="str">
            <v>050600111 - Cntral Valley Wtr Proj Cnst Fd</v>
          </cell>
          <cell r="C773" t="str">
            <v>RF_772</v>
          </cell>
          <cell r="D773" t="str">
            <v>4615038 - CA Correctional Center</v>
          </cell>
        </row>
        <row r="774">
          <cell r="B774" t="str">
            <v>050600112 - Cntral Valley Wtr Proj Cnst Fd</v>
          </cell>
          <cell r="C774" t="str">
            <v>RF_773</v>
          </cell>
          <cell r="D774" t="str">
            <v>4615042 - CA Correctional Institution</v>
          </cell>
        </row>
        <row r="775">
          <cell r="B775" t="str">
            <v>050600113 - Cntral Valley Wtr Proj Cnst Fd</v>
          </cell>
          <cell r="C775" t="str">
            <v>RF_774</v>
          </cell>
          <cell r="D775" t="str">
            <v>4615046 - Correctional Training Facility</v>
          </cell>
        </row>
        <row r="776">
          <cell r="B776" t="str">
            <v>050600114 - Cntral Valley Wtr Proj Cnst Fd</v>
          </cell>
          <cell r="C776" t="str">
            <v>RF_775</v>
          </cell>
          <cell r="D776" t="str">
            <v>4615056 - Deuel Vocational Institution</v>
          </cell>
        </row>
        <row r="777">
          <cell r="B777" t="str">
            <v>050600115 - Cntral Valley Wtr Proj Cnst Fd</v>
          </cell>
          <cell r="C777" t="str">
            <v>RF_776</v>
          </cell>
          <cell r="D777" t="str">
            <v>4615061 - Folsom State Prison</v>
          </cell>
        </row>
        <row r="778">
          <cell r="B778" t="str">
            <v>050600116 - 2008SeriesJCntralValleyWtrProj</v>
          </cell>
          <cell r="C778" t="str">
            <v>RF_777</v>
          </cell>
          <cell r="D778" t="str">
            <v>4615065 - California Institution For Men</v>
          </cell>
        </row>
        <row r="779">
          <cell r="B779" t="str">
            <v>050600117 - Cntral Valley Wtr Proj Cnst Fd</v>
          </cell>
          <cell r="C779" t="str">
            <v>RF_778</v>
          </cell>
          <cell r="D779" t="str">
            <v>4615074 - California Medical Facility</v>
          </cell>
        </row>
        <row r="780">
          <cell r="B780" t="str">
            <v>050600118 - Cntral Valley Wtr Proj Cnst Fd</v>
          </cell>
          <cell r="C780" t="str">
            <v>RF_779</v>
          </cell>
          <cell r="D780" t="str">
            <v>4615084 - California MenS Colony</v>
          </cell>
        </row>
        <row r="781">
          <cell r="B781" t="str">
            <v>050600119 - CntralValWtrProjCnst FdGc13340</v>
          </cell>
          <cell r="C781" t="str">
            <v>RF_780</v>
          </cell>
          <cell r="D781" t="str">
            <v>4615087 - RJD Correctional Facility</v>
          </cell>
        </row>
        <row r="782">
          <cell r="B782" t="str">
            <v>050600120 - Cntral Valley Wtr Proj Cnst Fd</v>
          </cell>
          <cell r="C782" t="str">
            <v>RF_781</v>
          </cell>
          <cell r="D782" t="str">
            <v>4615090 - San Quentin State Prison</v>
          </cell>
        </row>
        <row r="783">
          <cell r="B783" t="str">
            <v>050600121 - CntralValWtrProjCnst FdGc13340</v>
          </cell>
          <cell r="C783" t="str">
            <v>RF_782</v>
          </cell>
          <cell r="D783" t="str">
            <v>4615094 - CA Institution For Women</v>
          </cell>
        </row>
        <row r="784">
          <cell r="B784" t="str">
            <v>050600122 - Cntral Valley Wtr Proj Cnst Fd</v>
          </cell>
          <cell r="C784" t="str">
            <v>RF_783</v>
          </cell>
          <cell r="D784" t="str">
            <v>4615097 - Minor Capital Outlay</v>
          </cell>
        </row>
        <row r="785">
          <cell r="B785" t="str">
            <v>050600125 - CntralValWtrProjCnst FdGc13340</v>
          </cell>
          <cell r="C785" t="str">
            <v>RF_784</v>
          </cell>
          <cell r="D785" t="str">
            <v>4615100 - CA Rehabilitation Center</v>
          </cell>
        </row>
        <row r="786">
          <cell r="B786" t="str">
            <v>050600126 - CntralValWtrProjCnst FdGc13340</v>
          </cell>
          <cell r="C786" t="str">
            <v>RF_785</v>
          </cell>
          <cell r="D786" t="str">
            <v>4615104 - Sierra Conservation Center</v>
          </cell>
        </row>
        <row r="787">
          <cell r="B787" t="str">
            <v>050600127 - CntralValWtrProjCnst FdGc13340</v>
          </cell>
          <cell r="C787" t="str">
            <v>RF_786</v>
          </cell>
          <cell r="D787" t="str">
            <v>4615105 - Avenal State Prison</v>
          </cell>
        </row>
        <row r="788">
          <cell r="B788" t="str">
            <v>050600128 - CntralValWtrProjCnst FdGc13340</v>
          </cell>
          <cell r="C788" t="str">
            <v>RF_787</v>
          </cell>
          <cell r="D788" t="str">
            <v>4615114 - Mule Creek State Prison</v>
          </cell>
        </row>
        <row r="789">
          <cell r="B789" t="str">
            <v>050600129 - CntralValWtrProjCnst FdGc13340</v>
          </cell>
          <cell r="C789" t="str">
            <v>RF_788</v>
          </cell>
          <cell r="D789" t="str">
            <v>4615121 - CA State Prison LA County</v>
          </cell>
        </row>
        <row r="790">
          <cell r="B790" t="str">
            <v>050600130 - CntralValWtrProjCnst FdGc13340</v>
          </cell>
          <cell r="C790" t="str">
            <v>RF_789</v>
          </cell>
          <cell r="D790" t="str">
            <v>4615124 - Chuckwalla State Prisn</v>
          </cell>
        </row>
        <row r="791">
          <cell r="B791" t="str">
            <v>050600131 - CntralValWtrProjCnst FdGc13340</v>
          </cell>
          <cell r="C791" t="str">
            <v>RF_790</v>
          </cell>
          <cell r="D791" t="str">
            <v>4615128 - CA State Prison Corcoran</v>
          </cell>
        </row>
        <row r="792">
          <cell r="B792" t="str">
            <v>050600132 - CntralValWtrProjCnst FdGc13340</v>
          </cell>
          <cell r="C792" t="str">
            <v>RF_791</v>
          </cell>
          <cell r="D792" t="str">
            <v>4615129 - Pelican Bay State Prison</v>
          </cell>
        </row>
        <row r="793">
          <cell r="B793" t="str">
            <v>050600133 - CVWP REV BONDS-2012 SER AQ</v>
          </cell>
          <cell r="C793" t="str">
            <v>RF_792</v>
          </cell>
          <cell r="D793" t="str">
            <v>4615138 - Central CA Womens Facility</v>
          </cell>
        </row>
        <row r="794">
          <cell r="B794" t="str">
            <v>050700001 - CntralValleyWtrProjRevFd</v>
          </cell>
          <cell r="C794" t="str">
            <v>RF_793</v>
          </cell>
          <cell r="D794" t="str">
            <v>4615142 - Wasco State Prison Wasco</v>
          </cell>
        </row>
        <row r="795">
          <cell r="B795" t="str">
            <v>050700005 - CVWP-OROVILLE</v>
          </cell>
          <cell r="C795" t="str">
            <v>RF_794</v>
          </cell>
          <cell r="D795" t="str">
            <v>4615145 - North Kern State Prison</v>
          </cell>
        </row>
        <row r="796">
          <cell r="B796" t="str">
            <v>050700008 - CntralValleyWtrProjRevFd</v>
          </cell>
          <cell r="C796" t="str">
            <v>RF_795</v>
          </cell>
          <cell r="D796" t="str">
            <v>4615148 - Calipatria State Prison</v>
          </cell>
        </row>
        <row r="797">
          <cell r="B797" t="str">
            <v>050700009 - CntralValleyWtrProjRevFd</v>
          </cell>
          <cell r="C797" t="str">
            <v>RF_796</v>
          </cell>
          <cell r="D797" t="str">
            <v>4615149 - Centinela State Prison</v>
          </cell>
        </row>
        <row r="798">
          <cell r="B798" t="str">
            <v>050700010 - CntralValleyWtrProjRevFd</v>
          </cell>
          <cell r="C798" t="str">
            <v>RF_797</v>
          </cell>
          <cell r="D798" t="str">
            <v>4615158 - Pleasant Valley State Prison</v>
          </cell>
        </row>
        <row r="799">
          <cell r="B799" t="str">
            <v>050700013 - CntralValleyWtrProjRevFd</v>
          </cell>
          <cell r="C799" t="str">
            <v>RF_798</v>
          </cell>
          <cell r="D799" t="str">
            <v>4615161 - Valley State Prison</v>
          </cell>
        </row>
        <row r="800">
          <cell r="B800" t="str">
            <v>050700014 - CntralValleyWtrProjRevFd</v>
          </cell>
          <cell r="C800" t="str">
            <v>RF_799</v>
          </cell>
          <cell r="D800" t="str">
            <v>4615165 - High Desert State Prison</v>
          </cell>
        </row>
        <row r="801">
          <cell r="B801" t="str">
            <v>050700015 - CntralValleyWtrProjRevFd</v>
          </cell>
          <cell r="C801" t="str">
            <v>RF_800</v>
          </cell>
          <cell r="D801" t="str">
            <v>4615168 - Ironwood State Prison</v>
          </cell>
        </row>
        <row r="802">
          <cell r="B802" t="str">
            <v>050700016 - CntralValleyWtrProjRevFd</v>
          </cell>
          <cell r="C802" t="str">
            <v>RF_801</v>
          </cell>
          <cell r="D802" t="str">
            <v>4615172 - Salinas Valley State Prison</v>
          </cell>
        </row>
        <row r="803">
          <cell r="B803" t="str">
            <v>050700017 - CntralValleyWtrProjRevFd</v>
          </cell>
          <cell r="C803" t="str">
            <v>RF_802</v>
          </cell>
          <cell r="D803" t="str">
            <v>4615182 - CA SubstAbuse Tx Facility   SP</v>
          </cell>
        </row>
        <row r="804">
          <cell r="B804" t="str">
            <v>050700018 - CntralValleyWtrProjRevFd</v>
          </cell>
          <cell r="C804" t="str">
            <v>RF_803</v>
          </cell>
          <cell r="D804" t="str">
            <v>4615183 - Kern Valley State Prison</v>
          </cell>
        </row>
        <row r="805">
          <cell r="B805" t="str">
            <v>050700019 - CntralValleyWtrProjRevFd</v>
          </cell>
          <cell r="C805" t="str">
            <v>RF_804</v>
          </cell>
          <cell r="D805" t="str">
            <v>4615184 - McGee Correctional Trng Center</v>
          </cell>
        </row>
        <row r="806">
          <cell r="B806" t="str">
            <v>050700020 - CntralValleyWtrProjRevFd</v>
          </cell>
          <cell r="C806" t="str">
            <v>RF_805</v>
          </cell>
          <cell r="D806" t="str">
            <v>4615193 - CA State Prison Sacramento</v>
          </cell>
        </row>
        <row r="807">
          <cell r="B807" t="str">
            <v>050700068 - CntralVallyWtrProjRevFdGc13340</v>
          </cell>
          <cell r="C807" t="str">
            <v>RF_806</v>
          </cell>
          <cell r="D807" t="str">
            <v>4615196 - CA State Prison-Solano</v>
          </cell>
        </row>
        <row r="808">
          <cell r="B808" t="str">
            <v>0509 - Revenue Bond Acct Ca Res Eart</v>
          </cell>
          <cell r="C808" t="str">
            <v>RF_807</v>
          </cell>
          <cell r="D808" t="str">
            <v>4620012 - County Juvenile Centers</v>
          </cell>
        </row>
        <row r="809">
          <cell r="B809" t="str">
            <v>0511 - Del Mar Grandstnd Cap Res Acct</v>
          </cell>
          <cell r="C809" t="str">
            <v>RF_808</v>
          </cell>
          <cell r="D809" t="str">
            <v>4620015 - County Jails</v>
          </cell>
        </row>
        <row r="810">
          <cell r="B810" t="str">
            <v>0512 - State Compensation Insurance F</v>
          </cell>
          <cell r="C810" t="str">
            <v>RF_809</v>
          </cell>
          <cell r="D810" t="str">
            <v>4620018 - County Jails - Phase II</v>
          </cell>
        </row>
        <row r="811">
          <cell r="B811" t="str">
            <v>0513 - First-Time Home Buyers Fund</v>
          </cell>
          <cell r="C811" t="str">
            <v>RF_810</v>
          </cell>
          <cell r="D811" t="str">
            <v>4940 - Administration Research And P</v>
          </cell>
        </row>
        <row r="812">
          <cell r="B812" t="str">
            <v>0514 - Employment Training Fund</v>
          </cell>
          <cell r="C812" t="str">
            <v>RF_811</v>
          </cell>
          <cell r="D812" t="str">
            <v>4945 - Corrections Planning And Grant</v>
          </cell>
        </row>
        <row r="813">
          <cell r="B813" t="str">
            <v>051600001 - Harbors   Watercraft Rev Fd</v>
          </cell>
          <cell r="C813" t="str">
            <v>RF_812</v>
          </cell>
          <cell r="D813" t="str">
            <v>4950 - Fac Stnds Ops and Construct</v>
          </cell>
        </row>
        <row r="814">
          <cell r="B814" t="str">
            <v>0518 - Health Facility Const Loan Ins</v>
          </cell>
          <cell r="C814" t="str">
            <v>RF_813</v>
          </cell>
          <cell r="D814" t="str">
            <v>4955 - Standards And Training For Loc</v>
          </cell>
        </row>
        <row r="815">
          <cell r="B815" t="str">
            <v>052300001 - East Bay St Building Auth Fd</v>
          </cell>
          <cell r="C815" t="str">
            <v>RF_814</v>
          </cell>
          <cell r="D815" t="str">
            <v>4960013 Adult Local Criminal Justice</v>
          </cell>
        </row>
        <row r="816">
          <cell r="B816" t="str">
            <v>052300005 - E Bay St BldgAuthFdDeptOfTrans</v>
          </cell>
          <cell r="C816" t="str">
            <v>RF_815</v>
          </cell>
          <cell r="D816" t="str">
            <v>5070 - Prison Industry Authority</v>
          </cell>
        </row>
        <row r="817">
          <cell r="B817" t="str">
            <v>052300008 - E Bay St BldgAuthFdDeptOfTrans</v>
          </cell>
          <cell r="C817" t="str">
            <v>RF_816</v>
          </cell>
          <cell r="D817" t="str">
            <v>5200010 - School Apportionments</v>
          </cell>
        </row>
        <row r="818">
          <cell r="B818" t="str">
            <v>052400001 - Los Angeles S Bldg Auth Fd</v>
          </cell>
          <cell r="C818" t="str">
            <v>RF_817</v>
          </cell>
          <cell r="D818" t="str">
            <v>5200012 - School Apportionment TIIG</v>
          </cell>
        </row>
        <row r="819">
          <cell r="B819" t="str">
            <v>052400002 - Los Angeles S Bldg Auth Fd</v>
          </cell>
          <cell r="C819" t="str">
            <v>RF_818</v>
          </cell>
          <cell r="D819" t="str">
            <v>5200014 - State School Fund</v>
          </cell>
        </row>
        <row r="820">
          <cell r="B820" t="str">
            <v>052400006 - Los Angeles S Bldg Auth Fd</v>
          </cell>
          <cell r="C820" t="str">
            <v>RF_819</v>
          </cell>
          <cell r="D820" t="str">
            <v>5200018 - Apprenticeship Programs</v>
          </cell>
        </row>
        <row r="821">
          <cell r="B821" t="str">
            <v>052400007 - Los Angeles S Bldg Auth Fd</v>
          </cell>
          <cell r="C821" t="str">
            <v>RF_820</v>
          </cell>
          <cell r="D821" t="str">
            <v>5200020 - COE Oversight</v>
          </cell>
        </row>
        <row r="822">
          <cell r="B822" t="str">
            <v>052400008 - Los Angeles S Bldg Auth Fd</v>
          </cell>
          <cell r="C822" t="str">
            <v>RF_821</v>
          </cell>
          <cell r="D822" t="str">
            <v>5200022 - COE Oversight</v>
          </cell>
        </row>
        <row r="823">
          <cell r="B823" t="str">
            <v>052400009 - Los Angeles S Bldg Auth Fd</v>
          </cell>
          <cell r="C823" t="str">
            <v>RF_822</v>
          </cell>
          <cell r="D823" t="str">
            <v>5200024 - ROCPs</v>
          </cell>
        </row>
        <row r="824">
          <cell r="B824" t="str">
            <v>052400300 - Los Angeles S Bldg Auth Fd</v>
          </cell>
          <cell r="C824" t="str">
            <v>RF_823</v>
          </cell>
          <cell r="D824" t="str">
            <v>5200028 - School Apportionments COE</v>
          </cell>
        </row>
        <row r="825">
          <cell r="B825" t="str">
            <v>052500001 - High Tech Ed Rev Bnd Fd</v>
          </cell>
          <cell r="C825" t="str">
            <v>RF_824</v>
          </cell>
          <cell r="D825" t="str">
            <v>5200030 - School Apportionment FCMAT</v>
          </cell>
        </row>
        <row r="826">
          <cell r="B826" t="str">
            <v>052500003 - High Tech Ed Rev Bnd Fd</v>
          </cell>
          <cell r="C826" t="str">
            <v>RF_825</v>
          </cell>
          <cell r="D826" t="str">
            <v>5200032 - Pupil Transportation</v>
          </cell>
        </row>
        <row r="827">
          <cell r="B827" t="str">
            <v>052500005 - High Tech Ed Rev Bnd Fd</v>
          </cell>
          <cell r="C827" t="str">
            <v>RF_826</v>
          </cell>
          <cell r="D827" t="str">
            <v>5200036 - Small District Bus Replacement</v>
          </cell>
        </row>
        <row r="828">
          <cell r="B828" t="str">
            <v>052500008 - High Tech Ed Rev Bnd Fd</v>
          </cell>
          <cell r="C828" t="str">
            <v>RF_827</v>
          </cell>
          <cell r="D828" t="str">
            <v>5200038 - Summer School -Remedial 7-12-</v>
          </cell>
        </row>
        <row r="829">
          <cell r="B829" t="str">
            <v>052500009 - High Tech Ed Rev Bnd Fd</v>
          </cell>
          <cell r="C829" t="str">
            <v>RF_828</v>
          </cell>
          <cell r="D829" t="str">
            <v>5200040 - Summer School -Grades 2-9-</v>
          </cell>
        </row>
        <row r="830">
          <cell r="B830" t="str">
            <v>052500011 - High Tech Ed Rev Bnd Fd</v>
          </cell>
          <cell r="C830" t="str">
            <v>RF_829</v>
          </cell>
          <cell r="D830" t="str">
            <v>5200042 - Summer School -Low STAR 2-6-</v>
          </cell>
        </row>
        <row r="831">
          <cell r="B831" t="str">
            <v>052500013 - High Tech Ed Rev Bnd Fd</v>
          </cell>
          <cell r="C831" t="str">
            <v>RF_830</v>
          </cell>
          <cell r="D831" t="str">
            <v>5200044 - Summer School -Core K-12-</v>
          </cell>
        </row>
        <row r="832">
          <cell r="B832" t="str">
            <v>052500026 - High Tech Ed Rev Bnd Fd</v>
          </cell>
          <cell r="C832" t="str">
            <v>RF_831</v>
          </cell>
          <cell r="D832" t="str">
            <v>5200050 - COE Oversight  EAAP</v>
          </cell>
        </row>
        <row r="833">
          <cell r="B833" t="str">
            <v>052500027 - High Tech Ed Rev Bnd Fd</v>
          </cell>
          <cell r="C833" t="str">
            <v>RF_832</v>
          </cell>
          <cell r="D833" t="str">
            <v>5200054 - COE Oversight  Interim Rprtng</v>
          </cell>
        </row>
        <row r="834">
          <cell r="B834" t="str">
            <v>052500031 - High Tech Ed Rev Bnd Fd</v>
          </cell>
          <cell r="C834" t="str">
            <v>RF_833</v>
          </cell>
          <cell r="D834" t="str">
            <v>5200058 - COE Oversight  Staff Dev</v>
          </cell>
        </row>
        <row r="835">
          <cell r="B835" t="str">
            <v>052500043 - High Tech Ed Rev Bnd Fd</v>
          </cell>
          <cell r="C835" t="str">
            <v>RF_834</v>
          </cell>
          <cell r="D835" t="str">
            <v>5200062 - Community Day Schools</v>
          </cell>
        </row>
        <row r="836">
          <cell r="B836" t="str">
            <v>0526 - School Finance Authority Fund</v>
          </cell>
          <cell r="C836" t="str">
            <v>RF_835</v>
          </cell>
          <cell r="D836" t="str">
            <v>5200066 - Sch Apprt Loans   Loan Repay</v>
          </cell>
        </row>
        <row r="837">
          <cell r="B837" t="str">
            <v>0528 - Alternative Energy Authority F</v>
          </cell>
          <cell r="C837" t="str">
            <v>RF_836</v>
          </cell>
          <cell r="D837" t="str">
            <v>5200068 - Teacher Dismissal Apport</v>
          </cell>
        </row>
        <row r="838">
          <cell r="B838" t="str">
            <v>0530 - Mobilehome Park Purchase Fund</v>
          </cell>
          <cell r="C838" t="str">
            <v>RF_837</v>
          </cell>
          <cell r="D838" t="str">
            <v>5200072 - Class Size Reduction K-3</v>
          </cell>
        </row>
        <row r="839">
          <cell r="B839" t="str">
            <v>053700001 - Capitol Area Development Fund</v>
          </cell>
          <cell r="C839" t="str">
            <v>RF_838</v>
          </cell>
          <cell r="D839" t="str">
            <v>5200081 - Class Size Reduction -9th Grd-</v>
          </cell>
        </row>
        <row r="840">
          <cell r="B840" t="str">
            <v>053800001 - San Francisco St Building Fd</v>
          </cell>
          <cell r="C840" t="str">
            <v>RF_839</v>
          </cell>
          <cell r="D840" t="str">
            <v>5200090 - Other Compensatory Programs</v>
          </cell>
        </row>
        <row r="841">
          <cell r="B841" t="str">
            <v>053800002 - S F St Building Auth -Jpa-</v>
          </cell>
          <cell r="C841" t="str">
            <v>RF_840</v>
          </cell>
          <cell r="D841" t="str">
            <v>5200099 - School Improvement Grant</v>
          </cell>
        </row>
        <row r="842">
          <cell r="B842" t="str">
            <v>053800003 - S F St Building Auth -Jpa-</v>
          </cell>
          <cell r="C842" t="str">
            <v>RF_841</v>
          </cell>
          <cell r="D842" t="str">
            <v>5200103 - State System of School Support</v>
          </cell>
        </row>
        <row r="843">
          <cell r="B843" t="str">
            <v>053800005 - S F St Building Auth -Jpa-</v>
          </cell>
          <cell r="C843" t="str">
            <v>RF_842</v>
          </cell>
          <cell r="D843" t="str">
            <v>5200111 - Title I Migrant Education</v>
          </cell>
        </row>
        <row r="844">
          <cell r="B844" t="str">
            <v>053900001 - Oakland State Building Auth Fd</v>
          </cell>
          <cell r="C844" t="str">
            <v>RF_843</v>
          </cell>
          <cell r="D844" t="str">
            <v>5200115 - Corrective Action LEAs</v>
          </cell>
        </row>
        <row r="845">
          <cell r="B845" t="str">
            <v>053900002 - Oakland State Building -Jpa-</v>
          </cell>
          <cell r="C845" t="str">
            <v>RF_844</v>
          </cell>
          <cell r="D845" t="str">
            <v>5200127 - CA American Indian Ed Centers</v>
          </cell>
        </row>
        <row r="846">
          <cell r="B846" t="str">
            <v>053900003 - Oakland State Building Auth Fd</v>
          </cell>
          <cell r="C846" t="str">
            <v>RF_845</v>
          </cell>
          <cell r="D846" t="str">
            <v>5200131 - Amer Indian Erly Chldhd Ed Pgm</v>
          </cell>
        </row>
        <row r="847">
          <cell r="B847" t="str">
            <v>053900005 - Oakland State Building Auth Fd</v>
          </cell>
          <cell r="C847" t="str">
            <v>RF_846</v>
          </cell>
          <cell r="D847" t="str">
            <v>5200135 - Title 1--ESEA</v>
          </cell>
        </row>
        <row r="848">
          <cell r="B848" t="str">
            <v>054100001 - SanBerBldgAuth-Jpa-DeptofTrans</v>
          </cell>
          <cell r="C848" t="str">
            <v>RF_847</v>
          </cell>
          <cell r="D848" t="str">
            <v>5200137 - Neglectd and Delinqnt Chldrn</v>
          </cell>
        </row>
        <row r="849">
          <cell r="B849" t="str">
            <v>054100002 - SanBerBldgAuth-Jpa-DeptofTrans</v>
          </cell>
          <cell r="C849" t="str">
            <v>RF_848</v>
          </cell>
          <cell r="D849" t="str">
            <v>5200139 - McKinney-Vento Hmelss Chldn Ed</v>
          </cell>
        </row>
        <row r="850">
          <cell r="B850" t="str">
            <v>0542 - San Fran Oakland Bay Bridge To</v>
          </cell>
          <cell r="C850" t="str">
            <v>RF_849</v>
          </cell>
          <cell r="D850" t="str">
            <v>5200145 - Economic Impact</v>
          </cell>
        </row>
        <row r="851">
          <cell r="B851" t="str">
            <v>0543 - Local Projects Subaccount</v>
          </cell>
          <cell r="C851" t="str">
            <v>RF_850</v>
          </cell>
          <cell r="D851" t="str">
            <v>5200156 - Control</v>
          </cell>
        </row>
        <row r="852">
          <cell r="B852" t="str">
            <v>0544 - Sac Valley Water Mgmt   Habita</v>
          </cell>
          <cell r="C852" t="str">
            <v>RF_851</v>
          </cell>
          <cell r="D852" t="str">
            <v>5200160 - Control</v>
          </cell>
        </row>
        <row r="853">
          <cell r="B853" t="str">
            <v>0545 - River Parkway Subaccount</v>
          </cell>
          <cell r="C853" t="str">
            <v>RF_852</v>
          </cell>
          <cell r="D853" t="str">
            <v>5200162 - Adult Education</v>
          </cell>
        </row>
        <row r="854">
          <cell r="B854" t="str">
            <v>0546 - Bay-Delta Ecosystem Restoratio</v>
          </cell>
          <cell r="C854" t="str">
            <v>RF_853</v>
          </cell>
          <cell r="D854" t="str">
            <v>5200164 - Adult Education  Remedial Ed</v>
          </cell>
        </row>
        <row r="855">
          <cell r="B855" t="str">
            <v>0547 - Flood Control And Prevention A</v>
          </cell>
          <cell r="C855" t="str">
            <v>RF_854</v>
          </cell>
          <cell r="D855" t="str">
            <v>5200177 - Control</v>
          </cell>
        </row>
        <row r="856">
          <cell r="B856" t="str">
            <v>0549 - Large Teaching Emphasis Hosptl</v>
          </cell>
          <cell r="C856" t="str">
            <v>RF_855</v>
          </cell>
          <cell r="D856" t="str">
            <v>5200189 - Control</v>
          </cell>
        </row>
        <row r="857">
          <cell r="B857" t="str">
            <v>0550 - Medi-Cal Medical Ed Supplement</v>
          </cell>
          <cell r="C857" t="str">
            <v>RF_856</v>
          </cell>
          <cell r="D857" t="str">
            <v>5200191 - School for the Blind Fremont</v>
          </cell>
        </row>
        <row r="858">
          <cell r="B858" t="str">
            <v>0555 - Healthy Families Fund</v>
          </cell>
          <cell r="C858" t="str">
            <v>RF_857</v>
          </cell>
          <cell r="D858" t="str">
            <v>5200193 - School for the Deaf Fremont</v>
          </cell>
        </row>
        <row r="859">
          <cell r="B859" t="str">
            <v>0556 - Judicial Admin Efficiency   Mo</v>
          </cell>
          <cell r="C859" t="str">
            <v>RF_858</v>
          </cell>
          <cell r="D859" t="str">
            <v>5200195 - School for Deaf Riverside</v>
          </cell>
        </row>
        <row r="860">
          <cell r="B860" t="str">
            <v>0557 - Toxic Substances Control Accou</v>
          </cell>
          <cell r="C860" t="str">
            <v>RF_859</v>
          </cell>
          <cell r="D860" t="str">
            <v>5200197 - Diagnostic Centers</v>
          </cell>
        </row>
        <row r="861">
          <cell r="B861" t="str">
            <v>0558 - Farm   Ranch Solid Waste Clean</v>
          </cell>
          <cell r="C861" t="str">
            <v>RF_860</v>
          </cell>
          <cell r="D861" t="str">
            <v>5200199 - Special Education Program</v>
          </cell>
        </row>
        <row r="862">
          <cell r="B862" t="str">
            <v>0559 - Small Craft Harbor Bond Fund</v>
          </cell>
          <cell r="C862" t="str">
            <v>RF_861</v>
          </cell>
          <cell r="D862" t="str">
            <v>5200201 - Special Education Program</v>
          </cell>
        </row>
        <row r="863">
          <cell r="B863" t="str">
            <v>0560 - Sm Craft Harbor Improvement Fd</v>
          </cell>
          <cell r="C863" t="str">
            <v>RF_862</v>
          </cell>
          <cell r="D863" t="str">
            <v>5200203 - Local Agency Entitlement IDEA</v>
          </cell>
        </row>
        <row r="864">
          <cell r="B864" t="str">
            <v>056100001 - Riverside Cnty Pub Fin AuthFd</v>
          </cell>
          <cell r="C864" t="str">
            <v>RF_863</v>
          </cell>
          <cell r="D864" t="str">
            <v>5200205 - State Agency Entitlement IDEA</v>
          </cell>
        </row>
        <row r="865">
          <cell r="B865" t="str">
            <v>0562 - State Lottery Fund</v>
          </cell>
          <cell r="C865" t="str">
            <v>RF_864</v>
          </cell>
          <cell r="D865" t="str">
            <v>5200207 - Local Entilmnt Preschool IDEA</v>
          </cell>
        </row>
        <row r="866">
          <cell r="B866" t="str">
            <v>0563 - Scholarshare Program Trust Fun</v>
          </cell>
          <cell r="C866" t="str">
            <v>RF_865</v>
          </cell>
          <cell r="D866" t="str">
            <v>5200209 - State Level Activities IDEA</v>
          </cell>
        </row>
        <row r="867">
          <cell r="B867" t="str">
            <v>0564 - Scholarshare Administrative Fu</v>
          </cell>
          <cell r="C867" t="str">
            <v>RF_866</v>
          </cell>
          <cell r="D867" t="str">
            <v>5200211 - Preschool Grant Program IDEA</v>
          </cell>
        </row>
        <row r="868">
          <cell r="B868" t="str">
            <v>056500001 - State Coastal Conservancy Fd</v>
          </cell>
          <cell r="C868" t="str">
            <v>RF_867</v>
          </cell>
          <cell r="D868" t="str">
            <v>5200213 - State Improvement Grant IDEA</v>
          </cell>
        </row>
        <row r="869">
          <cell r="B869" t="str">
            <v>056500002 - State Coastal Conservancy Fd</v>
          </cell>
          <cell r="C869" t="str">
            <v>RF_868</v>
          </cell>
          <cell r="D869" t="str">
            <v>5200215 - Family Empowerment Cen IDEA</v>
          </cell>
        </row>
        <row r="870">
          <cell r="B870" t="str">
            <v>0566 - Child Abuse Fund Doj</v>
          </cell>
          <cell r="C870" t="str">
            <v>RF_869</v>
          </cell>
          <cell r="D870" t="str">
            <v>5200217 - Early Education Program</v>
          </cell>
        </row>
        <row r="871">
          <cell r="B871" t="str">
            <v>0567 - Gambling Control Fund</v>
          </cell>
          <cell r="C871" t="str">
            <v>RF_870</v>
          </cell>
          <cell r="D871" t="str">
            <v>5200223 - Vocational Education</v>
          </cell>
        </row>
        <row r="872">
          <cell r="B872" t="str">
            <v>0568 - Tahoe Conservancy Fund</v>
          </cell>
          <cell r="C872" t="str">
            <v>RF_871</v>
          </cell>
          <cell r="D872" t="str">
            <v>5200228 - Vocational Education</v>
          </cell>
        </row>
        <row r="873">
          <cell r="B873" t="str">
            <v>0569 - Gambling Control Fines   Penal</v>
          </cell>
          <cell r="C873" t="str">
            <v>RF_872</v>
          </cell>
          <cell r="D873" t="str">
            <v>5200230 - Calif Partnership Academies</v>
          </cell>
        </row>
        <row r="874">
          <cell r="B874" t="str">
            <v>0570 - Uninsured Employers Fund Tot</v>
          </cell>
          <cell r="C874" t="str">
            <v>RF_873</v>
          </cell>
          <cell r="D874" t="str">
            <v>5200232 - Clean Tech CPA</v>
          </cell>
        </row>
        <row r="875">
          <cell r="B875" t="str">
            <v>0571 - Uninsured Employers Benefits T</v>
          </cell>
          <cell r="C875" t="str">
            <v>RF_874</v>
          </cell>
          <cell r="D875" t="str">
            <v>5200235 - Special Instructional Programs</v>
          </cell>
        </row>
        <row r="876">
          <cell r="B876" t="str">
            <v>0572 - Stringfellow Insurance Proceed</v>
          </cell>
          <cell r="C876" t="str">
            <v>RF_875</v>
          </cell>
          <cell r="D876" t="str">
            <v>5200238 - GATE</v>
          </cell>
        </row>
        <row r="877">
          <cell r="B877" t="str">
            <v>0573 - State University Cont Educati</v>
          </cell>
          <cell r="C877" t="str">
            <v>RF_876</v>
          </cell>
          <cell r="D877" t="str">
            <v>5200250 - Kindergarten Readiness Pilot</v>
          </cell>
        </row>
        <row r="878">
          <cell r="B878" t="str">
            <v>057400001 - Calif State University</v>
          </cell>
          <cell r="C878" t="str">
            <v>RF_877</v>
          </cell>
          <cell r="D878" t="str">
            <v>5205010 - Instructional Support</v>
          </cell>
        </row>
        <row r="879">
          <cell r="B879" t="str">
            <v>057400002 - Community Colleges</v>
          </cell>
          <cell r="C879" t="str">
            <v>RF_878</v>
          </cell>
          <cell r="D879" t="str">
            <v>5205015 - Title I Migrant Education</v>
          </cell>
        </row>
        <row r="880">
          <cell r="B880" t="str">
            <v>057400003 - University Of California</v>
          </cell>
          <cell r="C880" t="str">
            <v>RF_879</v>
          </cell>
          <cell r="D880" t="str">
            <v>5205019 - Title III Lang Acquisition</v>
          </cell>
        </row>
        <row r="881">
          <cell r="B881" t="str">
            <v>057400303 - Pub Ed Facil -Higher Ed- 1998</v>
          </cell>
          <cell r="C881" t="str">
            <v>RF_880</v>
          </cell>
          <cell r="D881" t="str">
            <v>5205023 - Rural and Low Income Sch Grant</v>
          </cell>
        </row>
        <row r="882">
          <cell r="B882" t="str">
            <v>057400305 - Pub Ed Facil -Higher Ed- 1998</v>
          </cell>
          <cell r="C882" t="str">
            <v>RF_881</v>
          </cell>
          <cell r="D882" t="str">
            <v>5205027 - Curr Svcs  Health and Phys Ed</v>
          </cell>
        </row>
        <row r="883">
          <cell r="B883" t="str">
            <v>057400311 - ClassSizeRdcKinderPbEdFacBdAct</v>
          </cell>
          <cell r="C883" t="str">
            <v>RF_882</v>
          </cell>
          <cell r="D883" t="str">
            <v>5205029 - Oral Health Assessments</v>
          </cell>
        </row>
        <row r="884">
          <cell r="B884" t="str">
            <v>057400312 - ClassSizeRdcKinderPbEdFacBdAct</v>
          </cell>
          <cell r="C884" t="str">
            <v>RF_883</v>
          </cell>
          <cell r="D884" t="str">
            <v>5205031 - Safe and Drug Free Schools</v>
          </cell>
        </row>
        <row r="885">
          <cell r="B885" t="str">
            <v>057400313 - ClassSizeRdcKinderPbEdFacBdAct</v>
          </cell>
          <cell r="C885" t="str">
            <v>RF_884</v>
          </cell>
          <cell r="D885" t="str">
            <v>5205033 - Environmental Education</v>
          </cell>
        </row>
        <row r="886">
          <cell r="B886" t="str">
            <v>057400314 - Class Size Rdctn Act 98-Hi-Ed-</v>
          </cell>
          <cell r="C886" t="str">
            <v>RF_885</v>
          </cell>
          <cell r="D886" t="str">
            <v>5205034 - PE Teacher Incentive</v>
          </cell>
        </row>
        <row r="887">
          <cell r="B887" t="str">
            <v>057400315 - Class Size Rdctn Act 98-Hi-Ed-</v>
          </cell>
          <cell r="C887" t="str">
            <v>RF_886</v>
          </cell>
          <cell r="D887" t="str">
            <v>5205043 - Arts Music Block Grant</v>
          </cell>
        </row>
        <row r="888">
          <cell r="B888" t="str">
            <v>057400318 - Class Size Reduction K-U Pub</v>
          </cell>
          <cell r="C888" t="str">
            <v>RF_887</v>
          </cell>
          <cell r="D888" t="str">
            <v>5205052 - Instructional Materials Manage</v>
          </cell>
        </row>
        <row r="889">
          <cell r="B889" t="str">
            <v>057400319 - ClassSizeRdctKUPubMar2009GoBnd</v>
          </cell>
          <cell r="C889" t="str">
            <v>RF_888</v>
          </cell>
          <cell r="D889" t="str">
            <v>5205056 - Instructional Materials Manage</v>
          </cell>
        </row>
        <row r="890">
          <cell r="B890" t="str">
            <v>057400325 - Class Size Reduction K-U Pub</v>
          </cell>
          <cell r="C890" t="str">
            <v>RF_889</v>
          </cell>
          <cell r="D890" t="str">
            <v>5205058 - Instructional Materials Grant</v>
          </cell>
        </row>
        <row r="891">
          <cell r="B891" t="str">
            <v>057400379 - Class Size Reduction K-U Pub</v>
          </cell>
          <cell r="C891" t="str">
            <v>RF_890</v>
          </cell>
          <cell r="D891" t="str">
            <v>5205060 - Inst Supp  K-12 High Speed Net</v>
          </cell>
        </row>
        <row r="892">
          <cell r="B892" t="str">
            <v>057400700 - Pub Ed Facil-Higher Ed- 1998</v>
          </cell>
          <cell r="C892" t="str">
            <v>RF_891</v>
          </cell>
          <cell r="D892" t="str">
            <v>5205064 - Admin Svcs to Local Edu Agy</v>
          </cell>
        </row>
        <row r="893">
          <cell r="B893" t="str">
            <v>057400701 - Pub Ed Facil-Higher Ed- 1998</v>
          </cell>
          <cell r="C893" t="str">
            <v>RF_892</v>
          </cell>
          <cell r="D893" t="str">
            <v>5205068 - Schoolbus Driver Instr Trng</v>
          </cell>
        </row>
        <row r="894">
          <cell r="B894" t="str">
            <v>057400702 - Pub Ed Facil-Higher Ed- 1998</v>
          </cell>
          <cell r="C894" t="str">
            <v>RF_893</v>
          </cell>
          <cell r="D894" t="str">
            <v>5205072 - COE  Williams Audits</v>
          </cell>
        </row>
        <row r="895">
          <cell r="B895" t="str">
            <v>057400999 - Higher Ed Cap OutLayBndFd1998</v>
          </cell>
          <cell r="C895" t="str">
            <v>RF_894</v>
          </cell>
          <cell r="D895" t="str">
            <v>5205076 - SACS</v>
          </cell>
        </row>
        <row r="896">
          <cell r="B896" t="str">
            <v>057500001 - Stateuniversity And College Fd</v>
          </cell>
          <cell r="C896" t="str">
            <v>RF_895</v>
          </cell>
          <cell r="D896" t="str">
            <v>5205081 - Supplementary Program Services</v>
          </cell>
        </row>
        <row r="897">
          <cell r="B897" t="str">
            <v>057500002 - StCollDormBldgMaint EquipResFd</v>
          </cell>
          <cell r="C897" t="str">
            <v>RF_896</v>
          </cell>
          <cell r="D897" t="str">
            <v>5205086 - Foster Youth</v>
          </cell>
        </row>
        <row r="898">
          <cell r="B898" t="str">
            <v>057500003 - StCollDormBldgMaint EquipResFd</v>
          </cell>
          <cell r="C898" t="str">
            <v>RF_897</v>
          </cell>
          <cell r="D898" t="str">
            <v>5205090 - Specialized Secondary Prgrms</v>
          </cell>
        </row>
        <row r="899">
          <cell r="B899" t="str">
            <v>057500004 - StCollDormBldgMaint EquipResFd</v>
          </cell>
          <cell r="C899" t="str">
            <v>RF_898</v>
          </cell>
          <cell r="D899" t="str">
            <v>5205092 - CTE Initiative</v>
          </cell>
        </row>
        <row r="900">
          <cell r="B900" t="str">
            <v>057500005 - StCollDormBldgMaint EquipResFd</v>
          </cell>
          <cell r="C900" t="str">
            <v>RF_899</v>
          </cell>
          <cell r="D900" t="str">
            <v>5205096 - Teacher Professional Dev</v>
          </cell>
        </row>
        <row r="901">
          <cell r="B901" t="str">
            <v>057500006 - StCollDormBldgMaint EquipResFd</v>
          </cell>
          <cell r="C901" t="str">
            <v>RF_900</v>
          </cell>
          <cell r="D901" t="str">
            <v>5205098 - Improving School Effectiveness</v>
          </cell>
        </row>
        <row r="902">
          <cell r="B902" t="str">
            <v>057500007 - StCollDormBldgMaint EquipResFd</v>
          </cell>
          <cell r="C902" t="str">
            <v>RF_901</v>
          </cell>
          <cell r="D902" t="str">
            <v>5205100 - School Safety Block Grant</v>
          </cell>
        </row>
        <row r="903">
          <cell r="B903" t="str">
            <v>057500008 - StCollDormBldgMaint EquipResFd</v>
          </cell>
          <cell r="C903" t="str">
            <v>RF_902</v>
          </cell>
          <cell r="D903" t="str">
            <v>5205102 - Sch Sfty Consold Comp Grant</v>
          </cell>
        </row>
        <row r="904">
          <cell r="B904" t="str">
            <v>057500014 - StCollDormBldgMaint EquipResFd</v>
          </cell>
          <cell r="C904" t="str">
            <v>RF_903</v>
          </cell>
          <cell r="D904" t="str">
            <v>5205110 - Public Charter Schools</v>
          </cell>
        </row>
        <row r="905">
          <cell r="B905" t="str">
            <v>057500015 - StCollDormBldgMaint EquipResFd</v>
          </cell>
          <cell r="C905" t="str">
            <v>RF_904</v>
          </cell>
          <cell r="D905" t="str">
            <v>5205112 - Charter School Revolving Loan</v>
          </cell>
        </row>
        <row r="906">
          <cell r="B906" t="str">
            <v>057500016 - StCollDormBldgMaint EquipResFd</v>
          </cell>
          <cell r="C906" t="str">
            <v>RF_905</v>
          </cell>
          <cell r="D906" t="str">
            <v>5205114 - Charter School Facility Grant</v>
          </cell>
        </row>
        <row r="907">
          <cell r="B907" t="str">
            <v>057500018 - StCollDormBldgMaint EquipResFd</v>
          </cell>
          <cell r="C907" t="str">
            <v>RF_906</v>
          </cell>
          <cell r="D907" t="str">
            <v>5205116 - Charter School Categorical BG</v>
          </cell>
        </row>
        <row r="908">
          <cell r="B908" t="str">
            <v>057500019 - StCollDormBldgMaint EquipResFd</v>
          </cell>
          <cell r="C908" t="str">
            <v>RF_907</v>
          </cell>
          <cell r="D908" t="str">
            <v>5205118 - Economic Impact Aid  Charters</v>
          </cell>
        </row>
        <row r="909">
          <cell r="B909" t="str">
            <v>057500020 - StCollDormBldgMaint EquipResFd</v>
          </cell>
          <cell r="C909" t="str">
            <v>RF_908</v>
          </cell>
          <cell r="D909" t="str">
            <v>5205120 - Healthy Start</v>
          </cell>
        </row>
        <row r="910">
          <cell r="B910" t="str">
            <v>057500027 - StCollDormBldgMaint EquipResFd</v>
          </cell>
          <cell r="C910" t="str">
            <v>RF_909</v>
          </cell>
          <cell r="D910" t="str">
            <v>5205122 - Learn and Serve America Pgm</v>
          </cell>
        </row>
        <row r="911">
          <cell r="B911" t="str">
            <v>057500028 - StCollDormBldgMaint EquipResFd</v>
          </cell>
          <cell r="C911" t="str">
            <v>RF_910</v>
          </cell>
          <cell r="D911" t="str">
            <v>5205128 - Teacher PAR</v>
          </cell>
        </row>
        <row r="912">
          <cell r="B912" t="str">
            <v>057500032 - StCollDormBldgMaint EquipResFd</v>
          </cell>
          <cell r="C912" t="str">
            <v>RF_911</v>
          </cell>
          <cell r="D912" t="str">
            <v>5205130 - Bilingual Teacher Training</v>
          </cell>
        </row>
        <row r="913">
          <cell r="B913" t="str">
            <v>057500033 - StCollDormBldgMaint EquipResFd</v>
          </cell>
          <cell r="C913" t="str">
            <v>RF_912</v>
          </cell>
          <cell r="D913" t="str">
            <v>5205134 - AVID</v>
          </cell>
        </row>
        <row r="914">
          <cell r="B914" t="str">
            <v>057500042 - StCollDormBldgMaint EquipResFd</v>
          </cell>
          <cell r="C914" t="str">
            <v>RF_913</v>
          </cell>
          <cell r="D914" t="str">
            <v>5205136 - Student Councils</v>
          </cell>
        </row>
        <row r="915">
          <cell r="B915" t="str">
            <v>057500043 - StCollDormBldgMaint EquipResFd</v>
          </cell>
          <cell r="C915" t="str">
            <v>RF_914</v>
          </cell>
          <cell r="D915" t="str">
            <v>5205138 - QEIA Program</v>
          </cell>
        </row>
        <row r="916">
          <cell r="B916" t="str">
            <v>057500045 - StCollDormBldgMaint EquipResFd</v>
          </cell>
          <cell r="C916" t="str">
            <v>RF_915</v>
          </cell>
          <cell r="D916" t="str">
            <v>5205140 - Readers for Blind Teachers</v>
          </cell>
        </row>
        <row r="917">
          <cell r="B917" t="str">
            <v>057500056 - StCollDormBldgMaint EquipResFd</v>
          </cell>
          <cell r="C917" t="str">
            <v>RF_916</v>
          </cell>
          <cell r="D917" t="str">
            <v>5205144 - Teacher Incentive NBC</v>
          </cell>
        </row>
        <row r="918">
          <cell r="B918" t="str">
            <v>057500057 - StCollDormBldgMaint EquipResFd</v>
          </cell>
          <cell r="C918" t="str">
            <v>RF_917</v>
          </cell>
          <cell r="D918" t="str">
            <v>5205148 - Goals 2000</v>
          </cell>
        </row>
        <row r="919">
          <cell r="B919" t="str">
            <v>057500058 - Ca State Univ Dorm Cnstr Fd</v>
          </cell>
          <cell r="C919" t="str">
            <v>RF_918</v>
          </cell>
          <cell r="D919" t="str">
            <v>5205150 - California Subject Matter Proj</v>
          </cell>
        </row>
        <row r="920">
          <cell r="B920" t="str">
            <v>057500201 - CaStUnivDormBldgMaint EquResFd</v>
          </cell>
          <cell r="C920" t="str">
            <v>RF_919</v>
          </cell>
          <cell r="D920" t="str">
            <v>5205152 - Calsafe Academic</v>
          </cell>
        </row>
        <row r="921">
          <cell r="B921" t="str">
            <v>057500202 - CaStUnivDormBldgMaint EquRes</v>
          </cell>
          <cell r="C921" t="str">
            <v>RF_920</v>
          </cell>
          <cell r="D921" t="str">
            <v>5205156 - All Services for</v>
          </cell>
        </row>
        <row r="922">
          <cell r="B922" t="str">
            <v>057500203 - Ca St UnivDorm Int Redemp Fd</v>
          </cell>
          <cell r="C922" t="str">
            <v>RF_921</v>
          </cell>
          <cell r="D922" t="str">
            <v>5205160 - MRPDP</v>
          </cell>
        </row>
        <row r="923">
          <cell r="B923" t="str">
            <v>057500205 - CaStUnivDormBldgMaint EquResFd</v>
          </cell>
          <cell r="C923" t="str">
            <v>RF_922</v>
          </cell>
          <cell r="D923" t="str">
            <v>5205164 - Administrator Training</v>
          </cell>
        </row>
        <row r="924">
          <cell r="B924" t="str">
            <v>057500209 - CaStUnivDormBldgMaint EquResFd</v>
          </cell>
          <cell r="C924" t="str">
            <v>RF_923</v>
          </cell>
          <cell r="D924" t="str">
            <v>5205168 - Improving Teacher Qual Local</v>
          </cell>
        </row>
        <row r="925">
          <cell r="B925" t="str">
            <v>057500300 - CaStUnivDormBldgMaint EquResFd</v>
          </cell>
          <cell r="C925" t="str">
            <v>RF_924</v>
          </cell>
          <cell r="D925" t="str">
            <v>5205176 - Title II-ITQ Higher Ed Grants</v>
          </cell>
        </row>
        <row r="926">
          <cell r="B926" t="str">
            <v>057600001 - State University   College Fd</v>
          </cell>
          <cell r="C926" t="str">
            <v>RF_925</v>
          </cell>
          <cell r="D926" t="str">
            <v>5205180 - Title II-ITQ State Level Grant</v>
          </cell>
        </row>
        <row r="927">
          <cell r="B927" t="str">
            <v>057600002 - Ca State Univ Dorm Cnstr Fd</v>
          </cell>
          <cell r="C927" t="str">
            <v>RF_926</v>
          </cell>
          <cell r="D927" t="str">
            <v>5205189 - Advance Placement Fee Waiver</v>
          </cell>
        </row>
        <row r="928">
          <cell r="B928" t="str">
            <v>057600003 - Ca State Univ Dorm Cnstr Fd</v>
          </cell>
          <cell r="C928" t="str">
            <v>RF_927</v>
          </cell>
          <cell r="D928" t="str">
            <v>5205198 - Advanced Placement Fee Waiver</v>
          </cell>
        </row>
        <row r="929">
          <cell r="B929" t="str">
            <v>057600004 - Ca State Univ Dorm Cnstr Fd</v>
          </cell>
          <cell r="C929" t="str">
            <v>RF_928</v>
          </cell>
          <cell r="D929" t="str">
            <v>5205200 - Assessment Review and Report</v>
          </cell>
        </row>
        <row r="930">
          <cell r="B930" t="str">
            <v>057600005 - Ca State Univ Dorm Cnstr Fd</v>
          </cell>
          <cell r="C930" t="str">
            <v>RF_929</v>
          </cell>
          <cell r="D930" t="str">
            <v>5205202 - STAR Program</v>
          </cell>
        </row>
        <row r="931">
          <cell r="B931" t="str">
            <v>057600006 - Ca State Univ Dorm Cnstr Fd</v>
          </cell>
          <cell r="C931" t="str">
            <v>RF_930</v>
          </cell>
          <cell r="D931" t="str">
            <v>5205204 - English Language Development</v>
          </cell>
        </row>
        <row r="932">
          <cell r="B932" t="str">
            <v>057600007 - Ca State Univ Dorm Cnstr Fd</v>
          </cell>
          <cell r="C932" t="str">
            <v>RF_931</v>
          </cell>
          <cell r="D932" t="str">
            <v>5205206 - High School Exit Examination</v>
          </cell>
        </row>
        <row r="933">
          <cell r="B933" t="str">
            <v>057600008 - Ca State Univ Dorm Cnstr Fd</v>
          </cell>
          <cell r="C933" t="str">
            <v>RF_932</v>
          </cell>
          <cell r="D933" t="str">
            <v>5205208 - CA Student Assessment System</v>
          </cell>
        </row>
        <row r="934">
          <cell r="B934" t="str">
            <v>057600009 - Ca State Univ Dorm Cnstr Fd</v>
          </cell>
          <cell r="C934" t="str">
            <v>RF_933</v>
          </cell>
          <cell r="D934" t="str">
            <v>5205210 - CA High School Proficiency</v>
          </cell>
        </row>
        <row r="935">
          <cell r="B935" t="str">
            <v>057600010 - Ca State Univ Dorm Cnstr Fd</v>
          </cell>
          <cell r="C935" t="str">
            <v>RF_934</v>
          </cell>
          <cell r="D935" t="str">
            <v>5205212 - High School Exit Exam  Eval</v>
          </cell>
        </row>
        <row r="936">
          <cell r="B936" t="str">
            <v>057600011 - Ca State Univ Dorm Cnstr Fd</v>
          </cell>
          <cell r="C936" t="str">
            <v>RF_935</v>
          </cell>
          <cell r="D936" t="str">
            <v>5205214 - Next Generation Science Stds</v>
          </cell>
        </row>
        <row r="937">
          <cell r="B937" t="str">
            <v>057600012 - Ca State Univ Dorm Cnstr Fd</v>
          </cell>
          <cell r="C937" t="str">
            <v>RF_936</v>
          </cell>
          <cell r="D937" t="str">
            <v>5205216 - Primary Lang other than Eng</v>
          </cell>
        </row>
        <row r="938">
          <cell r="B938" t="str">
            <v>057600013 - Ca State Univ Dorm Cnstr Fd</v>
          </cell>
          <cell r="C938" t="str">
            <v>RF_937</v>
          </cell>
          <cell r="D938" t="str">
            <v>5205218 - Assessment Apportionments</v>
          </cell>
        </row>
        <row r="939">
          <cell r="B939" t="str">
            <v>057600014 - Ca State Univ Dorm Cnstr Fd</v>
          </cell>
          <cell r="C939" t="str">
            <v>RF_938</v>
          </cell>
          <cell r="D939" t="str">
            <v>5205223 - Supplemental Grants</v>
          </cell>
        </row>
        <row r="940">
          <cell r="B940" t="str">
            <v>057600015 - Ca State Univ Dorm Cnstr Fd</v>
          </cell>
          <cell r="C940" t="str">
            <v>RF_939</v>
          </cell>
          <cell r="D940" t="str">
            <v>5205227 - Student Friendly Services</v>
          </cell>
        </row>
        <row r="941">
          <cell r="B941" t="str">
            <v>057600016 - Ca State Univ Dorm Cnstr Fd</v>
          </cell>
          <cell r="C941" t="str">
            <v>RF_940</v>
          </cell>
          <cell r="D941" t="str">
            <v>5205231 - Supplemental Grants  Newborn</v>
          </cell>
        </row>
        <row r="942">
          <cell r="B942" t="str">
            <v>057600017 - Ca State Univ Dorm Cnstr Fd</v>
          </cell>
          <cell r="C942" t="str">
            <v>RF_941</v>
          </cell>
          <cell r="D942" t="str">
            <v>5205236 - CSIS</v>
          </cell>
        </row>
        <row r="943">
          <cell r="B943" t="str">
            <v>057600018 - Ca State Univ Dorm Cnstr Fd</v>
          </cell>
          <cell r="C943" t="str">
            <v>RF_942</v>
          </cell>
          <cell r="D943" t="str">
            <v>5205241 - CSIS</v>
          </cell>
        </row>
        <row r="944">
          <cell r="B944" t="str">
            <v>057600019 - Ca State Univ Dorm Cnstr Fd</v>
          </cell>
          <cell r="C944" t="str">
            <v>RF_943</v>
          </cell>
          <cell r="D944" t="str">
            <v>5205243 - CSIS</v>
          </cell>
        </row>
        <row r="945">
          <cell r="B945" t="str">
            <v>057600020 - Ca State Univ Dorm Cnstr Fd</v>
          </cell>
          <cell r="C945" t="str">
            <v>RF_944</v>
          </cell>
          <cell r="D945" t="str">
            <v>5205245 - CSIS IPO</v>
          </cell>
        </row>
        <row r="946">
          <cell r="B946" t="str">
            <v>057600021 - Ca State Univ Dorm Cnstr Fd</v>
          </cell>
          <cell r="C946" t="str">
            <v>RF_945</v>
          </cell>
          <cell r="D946" t="str">
            <v>5205247 - Non CSIS School Districts</v>
          </cell>
        </row>
        <row r="947">
          <cell r="B947" t="str">
            <v>057600022 - Ca State Univ Dorm Cnstr Fd</v>
          </cell>
          <cell r="C947" t="str">
            <v>RF_946</v>
          </cell>
          <cell r="D947" t="str">
            <v>5210010 - Child Development</v>
          </cell>
        </row>
        <row r="948">
          <cell r="B948" t="str">
            <v>057600023 - Ca State Univ Dorm Cnstr Fd</v>
          </cell>
          <cell r="C948" t="str">
            <v>RF_947</v>
          </cell>
          <cell r="D948" t="str">
            <v>5210020 - Preschool</v>
          </cell>
        </row>
        <row r="949">
          <cell r="B949" t="str">
            <v>057600024 - Ca State Univ Dorm Cnstr Fd</v>
          </cell>
          <cell r="C949" t="str">
            <v>RF_948</v>
          </cell>
          <cell r="D949" t="str">
            <v>5210024 - Cal-Safe Child Care</v>
          </cell>
        </row>
        <row r="950">
          <cell r="B950" t="str">
            <v>057600025 - Ca State Univ Dorm Cnstr Fd</v>
          </cell>
          <cell r="C950" t="str">
            <v>RF_949</v>
          </cell>
          <cell r="D950" t="str">
            <v>5210026 - General Child Development</v>
          </cell>
        </row>
        <row r="951">
          <cell r="B951" t="str">
            <v>057600026 - Ca State Univ Dorm Cnstr Fd</v>
          </cell>
          <cell r="C951" t="str">
            <v>RF_950</v>
          </cell>
          <cell r="D951" t="str">
            <v>5210028 - Migrant Day Care</v>
          </cell>
        </row>
        <row r="952">
          <cell r="B952" t="str">
            <v>057600027 - Ca State Univ Dorm Cnstr Fd</v>
          </cell>
          <cell r="C952" t="str">
            <v>RF_951</v>
          </cell>
          <cell r="D952" t="str">
            <v>5210030 - Alternative Payment</v>
          </cell>
        </row>
        <row r="953">
          <cell r="B953" t="str">
            <v>057600028 - Ca St University   Colleges</v>
          </cell>
          <cell r="C953" t="str">
            <v>RF_952</v>
          </cell>
          <cell r="D953" t="str">
            <v>5210032 - R  R Network</v>
          </cell>
        </row>
        <row r="954">
          <cell r="B954" t="str">
            <v>057600029 - Ca State Univ Dorm Cnstr Fd</v>
          </cell>
          <cell r="C954" t="str">
            <v>RF_953</v>
          </cell>
          <cell r="D954" t="str">
            <v>5210034 - CalWORKs Stage 2</v>
          </cell>
        </row>
        <row r="955">
          <cell r="B955" t="str">
            <v>057600030 - Ca State Univ Dorm Cnstr Fd</v>
          </cell>
          <cell r="C955" t="str">
            <v>RF_954</v>
          </cell>
          <cell r="D955" t="str">
            <v>5210036 - CalWORKs Stage 3</v>
          </cell>
        </row>
        <row r="956">
          <cell r="B956" t="str">
            <v>057600031 - Ca State Univ Dorm Cnstr Fd</v>
          </cell>
          <cell r="C956" t="str">
            <v>RF_955</v>
          </cell>
          <cell r="D956" t="str">
            <v>5210038 - Accounts Payable</v>
          </cell>
        </row>
        <row r="957">
          <cell r="B957" t="str">
            <v>057600032 - Ca State Univ Dorm Cnstr Fd</v>
          </cell>
          <cell r="C957" t="str">
            <v>RF_956</v>
          </cell>
          <cell r="D957" t="str">
            <v>5210040 - Handicapped</v>
          </cell>
        </row>
        <row r="958">
          <cell r="B958" t="str">
            <v>057600033 - Ca State Univ Dorm Cnstr Fd</v>
          </cell>
          <cell r="C958" t="str">
            <v>RF_957</v>
          </cell>
          <cell r="D958" t="str">
            <v>5210042 - CA Child Care Initiative</v>
          </cell>
        </row>
        <row r="959">
          <cell r="B959" t="str">
            <v>057600034 - Ca State Univ Dorm Cnstr Fd</v>
          </cell>
          <cell r="C959" t="str">
            <v>RF_958</v>
          </cell>
          <cell r="D959" t="str">
            <v>5210044 - Quality Improvement</v>
          </cell>
        </row>
        <row r="960">
          <cell r="B960" t="str">
            <v>057600035 - Ca State Univ Dorm Cnstr Fd</v>
          </cell>
          <cell r="C960" t="str">
            <v>RF_959</v>
          </cell>
          <cell r="D960" t="str">
            <v>5210046 - Local Planning Councils</v>
          </cell>
        </row>
        <row r="961">
          <cell r="B961" t="str">
            <v>057600036 - Ca State Univ Dorm Cnstr Fd</v>
          </cell>
          <cell r="C961" t="str">
            <v>RF_960</v>
          </cell>
          <cell r="D961" t="str">
            <v>5210048 - After School Programs</v>
          </cell>
        </row>
        <row r="962">
          <cell r="B962" t="str">
            <v>057600037 - Ca State Univ Dorm Cnstr Fd</v>
          </cell>
          <cell r="C962" t="str">
            <v>RF_961</v>
          </cell>
          <cell r="D962" t="str">
            <v>5210050 - 21st CCLC</v>
          </cell>
        </row>
        <row r="963">
          <cell r="B963" t="str">
            <v>057600038 - St College Dorm Building</v>
          </cell>
          <cell r="C963" t="str">
            <v>RF_962</v>
          </cell>
          <cell r="D963" t="str">
            <v>5210054 - Child Nutrition</v>
          </cell>
        </row>
        <row r="964">
          <cell r="B964" t="str">
            <v>057600039 - St College Dorm Building</v>
          </cell>
          <cell r="C964" t="str">
            <v>RF_963</v>
          </cell>
          <cell r="D964" t="str">
            <v>5210058 - Child Nutrition Programs</v>
          </cell>
        </row>
        <row r="965">
          <cell r="B965" t="str">
            <v>057600040 - Ca State Univ Dorm Cnstr Fd</v>
          </cell>
          <cell r="C965" t="str">
            <v>RF_964</v>
          </cell>
          <cell r="D965" t="str">
            <v>5210062 - Summer Food Service Program</v>
          </cell>
        </row>
        <row r="966">
          <cell r="B966" t="str">
            <v>057600041 - Ca State Univ Dorm Cnstr Fd</v>
          </cell>
          <cell r="C966" t="str">
            <v>RF_965</v>
          </cell>
          <cell r="D966" t="str">
            <v>5210063 - Donated Food Distribution</v>
          </cell>
        </row>
        <row r="967">
          <cell r="B967" t="str">
            <v>057600042 - Ca State Univ Dorm Cnstr Fd</v>
          </cell>
          <cell r="C967" t="str">
            <v>RF_966</v>
          </cell>
          <cell r="D967" t="str">
            <v>5215010 - Dept Mgmt   Special Services</v>
          </cell>
        </row>
        <row r="968">
          <cell r="B968" t="str">
            <v>057600043 - Ca State Univ Dorm Cnstr Fd</v>
          </cell>
          <cell r="C968" t="str">
            <v>RF_967</v>
          </cell>
          <cell r="D968" t="str">
            <v>5215019 - Distributed Dept Mgt   Special</v>
          </cell>
        </row>
        <row r="969">
          <cell r="B969" t="str">
            <v>057600044 - Ca St University   Colleges</v>
          </cell>
          <cell r="C969" t="str">
            <v>RF_968</v>
          </cell>
          <cell r="D969" t="str">
            <v>5220 - State Board Of Education</v>
          </cell>
        </row>
        <row r="970">
          <cell r="B970" t="str">
            <v>057600045 - Ca St University   Colleges</v>
          </cell>
          <cell r="C970" t="str">
            <v>RF_969</v>
          </cell>
          <cell r="D970" t="str">
            <v>5230 - Capital Outlay</v>
          </cell>
        </row>
        <row r="971">
          <cell r="B971" t="str">
            <v>057600046 - Ca St University   Colleges</v>
          </cell>
          <cell r="C971" t="str">
            <v>RF_970</v>
          </cell>
          <cell r="D971" t="str">
            <v>5235010 - SSS Unallocated Reduction</v>
          </cell>
        </row>
        <row r="972">
          <cell r="B972" t="str">
            <v>057600047 - Ca State Univ Dorm Cnstr Fd</v>
          </cell>
          <cell r="C972" t="str">
            <v>RF_971</v>
          </cell>
          <cell r="D972" t="str">
            <v>5235014 - SSS Unallocated Reduction</v>
          </cell>
        </row>
        <row r="973">
          <cell r="B973" t="str">
            <v>057600048 - Ca State Univ Dorm Cnstr Fd</v>
          </cell>
          <cell r="C973" t="str">
            <v>RF_972</v>
          </cell>
          <cell r="D973" t="str">
            <v>5235018 - SSS Unallocated Augmentation</v>
          </cell>
        </row>
        <row r="974">
          <cell r="B974" t="str">
            <v>057600049 - Ca State Univ Dorm Cnstr Fd</v>
          </cell>
          <cell r="C974" t="str">
            <v>RF_973</v>
          </cell>
          <cell r="D974" t="str">
            <v>5240010 - K-12 Mandate Reimbursement</v>
          </cell>
        </row>
        <row r="975">
          <cell r="B975" t="str">
            <v>057600050 - SUSerACaStUnivDoRmitoryCnstFd</v>
          </cell>
          <cell r="C975" t="str">
            <v>RF_974</v>
          </cell>
          <cell r="D975" t="str">
            <v>5240016 - K-12 Mandate Reimbursement</v>
          </cell>
        </row>
        <row r="976">
          <cell r="B976" t="str">
            <v>057600051 - Ca St Univ Dorm Ry Cnstr Fd</v>
          </cell>
          <cell r="C976" t="str">
            <v>RF_975</v>
          </cell>
          <cell r="D976" t="str">
            <v>5240018 - Annual Parent Notification</v>
          </cell>
        </row>
        <row r="977">
          <cell r="B977" t="str">
            <v>057600052 - Ca St Univ CollegesDormCnstrFd</v>
          </cell>
          <cell r="C977" t="str">
            <v>RF_976</v>
          </cell>
          <cell r="D977" t="str">
            <v>5240020 - Academic Performance Index</v>
          </cell>
        </row>
        <row r="978">
          <cell r="B978" t="str">
            <v>057600053 - Ca St Univ CollegesDormCnstrFd</v>
          </cell>
          <cell r="C978" t="str">
            <v>RF_977</v>
          </cell>
          <cell r="D978" t="str">
            <v>5240022 - K-12 Mandate Reimbursement</v>
          </cell>
        </row>
        <row r="979">
          <cell r="B979" t="str">
            <v>057600054 - Ca St Univ CollegesDormCnstrFd</v>
          </cell>
          <cell r="C979" t="str">
            <v>RF_978</v>
          </cell>
          <cell r="D979" t="str">
            <v>5240024 - Absentee Ballots</v>
          </cell>
        </row>
        <row r="980">
          <cell r="B980" t="str">
            <v>057600055 - Ca State Univ Dorm Cnstr Fd</v>
          </cell>
          <cell r="C980" t="str">
            <v>RF_979</v>
          </cell>
          <cell r="D980" t="str">
            <v>5240026 - K-12 Mandate Reimbursement</v>
          </cell>
        </row>
        <row r="981">
          <cell r="B981" t="str">
            <v>057600056 - Ca State Univ Dorm Cnstr Fd</v>
          </cell>
          <cell r="C981" t="str">
            <v>RF_980</v>
          </cell>
          <cell r="D981" t="str">
            <v>5240028 - Caregiver Affidavits</v>
          </cell>
        </row>
        <row r="982">
          <cell r="B982" t="str">
            <v>057600057 - Ca State Univ Dorm Cnstr Fd</v>
          </cell>
          <cell r="C982" t="str">
            <v>RF_981</v>
          </cell>
          <cell r="D982" t="str">
            <v>5240030 - K-12 Mandate Reimbursement</v>
          </cell>
        </row>
        <row r="983">
          <cell r="B983" t="str">
            <v>057600059 - Ca State Univ Dorm Cnstr Fd</v>
          </cell>
          <cell r="C983" t="str">
            <v>RF_982</v>
          </cell>
          <cell r="D983" t="str">
            <v>5240032 - Sch Dis Fiscal Accountability</v>
          </cell>
        </row>
        <row r="984">
          <cell r="B984" t="str">
            <v>057600060 - Ca State Univ Dorm Cnstr Fd</v>
          </cell>
          <cell r="C984" t="str">
            <v>RF_983</v>
          </cell>
          <cell r="D984" t="str">
            <v>5240034 - K-12 Mandate Reimbursement</v>
          </cell>
        </row>
        <row r="985">
          <cell r="B985" t="str">
            <v>057600061 - Ca State Univ Dorm Cnstr Fd</v>
          </cell>
          <cell r="C985" t="str">
            <v>RF_984</v>
          </cell>
          <cell r="D985" t="str">
            <v>5240036 - High School Exit Exam</v>
          </cell>
        </row>
        <row r="986">
          <cell r="B986" t="str">
            <v>057600062 - Ca State Univ Dorm Cnstr Fd</v>
          </cell>
          <cell r="C986" t="str">
            <v>RF_985</v>
          </cell>
          <cell r="D986" t="str">
            <v>5240038 - K-12 Mandate Reimbursement</v>
          </cell>
        </row>
        <row r="987">
          <cell r="B987" t="str">
            <v>057600063 - Ca State Univ Dorm Cnstr Fd</v>
          </cell>
          <cell r="C987" t="str">
            <v>RF_986</v>
          </cell>
          <cell r="D987" t="str">
            <v>5240040 - Intradistrict Attendence</v>
          </cell>
        </row>
        <row r="988">
          <cell r="B988" t="str">
            <v>057600064 - Ca State Univ Dorm Cnstr Fd</v>
          </cell>
          <cell r="C988" t="str">
            <v>RF_987</v>
          </cell>
          <cell r="D988" t="str">
            <v>5240042 - K-12 Mandate Reimbursement</v>
          </cell>
        </row>
        <row r="989">
          <cell r="B989" t="str">
            <v>057600066 - Ca State Univ Dorm Cnstr Fd</v>
          </cell>
          <cell r="C989" t="str">
            <v>RF_988</v>
          </cell>
          <cell r="D989" t="str">
            <v>5240044 - Interdist Attendance Permits</v>
          </cell>
        </row>
        <row r="990">
          <cell r="B990" t="str">
            <v>057600067 - Ca State Univ Dorm Cnstr Fd</v>
          </cell>
          <cell r="C990" t="str">
            <v>RF_989</v>
          </cell>
          <cell r="D990" t="str">
            <v>5240046 - K-12 Mandate Reimbursement</v>
          </cell>
        </row>
        <row r="991">
          <cell r="B991" t="str">
            <v>057600068 - Ca State Univ Dorm Cnstr Fd</v>
          </cell>
          <cell r="C991" t="str">
            <v>RF_990</v>
          </cell>
          <cell r="D991" t="str">
            <v>5240048 - Differ Pay and Reemployment</v>
          </cell>
        </row>
        <row r="992">
          <cell r="B992" t="str">
            <v>057600069 - Ca State Univ Dorm Cnstr Fd</v>
          </cell>
          <cell r="C992" t="str">
            <v>RF_991</v>
          </cell>
          <cell r="D992" t="str">
            <v>5240050 - K-12 Mandate Reimbursement</v>
          </cell>
        </row>
        <row r="993">
          <cell r="B993" t="str">
            <v>057600070 - Ca State Univ Dorm Cnstr Fd</v>
          </cell>
          <cell r="C993" t="str">
            <v>RF_992</v>
          </cell>
          <cell r="D993" t="str">
            <v>5240052 - Immunization Records-Hepatitis</v>
          </cell>
        </row>
        <row r="994">
          <cell r="B994" t="str">
            <v>057600071 - Ca State Univ Dorm Cnstr Fd</v>
          </cell>
          <cell r="C994" t="str">
            <v>RF_993</v>
          </cell>
          <cell r="D994" t="str">
            <v>5240054 - K-12 Mandate Reimbursement</v>
          </cell>
        </row>
        <row r="995">
          <cell r="B995" t="str">
            <v>057600072 - Ca State Univ Dorm Cnstr Fd</v>
          </cell>
          <cell r="C995" t="str">
            <v>RF_994</v>
          </cell>
          <cell r="D995" t="str">
            <v>5240056 - Mandate Reim Proc I and II</v>
          </cell>
        </row>
        <row r="996">
          <cell r="B996" t="str">
            <v>057600073 - Ca State Univ Dorm Cnstr Fd</v>
          </cell>
          <cell r="C996" t="str">
            <v>RF_995</v>
          </cell>
          <cell r="D996" t="str">
            <v>5240058 - K-12 Mandate Reimbursement</v>
          </cell>
        </row>
        <row r="997">
          <cell r="B997" t="str">
            <v>057600074 - Ca State Univ Dorm Cnstr Fd</v>
          </cell>
          <cell r="C997" t="str">
            <v>RF_996</v>
          </cell>
          <cell r="D997" t="str">
            <v>5240060 - Notificcation of Truancy</v>
          </cell>
        </row>
        <row r="998">
          <cell r="B998" t="str">
            <v>057600075 - Ca State Univ Dorm Cnstr Fd</v>
          </cell>
          <cell r="C998" t="str">
            <v>RF_997</v>
          </cell>
          <cell r="D998" t="str">
            <v>5240062 - Pupil Susp Expulsion Appeals</v>
          </cell>
        </row>
        <row r="999">
          <cell r="B999" t="str">
            <v>057600076 - Ca State Univ Dorm Cnstr Fd</v>
          </cell>
          <cell r="C999" t="str">
            <v>RF_998</v>
          </cell>
          <cell r="D999" t="str">
            <v>5240064 - K-12 Mandate Reimbursement</v>
          </cell>
        </row>
        <row r="1000">
          <cell r="B1000" t="str">
            <v>057600077 - Ca State Univ Dorm Cnstr Fd</v>
          </cell>
          <cell r="C1000" t="str">
            <v>RF_999</v>
          </cell>
          <cell r="D1000" t="str">
            <v>5240066 - Criminal Backgroud Checks I</v>
          </cell>
        </row>
        <row r="1001">
          <cell r="B1001" t="str">
            <v>057600078 - Ca State Univ Dorm Cnstr Fd</v>
          </cell>
          <cell r="C1001" t="str">
            <v>No_Reference</v>
          </cell>
          <cell r="D1001" t="str">
            <v>5240068 - K-12 Mandate Reimbursement</v>
          </cell>
        </row>
        <row r="1002">
          <cell r="B1002" t="str">
            <v>057600079 - Ca State Univ Dorm Cnstr Fd</v>
          </cell>
          <cell r="D1002" t="str">
            <v>5240070 - Student Records</v>
          </cell>
        </row>
        <row r="1003">
          <cell r="B1003" t="str">
            <v>057600080 - Ca State Univ Dorm Cnstr Fd</v>
          </cell>
          <cell r="D1003" t="str">
            <v>5240072 - Criminal Background Checks II</v>
          </cell>
        </row>
        <row r="1004">
          <cell r="B1004" t="str">
            <v>057600081 - Ca State Univ Dorm Cnstr Fd</v>
          </cell>
          <cell r="D1004" t="str">
            <v>5240074 - K-12 Mandate Reimbursement</v>
          </cell>
        </row>
        <row r="1005">
          <cell r="B1005" t="str">
            <v>057600082 - Ca State Univ Dorm Cnstr Fd</v>
          </cell>
          <cell r="D1005" t="str">
            <v>5240076 - CALSTRS Service Credit</v>
          </cell>
        </row>
        <row r="1006">
          <cell r="B1006" t="str">
            <v>057600083 - Ca State Univ Dorm Cnstr Fd</v>
          </cell>
          <cell r="D1006" t="str">
            <v>5240078 - K-12 Mandate Reimbursement</v>
          </cell>
        </row>
        <row r="1007">
          <cell r="B1007" t="str">
            <v>057600084 - Ca State Univ Dorm Cnstr Fd</v>
          </cell>
          <cell r="D1007" t="str">
            <v>5240080 - Child Abuse and Neglt Rprtng</v>
          </cell>
        </row>
        <row r="1008">
          <cell r="B1008" t="str">
            <v>057600085 - Ca State Univ Dorm Cnstr Fd</v>
          </cell>
          <cell r="D1008" t="str">
            <v>5240082 - Open Meetings Brown Act Reform</v>
          </cell>
        </row>
        <row r="1009">
          <cell r="B1009" t="str">
            <v>057600086 - Ca State Univ Dorm Cnstr Fd</v>
          </cell>
          <cell r="D1009" t="str">
            <v>5240084 - K-12 Mandate Reimbursement</v>
          </cell>
        </row>
        <row r="1010">
          <cell r="B1010" t="str">
            <v>057600087 - Ca State Univ Dorm Cnstr Fd</v>
          </cell>
          <cell r="D1010" t="str">
            <v>5240086 - Comp Sch Sfty Plns I and II</v>
          </cell>
        </row>
        <row r="1011">
          <cell r="B1011" t="str">
            <v>057600088 - Ca State Univ Dorm Cnstr Fd</v>
          </cell>
          <cell r="D1011" t="str">
            <v>5240088 - K-12 Mandate Reimbursement</v>
          </cell>
        </row>
        <row r="1012">
          <cell r="B1012" t="str">
            <v>057600089 - Ca State Univ Dorm Cnstr Fd</v>
          </cell>
          <cell r="D1012" t="str">
            <v>5240090 - Pupil Promotion and Retention</v>
          </cell>
        </row>
        <row r="1013">
          <cell r="B1013" t="str">
            <v>057600090 - Ca State Univ Dorm Cnstr Fd</v>
          </cell>
          <cell r="D1013" t="str">
            <v>5240092 - K-12 Mandate Reimbursement</v>
          </cell>
        </row>
        <row r="1014">
          <cell r="B1014" t="str">
            <v>057600091 - Ca State Univ Dorm Cnstr Fd</v>
          </cell>
          <cell r="D1014" t="str">
            <v>5240094 - Charter Schools I II and III</v>
          </cell>
        </row>
        <row r="1015">
          <cell r="B1015" t="str">
            <v>057600092 - Ca State Univ Dorm Cnstr Fd</v>
          </cell>
          <cell r="D1015" t="str">
            <v>5240096 - K-12 Mandate Reimbursement</v>
          </cell>
        </row>
        <row r="1016">
          <cell r="B1016" t="str">
            <v>057600093 - Ca State Univ Dorm Cnstr Fd</v>
          </cell>
          <cell r="D1016" t="str">
            <v>5240098 - AIDS Instr and AIDS Prev</v>
          </cell>
        </row>
        <row r="1017">
          <cell r="B1017" t="str">
            <v>057600094 - Ca State Univ Dorm Cnstr Fd</v>
          </cell>
          <cell r="D1017" t="str">
            <v>5240100 - K-12 Mandate Reimbursement</v>
          </cell>
        </row>
        <row r="1018">
          <cell r="B1018" t="str">
            <v>057600095 - Ca State Univ Dorm Cnstr Fd</v>
          </cell>
          <cell r="D1018" t="str">
            <v>5240102 - Agency Fee Arrangement</v>
          </cell>
        </row>
        <row r="1019">
          <cell r="B1019" t="str">
            <v>057600096 - Ca State Univ Dorm Cnstr Fd</v>
          </cell>
          <cell r="D1019" t="str">
            <v>5240104 - K-12 Mandate Reimbursement</v>
          </cell>
        </row>
        <row r="1020">
          <cell r="B1020" t="str">
            <v>057600097 - Ca State Univ Dorm Cnstr Fd</v>
          </cell>
          <cell r="D1020" t="str">
            <v>5240106 - COE Fiscal Account Reporting</v>
          </cell>
        </row>
        <row r="1021">
          <cell r="B1021" t="str">
            <v>057600098 - Ca State Univ Dorm Cnstr Fd</v>
          </cell>
          <cell r="D1021" t="str">
            <v>5240108 - K-12 Mandate Reimbursement</v>
          </cell>
        </row>
        <row r="1022">
          <cell r="B1022" t="str">
            <v>057600099 - Ca State Univ Dorm Cnstr Fd</v>
          </cell>
          <cell r="D1022" t="str">
            <v>5240110 - Collective Bargaining</v>
          </cell>
        </row>
        <row r="1023">
          <cell r="B1023" t="str">
            <v>057600100 - Ca State Univ Dorm Cnstr Fd</v>
          </cell>
          <cell r="D1023" t="str">
            <v>5240112 - Pupil Health Screenings</v>
          </cell>
        </row>
        <row r="1024">
          <cell r="B1024" t="str">
            <v>057600101 - Ca State Univ Dorm Cnstr Fd</v>
          </cell>
          <cell r="D1024" t="str">
            <v>5240114 - K-12 Mandate Reimbursement</v>
          </cell>
        </row>
        <row r="1025">
          <cell r="B1025" t="str">
            <v>057600102 - Ca State Univ Dorm Cnstr Fd</v>
          </cell>
          <cell r="D1025" t="str">
            <v>5240116 - Pupil Expul II and Susp II</v>
          </cell>
        </row>
        <row r="1026">
          <cell r="B1026" t="str">
            <v>057600103 - Ca State Univ Dorm Cnstr Fd</v>
          </cell>
          <cell r="D1026" t="str">
            <v>5240118 - Physical Performance Tests</v>
          </cell>
        </row>
        <row r="1027">
          <cell r="B1027" t="str">
            <v>057600104 - 1994HousSysRefdRevDormContr Fd</v>
          </cell>
          <cell r="D1027" t="str">
            <v>5240120 - K-12 Mandate Reimbursement</v>
          </cell>
        </row>
        <row r="1028">
          <cell r="B1028" t="str">
            <v>057600105 - Ca State Univ Dorm Cnstr Fd</v>
          </cell>
          <cell r="D1028" t="str">
            <v>5240122 - Juvenile Crout Notices II</v>
          </cell>
        </row>
        <row r="1029">
          <cell r="B1029" t="str">
            <v>057600106 - 1994HaywardStuURefRevDorCntrFd</v>
          </cell>
          <cell r="D1029" t="str">
            <v>5240124 - K-12 Mandate Reimbursement</v>
          </cell>
        </row>
        <row r="1030">
          <cell r="B1030" t="str">
            <v>057600107 - 1994HaywardStuURefRevDorCntrFd</v>
          </cell>
          <cell r="D1030" t="str">
            <v>5240126 - Charter Schools IV</v>
          </cell>
        </row>
        <row r="1031">
          <cell r="B1031" t="str">
            <v>057600108 - 1994HaywardStuURefRevDorCntrFd</v>
          </cell>
          <cell r="D1031" t="str">
            <v>5240128 - K-12 Mandate Reimbursement</v>
          </cell>
        </row>
        <row r="1032">
          <cell r="B1032" t="str">
            <v>057600109 - 1994HaywardStuURefRevDorCntrFd</v>
          </cell>
          <cell r="D1032" t="str">
            <v>5240130 - Public Contracts</v>
          </cell>
        </row>
        <row r="1033">
          <cell r="B1033" t="str">
            <v>057600110 - Ca State Univ Dorm Cnstr Fd</v>
          </cell>
          <cell r="D1033" t="str">
            <v>5240132 - K-12 Mandate Reimbursement</v>
          </cell>
        </row>
        <row r="1034">
          <cell r="B1034" t="str">
            <v>057600111 - Ca State Univ Dorm Cnstr Fd</v>
          </cell>
          <cell r="D1034" t="str">
            <v>5240134 - Uniform Complaint Prcedures</v>
          </cell>
        </row>
        <row r="1035">
          <cell r="B1035" t="str">
            <v>057600112 - Ca State Univ Dorm Cnstr Fd</v>
          </cell>
          <cell r="D1035" t="str">
            <v>5240136 - Cons Law Enfrmt Notifcations</v>
          </cell>
        </row>
        <row r="1036">
          <cell r="B1036" t="str">
            <v>057600113 - Ca State Univ Dorm Cnstr Fd</v>
          </cell>
          <cell r="D1036" t="str">
            <v>5240138 - K-12 Mandate Reimbursement</v>
          </cell>
        </row>
        <row r="1037">
          <cell r="B1037" t="str">
            <v>057600114 - Ca State Univ Dorm Cnstr Fd</v>
          </cell>
          <cell r="D1037" t="str">
            <v>5240140 - Immunization Records</v>
          </cell>
        </row>
        <row r="1038">
          <cell r="B1038" t="str">
            <v>057600115 - Ca State Univ Dorm Cnstr Fd</v>
          </cell>
          <cell r="D1038" t="str">
            <v>5240142 - K-12 Mandate Reimbursement</v>
          </cell>
        </row>
        <row r="1039">
          <cell r="B1039" t="str">
            <v>057600116 - Ca State Univ Dorm Cnstr Fd</v>
          </cell>
          <cell r="D1039" t="str">
            <v>5240144 - Habitual Truant</v>
          </cell>
        </row>
        <row r="1040">
          <cell r="B1040" t="str">
            <v>057600117 - Ca State Univ Dorm Cnstr Fd</v>
          </cell>
          <cell r="D1040" t="str">
            <v>5240146 - K-12 Mandate Reimbursement</v>
          </cell>
        </row>
        <row r="1041">
          <cell r="B1041" t="str">
            <v>057600118 - Ca State Univ Dorm Cnstr Fd</v>
          </cell>
          <cell r="D1041" t="str">
            <v>5240148 - School District Reorganization</v>
          </cell>
        </row>
        <row r="1042">
          <cell r="B1042" t="str">
            <v>057600119 - Ca State Univ Dorm Cnstr Fd</v>
          </cell>
          <cell r="D1042" t="str">
            <v>5240150 - K-12 Mandate Reimbursement</v>
          </cell>
        </row>
        <row r="1043">
          <cell r="B1043" t="str">
            <v>057600128 - Ca State Univ Dorm Cnstr Fd</v>
          </cell>
          <cell r="D1043" t="str">
            <v>5240152 - Prevailing Wage Rate</v>
          </cell>
        </row>
        <row r="1044">
          <cell r="B1044" t="str">
            <v>057600130 - Ca State Univ Dorm Cnstr Fd</v>
          </cell>
          <cell r="D1044" t="str">
            <v>5240154 - Threats Agsnt Peace Officers</v>
          </cell>
        </row>
        <row r="1045">
          <cell r="B1045" t="str">
            <v>057600134 - Ca State Univ Dorm Cnstr Fd</v>
          </cell>
          <cell r="D1045" t="str">
            <v>5240156 - K-12 Mandate Reimbursement</v>
          </cell>
        </row>
        <row r="1046">
          <cell r="B1046" t="str">
            <v>057600136 - Ca State Univ Dorm Cnstr Fd</v>
          </cell>
          <cell r="D1046" t="str">
            <v>5240158 - Expl Pupil - Transcript Costs</v>
          </cell>
        </row>
        <row r="1047">
          <cell r="B1047" t="str">
            <v>057600140 - Ca State Univ Dorm Cnstr Fd</v>
          </cell>
          <cell r="D1047" t="str">
            <v>5240160 - K-12 Mandate Reimbursement</v>
          </cell>
        </row>
        <row r="1048">
          <cell r="B1048" t="str">
            <v>057600141 - Ca State Univ Dorm Cnstr Fd</v>
          </cell>
          <cell r="D1048" t="str">
            <v>5240162 - Consol Notice to Teachers</v>
          </cell>
        </row>
        <row r="1049">
          <cell r="B1049" t="str">
            <v>057600144 - Ca State Univ Dorm Cnstr Fd</v>
          </cell>
          <cell r="D1049" t="str">
            <v>5240164 - K-12 Mandate Reimbursement</v>
          </cell>
        </row>
        <row r="1050">
          <cell r="B1050" t="str">
            <v>057600145 - Ca State Univ Dorm Cnstr Fd</v>
          </cell>
          <cell r="D1050" t="str">
            <v>5240166 - Sch Accountability Rpt Crds</v>
          </cell>
        </row>
        <row r="1051">
          <cell r="B1051" t="str">
            <v>057600148 - Ca State Univ Dorm Cnstr Fd</v>
          </cell>
          <cell r="D1051" t="str">
            <v>5240168 - K-12 Mandate Reimbursement</v>
          </cell>
        </row>
        <row r="1052">
          <cell r="B1052" t="str">
            <v>057600149 - Ca State Univ Dorm Cnstr Fd</v>
          </cell>
          <cell r="D1052" t="str">
            <v>5240170 - Financial and Compl Audits</v>
          </cell>
        </row>
        <row r="1053">
          <cell r="B1053" t="str">
            <v>057600150 - Ca State Univ Dorm Cnstr Fd</v>
          </cell>
          <cell r="D1053" t="str">
            <v>5240172 - K-12 Mandate Reimbursement</v>
          </cell>
        </row>
        <row r="1054">
          <cell r="B1054" t="str">
            <v>057600151 - Ca State Univ Dorm Cnstr Fd</v>
          </cell>
          <cell r="D1054" t="str">
            <v>5240174 - The Stull Act</v>
          </cell>
        </row>
        <row r="1055">
          <cell r="B1055" t="str">
            <v>057600156 - Ca State Univ Dorm Cnstr Fd</v>
          </cell>
          <cell r="D1055" t="str">
            <v>5240176 - Pupil Safetey Notices</v>
          </cell>
        </row>
        <row r="1056">
          <cell r="B1056" t="str">
            <v>057600157 - Ca State Univ Dorm Cnstr Fd</v>
          </cell>
          <cell r="D1056" t="str">
            <v>5320 - Education Audit Appeals Panel</v>
          </cell>
        </row>
        <row r="1057">
          <cell r="B1057" t="str">
            <v>057600174 - Ca State Univ Dorm Cnstr Fd</v>
          </cell>
          <cell r="D1057" t="str">
            <v>5340 - California State Summer School</v>
          </cell>
        </row>
        <row r="1058">
          <cell r="B1058" t="str">
            <v>057600176 - Ca State Univ Dorm Cnstr Fd</v>
          </cell>
          <cell r="D1058" t="str">
            <v>5350 - Benefits Funding</v>
          </cell>
        </row>
        <row r="1059">
          <cell r="B1059" t="str">
            <v>057600178 - Ca State Univ Dorm Cnstr Fd</v>
          </cell>
          <cell r="D1059" t="str">
            <v>5355 - SBMA</v>
          </cell>
        </row>
        <row r="1060">
          <cell r="B1060" t="str">
            <v>057600180 - Csu Auxil Fac Hous1996BndRefin</v>
          </cell>
          <cell r="D1060" t="str">
            <v>5360 - Sbma Interest Payment</v>
          </cell>
        </row>
        <row r="1061">
          <cell r="B1061" t="str">
            <v>057600182 - Ca State Univ Dorm Cnstr Fd</v>
          </cell>
          <cell r="D1061" t="str">
            <v>5370 - School Facilities Aid Program</v>
          </cell>
        </row>
        <row r="1062">
          <cell r="B1062" t="str">
            <v>057600184 - Ca State Univ Dorm Cnstr Fd</v>
          </cell>
          <cell r="D1062" t="str">
            <v>5380 - GO Bonds - Debt Service - K-12</v>
          </cell>
        </row>
        <row r="1063">
          <cell r="B1063" t="str">
            <v>057600186 - Ca State Univ Dorm Cnstr Fd</v>
          </cell>
          <cell r="D1063" t="str">
            <v>5390 - Special Programs</v>
          </cell>
        </row>
        <row r="1064">
          <cell r="B1064" t="str">
            <v>057600188 - Ca State Univ Dorm Cnstr Fd</v>
          </cell>
          <cell r="D1064" t="str">
            <v>5440010 - General Campuses Instruction</v>
          </cell>
        </row>
        <row r="1065">
          <cell r="B1065" t="str">
            <v>057600190 - Ca State Univ Dorm Cnstr Fd</v>
          </cell>
          <cell r="D1065" t="str">
            <v>5440015 - Faculty Salaries And Related B</v>
          </cell>
        </row>
        <row r="1066">
          <cell r="B1066" t="str">
            <v>057600211 - Ca State Univ Dorm Cnstr Fd</v>
          </cell>
          <cell r="D1066" t="str">
            <v>5440019 - Teaching Assistant Salaries</v>
          </cell>
        </row>
        <row r="1067">
          <cell r="B1067" t="str">
            <v>057600214 - Ca State Univ Dorm Cnstr Fd</v>
          </cell>
          <cell r="D1067" t="str">
            <v>5440023 - Instructional Support And Rela</v>
          </cell>
        </row>
        <row r="1068">
          <cell r="B1068" t="str">
            <v>057600215 - Ca State Univ Dorm Cnstr Fd</v>
          </cell>
          <cell r="D1068" t="str">
            <v>5440027 - Equipment Replacement</v>
          </cell>
        </row>
        <row r="1069">
          <cell r="B1069" t="str">
            <v>057600216 - Ca State Univ Dorm Cnstr Fd</v>
          </cell>
          <cell r="D1069" t="str">
            <v>5440031 - Instructional Technology And C</v>
          </cell>
        </row>
        <row r="1070">
          <cell r="B1070" t="str">
            <v>057600217 - Ca State Univ Dorm Cnstr Fd</v>
          </cell>
          <cell r="D1070" t="str">
            <v>5440035 - Summer</v>
          </cell>
        </row>
        <row r="1071">
          <cell r="B1071" t="str">
            <v>057600218 - Ca State Univ Dorm Cnstr Fd</v>
          </cell>
          <cell r="D1071" t="str">
            <v>5440044 - Health Sciences Instruction</v>
          </cell>
        </row>
        <row r="1072">
          <cell r="B1072" t="str">
            <v>057600219 - Ca State Univ Dorm Cnstr Fd</v>
          </cell>
          <cell r="D1072" t="str">
            <v>5440049 - Medicine</v>
          </cell>
        </row>
        <row r="1073">
          <cell r="B1073" t="str">
            <v>057600221 - Ca State Univ Dorm Cnstr Fd</v>
          </cell>
          <cell r="D1073" t="str">
            <v>5440053 - Dentistry</v>
          </cell>
        </row>
        <row r="1074">
          <cell r="B1074" t="str">
            <v>057600222 - Ca State Univ Dorm Cnstr Fd</v>
          </cell>
          <cell r="D1074" t="str">
            <v>5440057 - Nursing</v>
          </cell>
        </row>
        <row r="1075">
          <cell r="B1075" t="str">
            <v>057600223 - Ca State Univ Dorm Cnstr Fd</v>
          </cell>
          <cell r="D1075" t="str">
            <v>5440061 - Optometry</v>
          </cell>
        </row>
        <row r="1076">
          <cell r="B1076" t="str">
            <v>057600224 - Ca State Univ Dorm Cnstr Fd</v>
          </cell>
          <cell r="D1076" t="str">
            <v>5440065 - Pharmacy</v>
          </cell>
        </row>
        <row r="1077">
          <cell r="B1077" t="str">
            <v>057600225 - Ca State Univ Dorm Cnstr Fd</v>
          </cell>
          <cell r="D1077" t="str">
            <v>5440069 - Public Health</v>
          </cell>
        </row>
        <row r="1078">
          <cell r="B1078" t="str">
            <v>057600226 - Ca State Univ Dorm Cnstr Fd</v>
          </cell>
          <cell r="D1078" t="str">
            <v>5440073 - Veterinary Medicine</v>
          </cell>
        </row>
        <row r="1079">
          <cell r="B1079" t="str">
            <v>057600300 - Ca State Univ Dorm Cnstr Fd</v>
          </cell>
          <cell r="D1079" t="str">
            <v>5440077 - Drew</v>
          </cell>
        </row>
        <row r="1080">
          <cell r="B1080" t="str">
            <v>057600301 - Ca State Univ Dorm Cnstr Fd</v>
          </cell>
          <cell r="D1080" t="str">
            <v>5440078 - Summer Sessions Instruction</v>
          </cell>
        </row>
        <row r="1081">
          <cell r="B1081" t="str">
            <v>057600302 - Ca State Univ Dorm Cnstr Fd</v>
          </cell>
          <cell r="D1081" t="str">
            <v>5440087 - University Extension Instructi</v>
          </cell>
        </row>
        <row r="1082">
          <cell r="B1082" t="str">
            <v>057600303 - Ca State Univ Dorm Cnstr Fd</v>
          </cell>
          <cell r="D1082" t="str">
            <v>5445010 - General Campuses</v>
          </cell>
        </row>
        <row r="1083">
          <cell r="B1083" t="str">
            <v>057600304 - Ca State Univ Dorm Cnstr Fd</v>
          </cell>
          <cell r="D1083" t="str">
            <v>5445019 - Health Sciences</v>
          </cell>
        </row>
        <row r="1084">
          <cell r="B1084" t="str">
            <v>057600306 - Ca State Univ Dorm Cnstr Fd</v>
          </cell>
          <cell r="D1084" t="str">
            <v>5445028 - Agriculture</v>
          </cell>
        </row>
        <row r="1085">
          <cell r="B1085" t="str">
            <v>057600308 - Ca State Univ Dorm Cnstr Fd</v>
          </cell>
          <cell r="D1085" t="str">
            <v>5445037 - Tobacco-Related Diseases</v>
          </cell>
        </row>
        <row r="1086">
          <cell r="B1086" t="str">
            <v>057600311 - Ca State Univ Dorm Cnstr Fd</v>
          </cell>
          <cell r="D1086" t="str">
            <v>5445046 - Breast Cancer Research</v>
          </cell>
        </row>
        <row r="1087">
          <cell r="B1087" t="str">
            <v>057600314 - Ca State Univ Dorm Cnstr Fd</v>
          </cell>
          <cell r="D1087" t="str">
            <v>5445055 - Faculty Grants And Travel</v>
          </cell>
        </row>
        <row r="1088">
          <cell r="B1088" t="str">
            <v>057600316 - Ca State Univ Dorm Cnstr Fd</v>
          </cell>
          <cell r="D1088" t="str">
            <v>5450010 - Student Academic Preparation A</v>
          </cell>
        </row>
        <row r="1089">
          <cell r="B1089" t="str">
            <v>057600320 - Ca State Univ Dorm Cnstr Fd</v>
          </cell>
          <cell r="D1089" t="str">
            <v>5450019 - Uc Scout -Online Courses-</v>
          </cell>
        </row>
        <row r="1090">
          <cell r="B1090" t="str">
            <v>057600325 - Ca State Univ Dorm Cnstr Fd</v>
          </cell>
          <cell r="D1090" t="str">
            <v>5450028 - Assist</v>
          </cell>
        </row>
        <row r="1091">
          <cell r="B1091" t="str">
            <v>057600326 - Ca State Univ Dorm Cnstr Fd</v>
          </cell>
          <cell r="D1091" t="str">
            <v>5450037 - Community College Articulation</v>
          </cell>
        </row>
        <row r="1092">
          <cell r="B1092" t="str">
            <v>057600328 - Ca State Univ Dorm Cnstr Fd</v>
          </cell>
          <cell r="D1092" t="str">
            <v>5450046 - Community College Transfer Pro</v>
          </cell>
        </row>
        <row r="1093">
          <cell r="B1093" t="str">
            <v>057600329 - Ca State Univ Dorm Cnstr Fd</v>
          </cell>
          <cell r="D1093" t="str">
            <v>5450055 - Early Academic Outreach Progra</v>
          </cell>
        </row>
        <row r="1094">
          <cell r="B1094" t="str">
            <v>057600330 - Ca State Univ Dorm Cnstr Fd</v>
          </cell>
          <cell r="D1094" t="str">
            <v>5450064 - Graduate Professional Programs</v>
          </cell>
        </row>
        <row r="1095">
          <cell r="B1095" t="str">
            <v>057600331 - Ca State Univ Dorm Cnstr Fd</v>
          </cell>
          <cell r="D1095" t="str">
            <v>5450073 - MESA</v>
          </cell>
        </row>
        <row r="1096">
          <cell r="B1096" t="str">
            <v>057600332 - Ca State Univ Dorm Cnstr Fd</v>
          </cell>
          <cell r="D1096" t="str">
            <v>5450082 - Puente</v>
          </cell>
        </row>
        <row r="1097">
          <cell r="B1097" t="str">
            <v>057600333 - Ca State Univ Dorm Cnstr Fd</v>
          </cell>
          <cell r="D1097" t="str">
            <v>5450091 - Student Initiated Programs</v>
          </cell>
        </row>
        <row r="1098">
          <cell r="B1098" t="str">
            <v>057600334 - Ca State Univ Dorm Cnstr Fd</v>
          </cell>
          <cell r="D1098" t="str">
            <v>5450100 - Gear Up</v>
          </cell>
        </row>
        <row r="1099">
          <cell r="B1099" t="str">
            <v>057600335 - Ca State Univ Dorm Cnstr Fd</v>
          </cell>
          <cell r="D1099" t="str">
            <v>5450109 - Uc Links</v>
          </cell>
        </row>
        <row r="1100">
          <cell r="B1100" t="str">
            <v>057600336 - Ca State Univ Dorm Cnstr Fd</v>
          </cell>
          <cell r="D1100" t="str">
            <v>5450118 - K-20 Intersegmental Alliances</v>
          </cell>
        </row>
        <row r="1101">
          <cell r="B1101" t="str">
            <v>057600337 - Ca State Univ Dorm Cnstr Fd</v>
          </cell>
          <cell r="D1101" t="str">
            <v>5450127 - Evaluation</v>
          </cell>
        </row>
        <row r="1102">
          <cell r="B1102" t="str">
            <v>057600338 - Ca State Univ Dorm Cnstr Fd</v>
          </cell>
          <cell r="D1102" t="str">
            <v>5450136 - Other Student Academic Prepara</v>
          </cell>
        </row>
        <row r="1103">
          <cell r="B1103" t="str">
            <v>057600339 - Ca State Univ Dorm Cnstr Fd</v>
          </cell>
          <cell r="D1103" t="str">
            <v>5450145 - Other Public Service Programs</v>
          </cell>
        </row>
        <row r="1104">
          <cell r="B1104" t="str">
            <v>057600342 - Ca State Univ Dorm Cnstr Fd</v>
          </cell>
          <cell r="D1104" t="str">
            <v>5450154 - California Subject Matter Proj</v>
          </cell>
        </row>
        <row r="1105">
          <cell r="B1105" t="str">
            <v>057600344 - Ca State Univ Dorm Cnstr Fd</v>
          </cell>
          <cell r="D1105" t="str">
            <v>5450163 - California State Summer School</v>
          </cell>
        </row>
        <row r="1106">
          <cell r="B1106" t="str">
            <v>057600345 - Ca State Univ Dorm Cnstr Fd</v>
          </cell>
          <cell r="D1106" t="str">
            <v>5450172 - Cooperative Extension</v>
          </cell>
        </row>
        <row r="1107">
          <cell r="B1107" t="str">
            <v>057600346 - Ca State Univ Dorm Cnstr Fd</v>
          </cell>
          <cell r="D1107" t="str">
            <v>5450181 - Umbilical Cord Blood Collectio</v>
          </cell>
        </row>
        <row r="1108">
          <cell r="B1108" t="str">
            <v>057600347 - Ca State Univ Dorm Cnstr Fd</v>
          </cell>
          <cell r="D1108" t="str">
            <v>5450190 - Professional Development</v>
          </cell>
        </row>
        <row r="1109">
          <cell r="B1109" t="str">
            <v>057600349 - LosAngeles Union Rev Bnds SerB</v>
          </cell>
          <cell r="D1109" t="str">
            <v>5450199 - Health and Sciences Initiative</v>
          </cell>
        </row>
        <row r="1110">
          <cell r="B1110" t="str">
            <v>057600359 - Ca State Univ Dorm Cnstr Fd</v>
          </cell>
          <cell r="D1110" t="str">
            <v>5450208 - CR Drew University Of Medici</v>
          </cell>
        </row>
        <row r="1111">
          <cell r="B1111" t="str">
            <v>057600360 - Ca State Univ Dorm Cnstr Fd</v>
          </cell>
          <cell r="D1111" t="str">
            <v>5450217 - Cultural Programming</v>
          </cell>
        </row>
        <row r="1112">
          <cell r="B1112" t="str">
            <v>057600361 - Ca State Univ Dorm Cnstr Fd</v>
          </cell>
          <cell r="D1112" t="str">
            <v>5450226 - Other</v>
          </cell>
        </row>
        <row r="1113">
          <cell r="B1113" t="str">
            <v>057600364 - Ca State Univ Dorm Cnstr Fd</v>
          </cell>
          <cell r="D1113" t="str">
            <v>5455010 - Libraries Academic Support</v>
          </cell>
        </row>
        <row r="1114">
          <cell r="B1114" t="str">
            <v>057600368 - Ca State Univ Dorm Cnstr Fd</v>
          </cell>
          <cell r="D1114" t="str">
            <v>5455014 - Campus Libraries</v>
          </cell>
        </row>
        <row r="1115">
          <cell r="B1115" t="str">
            <v>057600369 - Ca State Univ Dorm Cnstr Fd</v>
          </cell>
          <cell r="D1115" t="str">
            <v>5455018 - California Digital Library</v>
          </cell>
        </row>
        <row r="1116">
          <cell r="B1116" t="str">
            <v>057600370 - Ca State Univ Dorm Cnstr Fd</v>
          </cell>
          <cell r="D1116" t="str">
            <v>5455031 - Other Academic Support</v>
          </cell>
        </row>
        <row r="1117">
          <cell r="B1117" t="str">
            <v>057600371 - Ca State Univ Dorm Cnstr Fd</v>
          </cell>
          <cell r="D1117" t="str">
            <v>5455036 - Museums And Galleries</v>
          </cell>
        </row>
        <row r="1118">
          <cell r="B1118" t="str">
            <v>057600372 - Ca State Univ Dorm Cnstr Fd</v>
          </cell>
          <cell r="D1118" t="str">
            <v>5455040 - Demonstration Schools</v>
          </cell>
        </row>
        <row r="1119">
          <cell r="B1119" t="str">
            <v>057600374 - Ca State Univ Dorm Cnstr Fd</v>
          </cell>
          <cell r="D1119" t="str">
            <v>5455044 - Vivaria And Other</v>
          </cell>
        </row>
        <row r="1120">
          <cell r="B1120" t="str">
            <v>057600376 - Ca State Univ Dorm Cnstr Fd</v>
          </cell>
          <cell r="D1120" t="str">
            <v>5455048 - Dental Clinics</v>
          </cell>
        </row>
        <row r="1121">
          <cell r="B1121" t="str">
            <v>057600377 - Ca State Univ Dorm Cnstr Fd</v>
          </cell>
          <cell r="D1121" t="str">
            <v>5455052 - Optometry Clinics</v>
          </cell>
        </row>
        <row r="1122">
          <cell r="B1122" t="str">
            <v>057600378 - Ca State Univ Dorm Cnstr Fd</v>
          </cell>
          <cell r="D1122" t="str">
            <v>5455056 - Neuropsychiatric Institutes</v>
          </cell>
        </row>
        <row r="1123">
          <cell r="B1123" t="str">
            <v>057600379 - Ca State Univ Dorm Cnstr Fd</v>
          </cell>
          <cell r="D1123" t="str">
            <v>5455060 - Veterinary Medical Teaching Fa</v>
          </cell>
        </row>
        <row r="1124">
          <cell r="B1124" t="str">
            <v>057600380 - Ca State Univ Dorm Cnstr Fd</v>
          </cell>
          <cell r="D1124" t="str">
            <v>5455064 - Vivaria And Other -Health Scie</v>
          </cell>
        </row>
        <row r="1125">
          <cell r="B1125" t="str">
            <v>057600382 - Ca State Univ Dorm Cnstr Fd</v>
          </cell>
          <cell r="D1125" t="str">
            <v>5455068 - Occupational Health Centers</v>
          </cell>
        </row>
        <row r="1126">
          <cell r="B1126" t="str">
            <v>057600383 - Ca State Univ Dorm Cnstr Fd</v>
          </cell>
          <cell r="D1126" t="str">
            <v>5460 - Teaching Hospitals</v>
          </cell>
        </row>
        <row r="1127">
          <cell r="B1127" t="str">
            <v>057600384 - Ca State Univ Dorm Cnstr Fd</v>
          </cell>
          <cell r="D1127" t="str">
            <v>5465010 - Social And Cultural Activities</v>
          </cell>
        </row>
        <row r="1128">
          <cell r="B1128" t="str">
            <v>057600385 - Ca State Univ Dorm Cnstr Fd</v>
          </cell>
          <cell r="D1128" t="str">
            <v>5465019 - Supplementary Educational Serv</v>
          </cell>
        </row>
        <row r="1129">
          <cell r="B1129" t="str">
            <v>057600386 - Ca State Univ Dorm Cnstr Fd</v>
          </cell>
          <cell r="D1129" t="str">
            <v>5465028 - Counseling And Career Guidance</v>
          </cell>
        </row>
        <row r="1130">
          <cell r="B1130" t="str">
            <v>057600387 - Ca State Univ Dorm Cnstr Fd</v>
          </cell>
          <cell r="D1130" t="str">
            <v>5465037 - Financial Aid Administration</v>
          </cell>
        </row>
        <row r="1131">
          <cell r="B1131" t="str">
            <v>057600388 - Ca State Univ Dorm Cnstr Fd</v>
          </cell>
          <cell r="D1131" t="str">
            <v>5465046 - Student Admissions And Records</v>
          </cell>
        </row>
        <row r="1132">
          <cell r="B1132" t="str">
            <v>057600390 - Ca State Univ Dorm Cnstr Fd</v>
          </cell>
          <cell r="D1132" t="str">
            <v>5465055 - Student Health Services</v>
          </cell>
        </row>
        <row r="1133">
          <cell r="B1133" t="str">
            <v>057600391 - Ca State Univ Dorm Cnstr Fd</v>
          </cell>
          <cell r="D1133" t="str">
            <v>5470010 - Executive Management</v>
          </cell>
        </row>
        <row r="1134">
          <cell r="B1134" t="str">
            <v>057600392 - Ca State Univ Dorm Cnstr Fd</v>
          </cell>
          <cell r="D1134" t="str">
            <v>5470019 - Fiscal Operations</v>
          </cell>
        </row>
        <row r="1135">
          <cell r="B1135" t="str">
            <v>057600393 - Ca State Univ Dorm Cnstr Fd</v>
          </cell>
          <cell r="D1135" t="str">
            <v>5470028 - General Administrative Service</v>
          </cell>
        </row>
        <row r="1136">
          <cell r="B1136" t="str">
            <v>057600394 - Ca State Univ Dorm Cnstr Fd</v>
          </cell>
          <cell r="D1136" t="str">
            <v>5470037 - Logistical Services</v>
          </cell>
        </row>
        <row r="1137">
          <cell r="B1137" t="str">
            <v>057600395 - Ca State Univ Dorm Cnstr Fd</v>
          </cell>
          <cell r="D1137" t="str">
            <v>5470046 - Community Relations</v>
          </cell>
        </row>
        <row r="1138">
          <cell r="B1138" t="str">
            <v>057600396 - Ca State Univ Dorm Cnstr Fd</v>
          </cell>
          <cell r="D1138" t="str">
            <v>5475010 - Plant Administration</v>
          </cell>
        </row>
        <row r="1139">
          <cell r="B1139" t="str">
            <v>057600397 - Ca State Univ Dorm Cnstr Fd</v>
          </cell>
          <cell r="D1139" t="str">
            <v>5475019 - Building Maintenance</v>
          </cell>
        </row>
        <row r="1140">
          <cell r="B1140" t="str">
            <v>057600398 - Ca State Univ Dorm Cnstr Fd</v>
          </cell>
          <cell r="D1140" t="str">
            <v>5475028 - Grounds Maintenance</v>
          </cell>
        </row>
        <row r="1141">
          <cell r="B1141" t="str">
            <v>057600399 - Ca State Univ Dorm Cnstr Fd</v>
          </cell>
          <cell r="D1141" t="str">
            <v>5475037 - Janitorial</v>
          </cell>
        </row>
        <row r="1142">
          <cell r="B1142" t="str">
            <v>057600600 - Ca State Univ Dorm Cnstr Fd</v>
          </cell>
          <cell r="D1142" t="str">
            <v>5475046 - Utilities Operation</v>
          </cell>
        </row>
        <row r="1143">
          <cell r="B1143" t="str">
            <v>057600601 - Ca State Univ Dorm Cnstr Fd</v>
          </cell>
          <cell r="D1143" t="str">
            <v>5475055 - Utilities Purchase</v>
          </cell>
        </row>
        <row r="1144">
          <cell r="B1144" t="str">
            <v>057600602 - Ca State Univ Dorm Cnstr Fd</v>
          </cell>
          <cell r="D1144" t="str">
            <v>5475064 - Refuse</v>
          </cell>
        </row>
        <row r="1145">
          <cell r="B1145" t="str">
            <v>057600603 - Ca State Univ Dorm Cnstr Fd</v>
          </cell>
          <cell r="D1145" t="str">
            <v>5475073 - Fire Departments</v>
          </cell>
        </row>
        <row r="1146">
          <cell r="B1146" t="str">
            <v>057600604 - Ca State Univ Dorm Cnstr Fd</v>
          </cell>
          <cell r="D1146" t="str">
            <v>5480 - Student Financial Aid</v>
          </cell>
        </row>
        <row r="1147">
          <cell r="B1147" t="str">
            <v>057600605 - Ca State Univ Dorm Cnstr Fd</v>
          </cell>
          <cell r="D1147" t="str">
            <v>5485 - Auxiliary Enterprises</v>
          </cell>
        </row>
        <row r="1148">
          <cell r="B1148" t="str">
            <v>057600606 - Ca State Univ Dorm Cnstr Fd</v>
          </cell>
          <cell r="D1148" t="str">
            <v>5490 - Provisions For Allocation</v>
          </cell>
        </row>
        <row r="1149">
          <cell r="B1149" t="str">
            <v>057600608 - Ca State Univ Dorm Cnstr Fd</v>
          </cell>
          <cell r="D1149" t="str">
            <v>5495 - Program Maintenance</v>
          </cell>
        </row>
        <row r="1150">
          <cell r="B1150" t="str">
            <v>057600609 - Ca State Univ Dorm Cnstr Fd</v>
          </cell>
          <cell r="D1150" t="str">
            <v>5497 - Capital from Operating Funds</v>
          </cell>
        </row>
        <row r="1151">
          <cell r="B1151" t="str">
            <v>057600610 - Ca State Univ Dorm Cnstr Fd</v>
          </cell>
          <cell r="D1151" t="str">
            <v>5500010 - Instruction Extramural Program</v>
          </cell>
        </row>
        <row r="1152">
          <cell r="B1152" t="str">
            <v>057600611 - Ca St Univ Dorm CnstrFdGc13340</v>
          </cell>
          <cell r="D1152" t="str">
            <v>5500019 - Research Extramural Programs</v>
          </cell>
        </row>
        <row r="1153">
          <cell r="B1153" t="str">
            <v>057600612 - Ca St Univ Dorm CnstrFdGc13340</v>
          </cell>
          <cell r="D1153" t="str">
            <v>5500028 - Public Service Extramural Prog</v>
          </cell>
        </row>
        <row r="1154">
          <cell r="B1154" t="str">
            <v>057600613 - Ca St Univ Dorm CnstrFdGc13340</v>
          </cell>
          <cell r="D1154" t="str">
            <v>5500037 - Academic Support Extramural Pr</v>
          </cell>
        </row>
        <row r="1155">
          <cell r="B1155" t="str">
            <v>057600614 - Ca St Univ Dorm CnstrFdGc13340</v>
          </cell>
          <cell r="D1155" t="str">
            <v>5500046 - Teaching Hospitals Extramural</v>
          </cell>
        </row>
        <row r="1156">
          <cell r="B1156" t="str">
            <v>057600615 - Ca St Univ Dorm CnstrFdGc13340</v>
          </cell>
          <cell r="D1156" t="str">
            <v>5500055 - Student Services Extramural Pr</v>
          </cell>
        </row>
        <row r="1157">
          <cell r="B1157" t="str">
            <v>057600616 - Ca St Univ Dorm CnstrFdGc13340</v>
          </cell>
          <cell r="D1157" t="str">
            <v>5500064 - Institutional Support Extramur</v>
          </cell>
        </row>
        <row r="1158">
          <cell r="B1158" t="str">
            <v>057600617 - Ca St Univ Dorm CnstrFdGc13340</v>
          </cell>
          <cell r="D1158" t="str">
            <v>5500073 - Operation And Maintenance Of P</v>
          </cell>
        </row>
        <row r="1159">
          <cell r="B1159" t="str">
            <v>057600618 - Ca St Univ Dorm CnstrFdGc13340</v>
          </cell>
          <cell r="D1159" t="str">
            <v>5500082 - Student Financial Aid Extramur</v>
          </cell>
        </row>
        <row r="1160">
          <cell r="B1160" t="str">
            <v>057600619 - Ca State Univ Dorm Cnstr Fd</v>
          </cell>
          <cell r="D1160" t="str">
            <v>5500091 - Auxiliary Enterprises Extramur</v>
          </cell>
        </row>
        <row r="1161">
          <cell r="B1161" t="str">
            <v>057600620 - Ca St Univ Dorm CnstrFdGc13340</v>
          </cell>
          <cell r="D1161" t="str">
            <v>5505 - Department Of Energy Laborator</v>
          </cell>
        </row>
        <row r="1162">
          <cell r="B1162" t="str">
            <v>057600621 - Ca State Univ Dorm Cnstr Fd</v>
          </cell>
          <cell r="D1162" t="str">
            <v>5510 - TBD</v>
          </cell>
        </row>
        <row r="1163">
          <cell r="B1163" t="str">
            <v>057600622 - Ca St Univ Dorm CnstrFdGc13340</v>
          </cell>
          <cell r="D1163" t="str">
            <v>5515 - Capital Outlay</v>
          </cell>
        </row>
        <row r="1164">
          <cell r="B1164" t="str">
            <v>057600623 - Ca State Univ Dorm Cnstr Fd</v>
          </cell>
          <cell r="D1164" t="str">
            <v>5520 - CA Institute for Regen Med</v>
          </cell>
        </row>
        <row r="1165">
          <cell r="B1165" t="str">
            <v>057600624 - Ca State Univ Dorm Cnstr Fd</v>
          </cell>
          <cell r="D1165" t="str">
            <v>5530010 - Classroom</v>
          </cell>
        </row>
        <row r="1166">
          <cell r="B1166" t="str">
            <v>057600625 - Ca State Univ Dorm Cnstr Fd</v>
          </cell>
          <cell r="D1166" t="str">
            <v>5530019 - Theory Practice</v>
          </cell>
        </row>
        <row r="1167">
          <cell r="B1167" t="str">
            <v>057600626 - Ca State Univ Dorm Cnstr Fd</v>
          </cell>
          <cell r="D1167" t="str">
            <v>5530028 - Instructional Support</v>
          </cell>
        </row>
        <row r="1168">
          <cell r="B1168" t="str">
            <v>057600628 - Ca State Univ Dorm Cnstr Fd</v>
          </cell>
          <cell r="D1168" t="str">
            <v>5540010 - Admissions</v>
          </cell>
        </row>
        <row r="1169">
          <cell r="B1169" t="str">
            <v>057600631 - Ca State Univ Dorm Cnstr Fd</v>
          </cell>
          <cell r="D1169" t="str">
            <v>5540019 - Records Office</v>
          </cell>
        </row>
        <row r="1170">
          <cell r="B1170" t="str">
            <v>057600632 - Ca State Univ Dorm Cnstr Fd</v>
          </cell>
          <cell r="D1170" t="str">
            <v>5540028 - Financial Aid</v>
          </cell>
        </row>
        <row r="1171">
          <cell r="B1171" t="str">
            <v>057600634 - Ca State Univ Dorm Cnstr Fd</v>
          </cell>
          <cell r="D1171" t="str">
            <v>5540037 - Student Placement</v>
          </cell>
        </row>
        <row r="1172">
          <cell r="B1172" t="str">
            <v>057600635 - Ca State Univ Dorm Cnstr Fd</v>
          </cell>
          <cell r="D1172" t="str">
            <v>5540046 - Legal Education Opportunity Pr</v>
          </cell>
        </row>
        <row r="1173">
          <cell r="B1173" t="str">
            <v>057600636 - Ca State Univ Dorm Cnstr Fd</v>
          </cell>
          <cell r="D1173" t="str">
            <v>5540055 - Academic Support Program</v>
          </cell>
        </row>
        <row r="1174">
          <cell r="B1174" t="str">
            <v>057600637 - Ca State Univ Dorm Cnstr Fd</v>
          </cell>
          <cell r="D1174" t="str">
            <v>5540064 - Disability Resource Program</v>
          </cell>
        </row>
        <row r="1175">
          <cell r="B1175" t="str">
            <v>057600638 - Ca State Univ Dorm Cnstr Fd</v>
          </cell>
          <cell r="D1175" t="str">
            <v>5540073 - Student Services Office</v>
          </cell>
        </row>
        <row r="1176">
          <cell r="B1176" t="str">
            <v>057600639 - Ca State Univ Dorm Cnstr Fd</v>
          </cell>
          <cell r="D1176" t="str">
            <v>5540082 - Student Orientation And Gradua</v>
          </cell>
        </row>
        <row r="1177">
          <cell r="B1177" t="str">
            <v>057600640 - Ca State Univ Dorm Cnstr Fd</v>
          </cell>
          <cell r="D1177" t="str">
            <v>5545010 - Executive Management And Manag</v>
          </cell>
        </row>
        <row r="1178">
          <cell r="B1178" t="str">
            <v>057600641 - Ca State Univ Dorm Cnstr Fd</v>
          </cell>
          <cell r="D1178" t="str">
            <v>5545019 - Human Resources</v>
          </cell>
        </row>
        <row r="1179">
          <cell r="B1179" t="str">
            <v>057600642 - Ca State Univ Dorm Cnstr Fd</v>
          </cell>
          <cell r="D1179" t="str">
            <v>5545028 - Fiscal Services</v>
          </cell>
        </row>
        <row r="1180">
          <cell r="B1180" t="str">
            <v>057600643 - Ca State Univ Dorm Cnstr Fd</v>
          </cell>
          <cell r="D1180" t="str">
            <v>5545037 - Public Safety</v>
          </cell>
        </row>
        <row r="1181">
          <cell r="B1181" t="str">
            <v>057600644 - Ca State Univ Dorm Cnstr Fd</v>
          </cell>
          <cell r="D1181" t="str">
            <v>5545046 - Community Relations</v>
          </cell>
        </row>
        <row r="1182">
          <cell r="B1182" t="str">
            <v>057600645 - Ca State Univ Dorm Cnstr Fd</v>
          </cell>
          <cell r="D1182" t="str">
            <v>5545055 - Administrative Services</v>
          </cell>
        </row>
        <row r="1183">
          <cell r="B1183" t="str">
            <v>057600646 - Ca State Univ Dorm Cnstr Fd</v>
          </cell>
          <cell r="D1183" t="str">
            <v>5550010 - Building Services</v>
          </cell>
        </row>
        <row r="1184">
          <cell r="B1184" t="str">
            <v>057600647 - Ca State Univ Dorm Cnstr Fd</v>
          </cell>
          <cell r="D1184" t="str">
            <v>5550012 - Building Maintenance</v>
          </cell>
        </row>
        <row r="1185">
          <cell r="B1185" t="str">
            <v>057600648 - Ca State Univ Dorm Cnstr Fd</v>
          </cell>
          <cell r="D1185" t="str">
            <v>5555010 - Instruction And Research</v>
          </cell>
        </row>
        <row r="1186">
          <cell r="B1186" t="str">
            <v>057600649 - Ca State Univ Dorm Cnstr Fd</v>
          </cell>
          <cell r="D1186" t="str">
            <v>5555019 - Public And Professional Servic</v>
          </cell>
        </row>
        <row r="1187">
          <cell r="B1187" t="str">
            <v>057600650 - Ca State Univ Dorm Cnstr Fd</v>
          </cell>
          <cell r="D1187" t="str">
            <v>5555028 - Academic Support</v>
          </cell>
        </row>
        <row r="1188">
          <cell r="B1188" t="str">
            <v>057600651 - Ca State Univ Dorm Cnstr Fd</v>
          </cell>
          <cell r="D1188" t="str">
            <v>5555037 - Student Services</v>
          </cell>
        </row>
        <row r="1189">
          <cell r="B1189" t="str">
            <v>057600652 - Ca State Univ Dorm Cnstr Fd</v>
          </cell>
          <cell r="D1189" t="str">
            <v>5555046 - Institutional Support</v>
          </cell>
        </row>
        <row r="1190">
          <cell r="B1190" t="str">
            <v>057600653 - Ca State Univ Dorm Cnstr Fd</v>
          </cell>
          <cell r="D1190" t="str">
            <v>5555055 - Operation And Maintenance Of P</v>
          </cell>
        </row>
        <row r="1191">
          <cell r="B1191" t="str">
            <v>057600654 - Ca State Univ Dorm Cnstr Fd</v>
          </cell>
          <cell r="D1191" t="str">
            <v>5555064 - Auxiliary Enterprises</v>
          </cell>
        </row>
        <row r="1192">
          <cell r="B1192" t="str">
            <v>057600655 - Ca State Univ Dorm Cnstr Fd</v>
          </cell>
          <cell r="D1192" t="str">
            <v>5555073 - Student Financial Aid</v>
          </cell>
        </row>
        <row r="1193">
          <cell r="B1193" t="str">
            <v>057600656 - Ca State Univ Dorm Cnstr Fd</v>
          </cell>
          <cell r="D1193" t="str">
            <v>5560010 - General Academic Instruction</v>
          </cell>
        </row>
        <row r="1194">
          <cell r="B1194" t="str">
            <v>057600657 - Ca State Univ Dorm Cnstr Fd</v>
          </cell>
          <cell r="D1194" t="str">
            <v>5560019 - Vocational Technical Instructi</v>
          </cell>
        </row>
        <row r="1195">
          <cell r="B1195" t="str">
            <v>057600658 - Ca State Univ Dorm Cnstr Fd</v>
          </cell>
          <cell r="D1195" t="str">
            <v>5560028 - Community Education</v>
          </cell>
        </row>
        <row r="1196">
          <cell r="B1196" t="str">
            <v>057600659 - Ca State Univ Dorm Cnstr Fd</v>
          </cell>
          <cell r="D1196" t="str">
            <v>5560037 - Preparatory Remedial Instructi</v>
          </cell>
        </row>
        <row r="1197">
          <cell r="B1197" t="str">
            <v>057600660 - Ca State Univ Dorm Cnstr Fd</v>
          </cell>
          <cell r="D1197" t="str">
            <v>5560046 - Instructional Information Tech</v>
          </cell>
        </row>
        <row r="1198">
          <cell r="B1198" t="str">
            <v>057600661 - Ca State Univ Dorm Cnstr Fd</v>
          </cell>
          <cell r="D1198" t="str">
            <v>5565 - Research</v>
          </cell>
        </row>
        <row r="1199">
          <cell r="B1199" t="str">
            <v>057600662 - Ca State Univ Dorm Cnstr Fd</v>
          </cell>
          <cell r="D1199" t="str">
            <v>5570 - Public Services</v>
          </cell>
        </row>
        <row r="1200">
          <cell r="B1200" t="str">
            <v>057600663 - Ca State Univ Dorm Cnstr Fd</v>
          </cell>
          <cell r="D1200" t="str">
            <v>5575010 - Libraries</v>
          </cell>
        </row>
        <row r="1201">
          <cell r="B1201" t="str">
            <v>057600664 - Ca State Univ Dorm Cnstr Fd</v>
          </cell>
          <cell r="D1201" t="str">
            <v>5575019 - Museums And Galleries</v>
          </cell>
        </row>
        <row r="1202">
          <cell r="B1202" t="str">
            <v>057600665 - Ca State Univ Dorm Cnstr Fd</v>
          </cell>
          <cell r="D1202" t="str">
            <v>5575028 - Educational Media Services</v>
          </cell>
        </row>
        <row r="1203">
          <cell r="B1203" t="str">
            <v>057600666 - Ca State Univ Dorm Cnstr Fd</v>
          </cell>
          <cell r="D1203" t="str">
            <v>5575037 - Ancillary Support</v>
          </cell>
        </row>
        <row r="1204">
          <cell r="B1204" t="str">
            <v>057600668 - Ca State Univ Dorm Cnstr Fd</v>
          </cell>
          <cell r="D1204" t="str">
            <v>5575046 - Academic Administration</v>
          </cell>
        </row>
        <row r="1205">
          <cell r="B1205" t="str">
            <v>057600669 - Ca State Univ Dorm Cnstr Fd</v>
          </cell>
          <cell r="D1205" t="str">
            <v>5575055 - Academic Personnel Development</v>
          </cell>
        </row>
        <row r="1206">
          <cell r="B1206" t="str">
            <v>057600670 - Ca State Univ Dorm Cnstr Fd</v>
          </cell>
          <cell r="D1206" t="str">
            <v>5575064 - Course Curriculum Development</v>
          </cell>
        </row>
        <row r="1207">
          <cell r="B1207" t="str">
            <v>057600671 - Ca State Univ Dorm Cnstr Fd</v>
          </cell>
          <cell r="D1207" t="str">
            <v>5575073 - Academic Support Information T</v>
          </cell>
        </row>
        <row r="1208">
          <cell r="B1208" t="str">
            <v>057600672 - Ca State Univ Dorm Cnstr Fd</v>
          </cell>
          <cell r="D1208" t="str">
            <v>5580010 - Student Services Administratio</v>
          </cell>
        </row>
        <row r="1209">
          <cell r="B1209" t="str">
            <v>057600673 - Ca State Univ Dorm Cnstr Fd</v>
          </cell>
          <cell r="D1209" t="str">
            <v>5580019 - Social And Cultural Developmen</v>
          </cell>
        </row>
        <row r="1210">
          <cell r="B1210" t="str">
            <v>057600674 - Ca State Univ Dorm Cnstr Fd</v>
          </cell>
          <cell r="D1210" t="str">
            <v>5580028 - Counseling And Career Guidance</v>
          </cell>
        </row>
        <row r="1211">
          <cell r="B1211" t="str">
            <v>057600675 - Ca State Univ Dorm Cnstr Fd</v>
          </cell>
          <cell r="D1211" t="str">
            <v>5580037 - Financial Aid Administration</v>
          </cell>
        </row>
        <row r="1212">
          <cell r="B1212" t="str">
            <v>057600676 - Ca State Univ Dorm Cnstr Fd</v>
          </cell>
          <cell r="D1212" t="str">
            <v>5580046 - Student Health Services</v>
          </cell>
        </row>
        <row r="1213">
          <cell r="B1213" t="str">
            <v>057600677 - Ca State Univ Dorm Cnstr Fd</v>
          </cell>
          <cell r="D1213" t="str">
            <v>5580055 - Student Services Information T</v>
          </cell>
        </row>
        <row r="1214">
          <cell r="B1214" t="str">
            <v>057600678 - Ca State Univ Dorm Cnstr Fd</v>
          </cell>
          <cell r="D1214" t="str">
            <v>5580064 - Student Admissions</v>
          </cell>
        </row>
        <row r="1215">
          <cell r="B1215" t="str">
            <v>057600680 - Ca State Univ Dorm Cnstr Fd</v>
          </cell>
          <cell r="D1215" t="str">
            <v>5580073 - Student Records</v>
          </cell>
        </row>
        <row r="1216">
          <cell r="B1216" t="str">
            <v>057600681 - Ca State Univ Dorm Cnstr Fd</v>
          </cell>
          <cell r="D1216" t="str">
            <v>5585010 - Executive Management</v>
          </cell>
        </row>
        <row r="1217">
          <cell r="B1217" t="str">
            <v>057600682 - Ca State Univ Dorm Cnstr Fd</v>
          </cell>
          <cell r="D1217" t="str">
            <v>5585019 - Fiscal Operations</v>
          </cell>
        </row>
        <row r="1218">
          <cell r="B1218" t="str">
            <v>057600683 - Ca State Univ Dorm Cnstr Fd</v>
          </cell>
          <cell r="D1218" t="str">
            <v>5585028 - Public Relations Development</v>
          </cell>
        </row>
        <row r="1219">
          <cell r="B1219" t="str">
            <v>057600684 - Ca State Univ Dorm Cnstr Fd</v>
          </cell>
          <cell r="D1219" t="str">
            <v>5585037 - General Administration</v>
          </cell>
        </row>
        <row r="1220">
          <cell r="B1220" t="str">
            <v>057600685 - Ca State Univ Dorm Cnstr Fd</v>
          </cell>
          <cell r="D1220" t="str">
            <v>5585046 - Administrative Information Tec</v>
          </cell>
        </row>
        <row r="1221">
          <cell r="B1221" t="str">
            <v>057600686 - Ca State Univ Dorm Cnstr Fd</v>
          </cell>
          <cell r="D1221" t="str">
            <v>5590010 - Physical Plant Administration</v>
          </cell>
        </row>
        <row r="1222">
          <cell r="B1222" t="str">
            <v>057600687 - Ca State Univ Dorm Cnstr Fd</v>
          </cell>
          <cell r="D1222" t="str">
            <v>5590019 - Building Maintenance</v>
          </cell>
        </row>
        <row r="1223">
          <cell r="B1223" t="str">
            <v>057600688 - Ca State Univ Dorm Cnstr Fd</v>
          </cell>
          <cell r="D1223" t="str">
            <v>5590028 - Custodial Services</v>
          </cell>
        </row>
        <row r="1224">
          <cell r="B1224" t="str">
            <v>057600689 - Ca State Univ Dorm Cnstr Fd</v>
          </cell>
          <cell r="D1224" t="str">
            <v>5590037 - Utilities</v>
          </cell>
        </row>
        <row r="1225">
          <cell r="B1225" t="str">
            <v>057600690 - Ca State Univ Dorm Cnstr Fd</v>
          </cell>
          <cell r="D1225" t="str">
            <v>5590046 - Landscape And Grounds Maintena</v>
          </cell>
        </row>
        <row r="1226">
          <cell r="B1226" t="str">
            <v>057600692 - Ca State Univ Dorm Cnstr Fd</v>
          </cell>
          <cell r="D1226" t="str">
            <v>5590055 - Major Repairs And Renovation</v>
          </cell>
        </row>
        <row r="1227">
          <cell r="B1227" t="str">
            <v>057600693 - Ca State Univ Dorm Cnstr Fd</v>
          </cell>
          <cell r="D1227" t="str">
            <v>5590064 - Security And Safety</v>
          </cell>
        </row>
        <row r="1228">
          <cell r="B1228" t="str">
            <v>057600696 - Ca State Univ Dorm Cnstr Fd</v>
          </cell>
          <cell r="D1228" t="str">
            <v>5590073 - Logistical Services</v>
          </cell>
        </row>
        <row r="1229">
          <cell r="B1229" t="str">
            <v>057600699 - Ca State Univ Dorm Cnstr Fd</v>
          </cell>
          <cell r="D1229" t="str">
            <v>5590082 - Operations And Maintenance Inf</v>
          </cell>
        </row>
        <row r="1230">
          <cell r="B1230" t="str">
            <v>057600744 - Ca State Univ Dorm Cnstr Fd</v>
          </cell>
          <cell r="D1230" t="str">
            <v>5590091 - Lease Revenue Bond Payments</v>
          </cell>
        </row>
        <row r="1231">
          <cell r="B1231" t="str">
            <v>057600745 - Ca State Univ Dorm Cnstr Fd</v>
          </cell>
          <cell r="D1231" t="str">
            <v>5590100 - General Obligation Bond Debt S</v>
          </cell>
        </row>
        <row r="1232">
          <cell r="B1232" t="str">
            <v>057600746 - Ca State Univ Dorm Cnstr Fd</v>
          </cell>
          <cell r="D1232" t="str">
            <v>5595 - Student Financial Aid</v>
          </cell>
        </row>
        <row r="1233">
          <cell r="B1233" t="str">
            <v>057600747 - Ca State Univ Dorm Cnstr Fd</v>
          </cell>
          <cell r="D1233" t="str">
            <v>5600 - Auxiliary Enterprises</v>
          </cell>
        </row>
        <row r="1234">
          <cell r="B1234" t="str">
            <v>057600748 - Ca State Univ Dorm Cnstr Fd</v>
          </cell>
          <cell r="D1234" t="str">
            <v>5660 - Health Benefits CSU Retirees</v>
          </cell>
        </row>
        <row r="1235">
          <cell r="B1235" t="str">
            <v>057600749 - Ca State Univ Dorm Cnstr Fd</v>
          </cell>
          <cell r="D1235" t="str">
            <v>5670010 - Apportionments</v>
          </cell>
        </row>
        <row r="1236">
          <cell r="B1236" t="str">
            <v>057600750 - Ca State Univ Dorm Cnstr Fd</v>
          </cell>
          <cell r="D1236" t="str">
            <v>5670015 - Apportionments</v>
          </cell>
        </row>
        <row r="1237">
          <cell r="B1237" t="str">
            <v>057600751 - Ca State Univ Dorm Cnstr Fd</v>
          </cell>
          <cell r="D1237" t="str">
            <v>5670019 - Apprenticeship</v>
          </cell>
        </row>
        <row r="1238">
          <cell r="B1238" t="str">
            <v>057600752 - Ca State Univ Dorm Cnstr Fd</v>
          </cell>
          <cell r="D1238" t="str">
            <v>5670023 - LEA Apprenticeship</v>
          </cell>
        </row>
        <row r="1239">
          <cell r="B1239" t="str">
            <v>057600753 - Ca State Univ Dorm Cnstr Fd</v>
          </cell>
          <cell r="D1239" t="str">
            <v>5670027 - Adult Education</v>
          </cell>
        </row>
        <row r="1240">
          <cell r="B1240" t="str">
            <v>057600754 - Ca State Univ Dorm Cnstr Fd</v>
          </cell>
          <cell r="D1240" t="str">
            <v>5670031 - Growth For Apportionments</v>
          </cell>
        </row>
        <row r="1241">
          <cell r="B1241" t="str">
            <v>057600755 - Ca State Univ Dorm Cnstr Fd</v>
          </cell>
          <cell r="D1241" t="str">
            <v>5670035 - Online Education</v>
          </cell>
        </row>
        <row r="1242">
          <cell r="B1242" t="str">
            <v>057600756 - Ca State Univ Dorm Cnstr Fd</v>
          </cell>
          <cell r="D1242" t="str">
            <v>5670036 - Calworks Services</v>
          </cell>
        </row>
        <row r="1243">
          <cell r="B1243" t="str">
            <v>057600757 - Ca State Univ Dorm Cnstr Fd</v>
          </cell>
          <cell r="D1243" t="str">
            <v>5675010 - Special Services</v>
          </cell>
        </row>
        <row r="1244">
          <cell r="B1244" t="str">
            <v>057600758 - Ca State Univ Dorm Cnstr Fd</v>
          </cell>
          <cell r="D1244" t="str">
            <v>5675015 - Basic Skills</v>
          </cell>
        </row>
        <row r="1245">
          <cell r="B1245" t="str">
            <v>057600759 - Ca State Univ Dorm Cnstr Fd</v>
          </cell>
          <cell r="D1245" t="str">
            <v>5675019 - Financial Aid Administration</v>
          </cell>
        </row>
        <row r="1246">
          <cell r="B1246" t="str">
            <v>057600760 - Ca State Univ Dorm Cnstr Fd</v>
          </cell>
          <cell r="D1246" t="str">
            <v>5675023 - Extended Opportunity Programs</v>
          </cell>
        </row>
        <row r="1247">
          <cell r="B1247" t="str">
            <v>057600761 - Ca State Univ Dorm Cnstr Fd</v>
          </cell>
          <cell r="D1247" t="str">
            <v>5675027 - Disabled Students</v>
          </cell>
        </row>
        <row r="1248">
          <cell r="B1248" t="str">
            <v>057600762 - Ca State Univ Dorm Cnstr Fd</v>
          </cell>
          <cell r="D1248" t="str">
            <v>5675031 - CalWORKs</v>
          </cell>
        </row>
        <row r="1249">
          <cell r="B1249" t="str">
            <v>057600765 - Ca State Univ Dorm Cnstr Fd</v>
          </cell>
          <cell r="D1249" t="str">
            <v>5675035 - Foster Care Education Program</v>
          </cell>
        </row>
        <row r="1250">
          <cell r="B1250" t="str">
            <v>057600766 - Ca State Univ Dorm Cnstr Fd</v>
          </cell>
          <cell r="D1250" t="str">
            <v>5675039 - Matriculation</v>
          </cell>
        </row>
        <row r="1251">
          <cell r="B1251" t="str">
            <v>057600767 - Ca State Univ Dorm Cnstr Fd</v>
          </cell>
          <cell r="D1251" t="str">
            <v>5675043 - Student Services Admin</v>
          </cell>
        </row>
        <row r="1252">
          <cell r="B1252" t="str">
            <v>057600768 - Ca State Univ Dorm Cnstr Fd</v>
          </cell>
          <cell r="D1252" t="str">
            <v>5675047 - Special Services</v>
          </cell>
        </row>
        <row r="1253">
          <cell r="B1253" t="str">
            <v>057600769 - Ca State Univ Dorm Cnstr Fd</v>
          </cell>
          <cell r="D1253" t="str">
            <v>5675056 - Special Services</v>
          </cell>
        </row>
        <row r="1254">
          <cell r="B1254" t="str">
            <v>057600770 - Ca State Univ Dorm Cnstr Fd</v>
          </cell>
          <cell r="D1254" t="str">
            <v>5675061 - Academic Senate</v>
          </cell>
        </row>
        <row r="1255">
          <cell r="B1255" t="str">
            <v>057600771 - Ca State Univ Dorm Cnstr Fd</v>
          </cell>
          <cell r="D1255" t="str">
            <v>5675065 - Student And Faculty Diversity</v>
          </cell>
        </row>
        <row r="1256">
          <cell r="B1256" t="str">
            <v>057600772 - Ca State Univ Dorm Cnstr Fd</v>
          </cell>
          <cell r="D1256" t="str">
            <v>5675069 - Equal Employment Opportunity</v>
          </cell>
        </row>
        <row r="1257">
          <cell r="B1257" t="str">
            <v>057600773 - Ca State Univ Dorm Cnstr Fd</v>
          </cell>
          <cell r="D1257" t="str">
            <v>5675073 - PT Faculty Health Ins</v>
          </cell>
        </row>
        <row r="1258">
          <cell r="B1258" t="str">
            <v>057600774 - Ca State Univ Dorm Cnstr Fd</v>
          </cell>
          <cell r="D1258" t="str">
            <v>5675077 - PT Faculty Compensation</v>
          </cell>
        </row>
        <row r="1259">
          <cell r="B1259" t="str">
            <v>057600775 - Ca State Univ Dorm Cnstr Fd</v>
          </cell>
          <cell r="D1259" t="str">
            <v>5675081 - PT Faculty office Hours</v>
          </cell>
        </row>
        <row r="1260">
          <cell r="B1260" t="str">
            <v>057600776 - Ca State Univ Dorm Cnstr Fd</v>
          </cell>
          <cell r="D1260" t="str">
            <v>5675094 - Special Services</v>
          </cell>
        </row>
        <row r="1261">
          <cell r="B1261" t="str">
            <v>0577 - Abandoned Watercraft Abatement</v>
          </cell>
          <cell r="D1261" t="str">
            <v>5675099 - Technology Infrastructure</v>
          </cell>
        </row>
        <row r="1262">
          <cell r="B1262" t="str">
            <v>057800001 - State Univ And College Fd</v>
          </cell>
          <cell r="D1262" t="str">
            <v>5675103 - Technology</v>
          </cell>
        </row>
        <row r="1263">
          <cell r="B1263" t="str">
            <v>057800002 - Ca St Univ Dorm Int   Rdm Fd</v>
          </cell>
          <cell r="D1263" t="str">
            <v>5675107 - Vocational Education</v>
          </cell>
        </row>
        <row r="1264">
          <cell r="B1264" t="str">
            <v>057800003 - Ca St Univ Dorm Int   Rdm Fd</v>
          </cell>
          <cell r="D1264" t="str">
            <v>5675111 - Corrections Training Program</v>
          </cell>
        </row>
        <row r="1265">
          <cell r="B1265" t="str">
            <v>057800004 - Ca St Univ Dorm Int   Rdm Fd</v>
          </cell>
          <cell r="D1265" t="str">
            <v>5675115 - Fund For Student Success</v>
          </cell>
        </row>
        <row r="1266">
          <cell r="B1266" t="str">
            <v>057800005 - Ca St Univ Dorm Int   Rdm Fd</v>
          </cell>
          <cell r="D1266" t="str">
            <v>5675119 - Economic Development</v>
          </cell>
        </row>
        <row r="1267">
          <cell r="B1267" t="str">
            <v>057800006 - Ca St Univ Dorm Int   Rdm Fd</v>
          </cell>
          <cell r="D1267" t="str">
            <v>5675123 - Transfer Education</v>
          </cell>
        </row>
        <row r="1268">
          <cell r="B1268" t="str">
            <v>057800007 - Ca St Univ Dorm Int   Rdm Fd</v>
          </cell>
          <cell r="D1268" t="str">
            <v>5675127 - Special Services</v>
          </cell>
        </row>
        <row r="1269">
          <cell r="B1269" t="str">
            <v>057800008 - Ca St Univ Dorm Int   Rdm Fd</v>
          </cell>
          <cell r="D1269" t="str">
            <v>5675131 - Facilities Planning</v>
          </cell>
        </row>
        <row r="1270">
          <cell r="B1270" t="str">
            <v>057800014 - Ca St Univ Dorm Int   Rdm Fd</v>
          </cell>
          <cell r="D1270" t="str">
            <v>5675135 - MIS and Operations Unit</v>
          </cell>
        </row>
        <row r="1271">
          <cell r="B1271" t="str">
            <v>057800015 - Ca St Univ Dorm Int   Rdm Fd</v>
          </cell>
          <cell r="D1271" t="str">
            <v>5675138 - Special Services</v>
          </cell>
        </row>
        <row r="1272">
          <cell r="B1272" t="str">
            <v>057800018 - Ca St Univ Dorm Int   Rdm Fd</v>
          </cell>
          <cell r="D1272" t="str">
            <v>5675141 - Homeland Security</v>
          </cell>
        </row>
        <row r="1273">
          <cell r="B1273" t="str">
            <v>057800019 - Ca St Univ Dorm Int   Rdm Fd</v>
          </cell>
          <cell r="D1273" t="str">
            <v>5675144 - Career Technical Education</v>
          </cell>
        </row>
        <row r="1274">
          <cell r="B1274" t="str">
            <v>057800027 - Ca St Univ Dorm Int   Rdm Fd</v>
          </cell>
          <cell r="D1274" t="str">
            <v>5675147 - Special Services</v>
          </cell>
        </row>
        <row r="1275">
          <cell r="B1275" t="str">
            <v>057800028 - Ca St Univ Dorm Int   Rdm Fd</v>
          </cell>
          <cell r="D1275" t="str">
            <v>5675150 - Campus Childcare Tax Bailout</v>
          </cell>
        </row>
        <row r="1276">
          <cell r="B1276" t="str">
            <v>057800032 - Ca St Univ Dorm Int   Rdm Fd</v>
          </cell>
          <cell r="D1276" t="str">
            <v>5675153 - Special Services</v>
          </cell>
        </row>
        <row r="1277">
          <cell r="B1277" t="str">
            <v>057800033 - Ca St Univ Dorm Int   Rdm Fd</v>
          </cell>
          <cell r="D1277" t="str">
            <v>5675156 - Nursing Program Support</v>
          </cell>
        </row>
        <row r="1278">
          <cell r="B1278" t="str">
            <v>057800042 - Ca St Univ Dorm Int   Rdm Fd</v>
          </cell>
          <cell r="D1278" t="str">
            <v>5675160 - Special Services</v>
          </cell>
        </row>
        <row r="1279">
          <cell r="B1279" t="str">
            <v>057800043 - Ca St Univ Dorm Int   Rdm Fd</v>
          </cell>
          <cell r="D1279" t="str">
            <v>5675164 - Solar Training</v>
          </cell>
        </row>
        <row r="1280">
          <cell r="B1280" t="str">
            <v>057800045 - Ca St Univ Dorm Int   Rdm Fd</v>
          </cell>
          <cell r="D1280" t="str">
            <v>5675168 - Personal Care Training</v>
          </cell>
        </row>
        <row r="1281">
          <cell r="B1281" t="str">
            <v>057800056 - Ca St Univ Dorm Int   Rdm Fd</v>
          </cell>
          <cell r="D1281" t="str">
            <v>5675172 - Trade and Export Promotion</v>
          </cell>
        </row>
        <row r="1282">
          <cell r="B1282" t="str">
            <v>057800057 - Ca St Univ Dorm Int   Rdm Fd</v>
          </cell>
          <cell r="D1282" t="str">
            <v>5680 - Capital Outlay</v>
          </cell>
        </row>
        <row r="1283">
          <cell r="B1283" t="str">
            <v>057800100 - Ca St Univ Dorm Int   Rdm Fd</v>
          </cell>
          <cell r="D1283" t="str">
            <v>5685010 - Mandates</v>
          </cell>
        </row>
        <row r="1284">
          <cell r="B1284" t="str">
            <v>057800103 - Ca St UnivDormInt RdmFdGc13340</v>
          </cell>
          <cell r="D1284" t="str">
            <v>5685013 - Health Fees</v>
          </cell>
        </row>
        <row r="1285">
          <cell r="B1285" t="str">
            <v>057800105 - Ca St Univ Dorm Int   Rdm Fd</v>
          </cell>
          <cell r="D1285" t="str">
            <v>5685017 - Health Fees</v>
          </cell>
        </row>
        <row r="1286">
          <cell r="B1286" t="str">
            <v>057800107 - Ca St Univ Dorm Int   Rdm Fd</v>
          </cell>
          <cell r="D1286" t="str">
            <v>5685021 - Absentee Ballots</v>
          </cell>
        </row>
        <row r="1287">
          <cell r="B1287" t="str">
            <v>057800108 - Ca St Univ Dorm Int   Rdm Fd</v>
          </cell>
          <cell r="D1287" t="str">
            <v>5685023 - Tuition Fee Waivers</v>
          </cell>
        </row>
        <row r="1288">
          <cell r="B1288" t="str">
            <v>057800109 - Ca St Univ Dorm Int   Rdm Fd</v>
          </cell>
          <cell r="D1288" t="str">
            <v>5685027 - Cal Grants</v>
          </cell>
        </row>
        <row r="1289">
          <cell r="B1289" t="str">
            <v>057800110 - Ca St Univ Dorm Int   Rdm Fd</v>
          </cell>
          <cell r="D1289" t="str">
            <v>5685031 - Reporting Improper Gov Actv</v>
          </cell>
        </row>
        <row r="1290">
          <cell r="B1290" t="str">
            <v>057800112 - Ca St Univ Dorm Int   Rdm Fd</v>
          </cell>
          <cell r="D1290" t="str">
            <v>5685035 - Mandate Reimb Process I   II</v>
          </cell>
        </row>
        <row r="1291">
          <cell r="B1291" t="str">
            <v>057800113 - Ca St Univ Dorm Int   Rdm Fd</v>
          </cell>
          <cell r="D1291" t="str">
            <v>5685039 - CalSTRS Srvs Cred</v>
          </cell>
        </row>
        <row r="1292">
          <cell r="B1292" t="str">
            <v>057800114 - Ca St Univ Dorm Int   Rdm Fd</v>
          </cell>
          <cell r="D1292" t="str">
            <v>5685043 - Open Meetings Brown Act</v>
          </cell>
        </row>
        <row r="1293">
          <cell r="B1293" t="str">
            <v>057800115 - Ca St Univ Dorm Int   Rdm Fd</v>
          </cell>
          <cell r="D1293" t="str">
            <v>5685047 - Min Conditions for State Aid</v>
          </cell>
        </row>
        <row r="1294">
          <cell r="B1294" t="str">
            <v>057800116 - Ca St Univ Dorm Int   Rdm Fd</v>
          </cell>
          <cell r="D1294" t="str">
            <v>5685051 - Agncy Fee Arngmnts</v>
          </cell>
        </row>
        <row r="1295">
          <cell r="B1295" t="str">
            <v>057800117 - Ca St Univ Dorm Int   Rdm Fd</v>
          </cell>
          <cell r="D1295" t="str">
            <v>5685055 - Sex offenders Disclosure Req</v>
          </cell>
        </row>
        <row r="1296">
          <cell r="B1296" t="str">
            <v>057800118 - Ca St Univ Dorm Int   Rdm Fd</v>
          </cell>
          <cell r="D1296" t="str">
            <v>5685059 - Collective Bargaining</v>
          </cell>
        </row>
        <row r="1297">
          <cell r="B1297" t="str">
            <v>057800119 - Ca St Univ Dorm Int   Rdm Fd</v>
          </cell>
          <cell r="D1297" t="str">
            <v>5685063 - Discrimination Complaint Proc</v>
          </cell>
        </row>
        <row r="1298">
          <cell r="B1298" t="str">
            <v>057800120 - Ca St Univ Dorm Int   Rdm Fd</v>
          </cell>
          <cell r="D1298" t="str">
            <v>5685067 - Public Contracts</v>
          </cell>
        </row>
        <row r="1299">
          <cell r="B1299" t="str">
            <v>057800121 - Ca St Univ Dorm Int   Rdm Fd</v>
          </cell>
          <cell r="D1299" t="str">
            <v>5685071 - Prevailing Wage Rate</v>
          </cell>
        </row>
        <row r="1300">
          <cell r="B1300" t="str">
            <v>057800122 - Ca St Univ Dorm Int   Rdm Fd</v>
          </cell>
          <cell r="D1300" t="str">
            <v>5685073 - Threats Against Peace Officers</v>
          </cell>
        </row>
        <row r="1301">
          <cell r="B1301" t="str">
            <v>057800123 - Ca St Univ Dorm Int   Rdm Fd</v>
          </cell>
          <cell r="D1301" t="str">
            <v>5755 - Financial Aid Grants Program</v>
          </cell>
        </row>
        <row r="1302">
          <cell r="B1302" t="str">
            <v>057800124 - Ca St Univ Dorm Int   Rdm Fd</v>
          </cell>
          <cell r="D1302" t="str">
            <v>5760 - California Loan Program</v>
          </cell>
        </row>
        <row r="1303">
          <cell r="B1303" t="str">
            <v>057800125 - Ca St Univ Dorm Int   Rdm Fd</v>
          </cell>
          <cell r="D1303" t="str">
            <v>5765 - Reversion of Cal Grant Savings</v>
          </cell>
        </row>
        <row r="1304">
          <cell r="B1304" t="str">
            <v>057800126 - Ca St Univ Dorm Int   Rdm Fd</v>
          </cell>
          <cell r="D1304" t="str">
            <v>5810 - Awards for Innovation</v>
          </cell>
        </row>
        <row r="1305">
          <cell r="B1305" t="str">
            <v>057800127 - Ca St Univ Dorm Int   Rdm Fd</v>
          </cell>
          <cell r="D1305" t="str">
            <v>5900 - State Library Services</v>
          </cell>
        </row>
        <row r="1306">
          <cell r="B1306" t="str">
            <v>057800128 - Ca St Univ Dorm Int   Rdm Fd</v>
          </cell>
          <cell r="D1306" t="str">
            <v>5905050 - Library Development Svcs-CLSA</v>
          </cell>
        </row>
        <row r="1307">
          <cell r="B1307" t="str">
            <v>057800129 - Ca St Univ Dorm Int   Rdm Fd</v>
          </cell>
          <cell r="D1307" t="str">
            <v>5910 - Information Technology Svcs</v>
          </cell>
        </row>
        <row r="1308">
          <cell r="B1308" t="str">
            <v>057800130 - Ca St Univ Dorm Int   Rdm Fd</v>
          </cell>
          <cell r="D1308" t="str">
            <v>5915010 - Unemployment Insurance</v>
          </cell>
        </row>
        <row r="1309">
          <cell r="B1309" t="str">
            <v>057800131 - Ca St Univ Dorm Int   Rdm Fd</v>
          </cell>
          <cell r="D1309" t="str">
            <v>5915019 - Disability Insurance</v>
          </cell>
        </row>
        <row r="1310">
          <cell r="B1310" t="str">
            <v>057800132 - Ca St Univ Dorm Int   Rdm Fd</v>
          </cell>
          <cell r="D1310" t="str">
            <v>5915028 - Tax Branch</v>
          </cell>
        </row>
        <row r="1311">
          <cell r="B1311" t="str">
            <v>057800133 - Ca St Univ Dorm Int   Rdm Fd</v>
          </cell>
          <cell r="D1311" t="str">
            <v>5920 - Unemployment Insurance Program</v>
          </cell>
        </row>
        <row r="1312">
          <cell r="B1312" t="str">
            <v>057800790 - Ca St Univ Dorm Int   Rdm Fd</v>
          </cell>
          <cell r="D1312" t="str">
            <v>5925 - Disability Insurance Program</v>
          </cell>
        </row>
        <row r="1313">
          <cell r="B1313" t="str">
            <v>057800800 - Ca St Univ Dorm Int   Rdm Fd</v>
          </cell>
          <cell r="D1313" t="str">
            <v>5930 - Tax Branch Program</v>
          </cell>
        </row>
        <row r="1314">
          <cell r="B1314" t="str">
            <v>057800801 - Ca St Univ Dorm Int   Rdm Fd</v>
          </cell>
          <cell r="D1314" t="str">
            <v>5935 - Employment Training Panel</v>
          </cell>
        </row>
        <row r="1315">
          <cell r="B1315" t="str">
            <v>057800802 - Ca St Univ Dorm Int   Rdm Fd</v>
          </cell>
          <cell r="D1315" t="str">
            <v>5940010 - Wia Administration And Program</v>
          </cell>
        </row>
        <row r="1316">
          <cell r="B1316" t="str">
            <v>057800803 - Ca St Univ Dorm Int   Rdm Fd</v>
          </cell>
          <cell r="D1316" t="str">
            <v>5940019 - Wia Growth Industries</v>
          </cell>
        </row>
        <row r="1317">
          <cell r="B1317" t="str">
            <v>057800804 - Ca St Univ Dorm Int   Rdm Fd</v>
          </cell>
          <cell r="D1317" t="str">
            <v>5940028 - Wia Industries With A Statewid</v>
          </cell>
        </row>
        <row r="1318">
          <cell r="B1318" t="str">
            <v>057800805 - Ca St Univ Dorm Int   Rdm Fd</v>
          </cell>
          <cell r="D1318" t="str">
            <v>5940037 - Wia Removing Barriers For Spec</v>
          </cell>
        </row>
        <row r="1319">
          <cell r="B1319" t="str">
            <v>057800806 - Ca St Univ Dorm Int   Rdm Fd</v>
          </cell>
          <cell r="D1319" t="str">
            <v>5940046 - Wia Rapid Response Activities</v>
          </cell>
        </row>
        <row r="1320">
          <cell r="B1320" t="str">
            <v>057800807 - Ca St Univ Dorm Int   Rdm Fd</v>
          </cell>
          <cell r="D1320" t="str">
            <v>5940055 - Wia Special Grants</v>
          </cell>
        </row>
        <row r="1321">
          <cell r="B1321" t="str">
            <v>057800808 - Ca St Univ Dorm Int   Rdm Fd</v>
          </cell>
          <cell r="D1321" t="str">
            <v>5945010 - National Emergency Grant Progr</v>
          </cell>
        </row>
        <row r="1322">
          <cell r="B1322" t="str">
            <v>057800809 - Ca St Univ Dorm Int   Rdm Fd</v>
          </cell>
          <cell r="D1322" t="str">
            <v>5950 - Clearing Account</v>
          </cell>
        </row>
        <row r="1323">
          <cell r="B1323" t="str">
            <v>057800810 - Ca St Univ Dorm Int   Rdm Fd</v>
          </cell>
          <cell r="D1323" t="str">
            <v>6040 - Ca Workforce Investment Board</v>
          </cell>
        </row>
        <row r="1324">
          <cell r="B1324" t="str">
            <v>057800811 - Ca St Univ Dorm Int   Rdm Fd</v>
          </cell>
          <cell r="D1324" t="str">
            <v>6050 - Board Administration</v>
          </cell>
        </row>
        <row r="1325">
          <cell r="B1325" t="str">
            <v>057800812 - Ca St Univ Dorm Int   Rdm Fd</v>
          </cell>
          <cell r="D1325" t="str">
            <v>6055 - General Counsel Administration</v>
          </cell>
        </row>
        <row r="1326">
          <cell r="B1326" t="str">
            <v>057800813 - Ca St Univ Dorm Int   Rdm Fd</v>
          </cell>
          <cell r="D1326" t="str">
            <v>6070 - Public Employment Relations Bd</v>
          </cell>
        </row>
        <row r="1327">
          <cell r="B1327" t="str">
            <v>057800814 - Ca St Univ Dorm Int   Rdm Fd</v>
          </cell>
          <cell r="D1327" t="str">
            <v>6080 - Self-Insurance Plans</v>
          </cell>
        </row>
        <row r="1328">
          <cell r="B1328" t="str">
            <v>057800815 - Ca St Univ Dorm Int   Rdm Fd</v>
          </cell>
          <cell r="D1328" t="str">
            <v>6085 - Mediation Conciliation</v>
          </cell>
        </row>
        <row r="1329">
          <cell r="B1329" t="str">
            <v>057800816 - Ca St Univ Dorm Int   Rdm Fd</v>
          </cell>
          <cell r="D1329" t="str">
            <v>6090 - Division of Workers Comp</v>
          </cell>
        </row>
        <row r="1330">
          <cell r="B1330" t="str">
            <v>057800817 - Ca St Univ Dorm Int   Rdm Fd</v>
          </cell>
          <cell r="D1330" t="str">
            <v>6095 - Health Safety   Workers Comp</v>
          </cell>
        </row>
        <row r="1331">
          <cell r="B1331" t="str">
            <v>057800830 - Ca St Univ Dorm Int   Rdm Fd</v>
          </cell>
          <cell r="D1331" t="str">
            <v>6100 - Div of Occupat Safety   Health</v>
          </cell>
        </row>
        <row r="1332">
          <cell r="B1332" t="str">
            <v>057800831 - Ca St Univ Dorm Int   Rdm Fd</v>
          </cell>
          <cell r="D1332" t="str">
            <v>6105 - Div of Labor Standards Enforc</v>
          </cell>
        </row>
        <row r="1333">
          <cell r="B1333" t="str">
            <v>057800832 - Ca St Univ Dorm Int   Rdm Fd</v>
          </cell>
          <cell r="D1333" t="str">
            <v>6110 - Div Apprenticeship Standards</v>
          </cell>
        </row>
        <row r="1334">
          <cell r="B1334" t="str">
            <v>057800833 - Ca St Univ Dorm Int   Rdm Fd</v>
          </cell>
          <cell r="D1334" t="str">
            <v>6115 - Div of Labor Stat   Research</v>
          </cell>
        </row>
        <row r="1335">
          <cell r="B1335" t="str">
            <v>057800834 - Ca St Univ Dorm Int   Rdm Fd</v>
          </cell>
          <cell r="D1335" t="str">
            <v>6120 - Claims Wages   Contingencies</v>
          </cell>
        </row>
        <row r="1336">
          <cell r="B1336" t="str">
            <v>057800835 - Ca St Univ Dorm Int   Rdm Fd</v>
          </cell>
          <cell r="D1336" t="str">
            <v>6200 - Human Resources</v>
          </cell>
        </row>
        <row r="1337">
          <cell r="B1337" t="str">
            <v>057800836 - Ca St Univ Dorm Int   Rdm Fd</v>
          </cell>
          <cell r="D1337" t="str">
            <v>6205 - Local Government Services</v>
          </cell>
        </row>
        <row r="1338">
          <cell r="B1338" t="str">
            <v>057800837 - Ca St Univ Dorm Int   Rdm Fd</v>
          </cell>
          <cell r="D1338" t="str">
            <v>6210 - Benefits Administration</v>
          </cell>
        </row>
        <row r="1339">
          <cell r="B1339" t="str">
            <v>057800839 - Ca St Univ Dorm Int   Rdm Fd</v>
          </cell>
          <cell r="D1339" t="str">
            <v>6215 - Benefit Payments</v>
          </cell>
        </row>
        <row r="1340">
          <cell r="B1340" t="str">
            <v>057800840 - Ca St Univ Dorm Int   Rdm Fd</v>
          </cell>
          <cell r="D1340" t="str">
            <v>6230 - Department Of Technology</v>
          </cell>
        </row>
        <row r="1341">
          <cell r="B1341" t="str">
            <v>057800860 - Ca St Univ Dorm Int   Rdm Fd</v>
          </cell>
          <cell r="D1341" t="str">
            <v>6235 - Public Safety Communications O</v>
          </cell>
        </row>
        <row r="1342">
          <cell r="B1342" t="str">
            <v>057800861 - Ca St Univ Dorm Int   Rdm Fd</v>
          </cell>
          <cell r="D1342" t="str">
            <v>6240 - Capital Outlay</v>
          </cell>
        </row>
        <row r="1343">
          <cell r="B1343" t="str">
            <v>057800862 - Ca St Univ Dorm Int   Rdm Fd</v>
          </cell>
          <cell r="D1343" t="str">
            <v>6270010 - Merit Oversight</v>
          </cell>
        </row>
        <row r="1344">
          <cell r="B1344" t="str">
            <v>057800863 - Ca St Univ Dorm Int   Rdm Fd</v>
          </cell>
          <cell r="D1344" t="str">
            <v>6270019 - Appeals</v>
          </cell>
        </row>
        <row r="1345">
          <cell r="B1345" t="str">
            <v>057800864 - Ca St Univ Dorm Int   Rdm Fd</v>
          </cell>
          <cell r="D1345" t="str">
            <v>6280010 - Personal Income Tax</v>
          </cell>
        </row>
        <row r="1346">
          <cell r="B1346" t="str">
            <v>057800865 - Ca St Univ Dorm Int   Rdm Fd</v>
          </cell>
          <cell r="D1346" t="str">
            <v>6280019 - Corporation Tax</v>
          </cell>
        </row>
        <row r="1347">
          <cell r="B1347" t="str">
            <v>057800866 - Ca St Univ Dorm Int   Rdm Fd</v>
          </cell>
          <cell r="D1347" t="str">
            <v>6280028 - Non-Admitted Insurance Tax</v>
          </cell>
        </row>
        <row r="1348">
          <cell r="B1348" t="str">
            <v>057800867 - Ca St Univ Dorm Int   Rdm Fd</v>
          </cell>
          <cell r="D1348" t="str">
            <v>6285 - Political Reform Audit</v>
          </cell>
        </row>
        <row r="1349">
          <cell r="B1349" t="str">
            <v>057800868 - Ca St Univ Dorm Int   Rdm Fd</v>
          </cell>
          <cell r="D1349" t="str">
            <v>6290 - Department Of Motor Vehicles C</v>
          </cell>
        </row>
        <row r="1350">
          <cell r="B1350" t="str">
            <v>057800869 - Ca St Univ Dorm Int   Rdm Fd</v>
          </cell>
          <cell r="D1350" t="str">
            <v>6295 - Court Collection Program</v>
          </cell>
        </row>
        <row r="1351">
          <cell r="B1351" t="str">
            <v>057800870 - Ca St Univ Dorm Int   Rdm Fd</v>
          </cell>
          <cell r="D1351" t="str">
            <v>6300 - Legal Services Program</v>
          </cell>
        </row>
        <row r="1352">
          <cell r="B1352" t="str">
            <v>057800871 - Ca St Univ Dorm Int   Rdm Fd</v>
          </cell>
          <cell r="D1352" t="str">
            <v>6305 - Contract Work</v>
          </cell>
        </row>
        <row r="1353">
          <cell r="B1353" t="str">
            <v>057800872 - Ca St Univ Dorm Int   Rdm Fd</v>
          </cell>
          <cell r="D1353" t="str">
            <v>6310 - Lease Revenue Bonds</v>
          </cell>
        </row>
        <row r="1354">
          <cell r="B1354" t="str">
            <v>057800873 - Ca St Univ Dorm Int   Rdm Fd</v>
          </cell>
          <cell r="D1354" t="str">
            <v>6320010 - Division Of The State Architec</v>
          </cell>
        </row>
        <row r="1355">
          <cell r="B1355" t="str">
            <v>057800874 - Ca St Univ Dorm Int   Rdm Fd</v>
          </cell>
          <cell r="D1355" t="str">
            <v>6320019 - Public School Construction</v>
          </cell>
        </row>
        <row r="1356">
          <cell r="B1356" t="str">
            <v>057800875 - Ca St Univ Dorm Int   Rdm Fd</v>
          </cell>
          <cell r="D1356" t="str">
            <v>6320028 - Building Standards Commission</v>
          </cell>
        </row>
        <row r="1357">
          <cell r="B1357" t="str">
            <v>057800876 - Ca St Univ Dorm Int   Rdm Fd</v>
          </cell>
          <cell r="D1357" t="str">
            <v>6325010 - Asset Management Branch</v>
          </cell>
        </row>
        <row r="1358">
          <cell r="B1358" t="str">
            <v>057800890 - Ca St Univ Dorm Int   Rdm Fd</v>
          </cell>
          <cell r="D1358" t="str">
            <v>6325019 - Project Management Branch</v>
          </cell>
        </row>
        <row r="1359">
          <cell r="B1359" t="str">
            <v>058000001 - St University And College Fund</v>
          </cell>
          <cell r="D1359" t="str">
            <v>6325037 - Professional Services Branch</v>
          </cell>
        </row>
        <row r="1360">
          <cell r="B1360" t="str">
            <v>058000002 - Ca St Univ Colleges Dorm RevFd</v>
          </cell>
          <cell r="D1360" t="str">
            <v>6325046 - Building And Property Manageme</v>
          </cell>
        </row>
        <row r="1361">
          <cell r="B1361" t="str">
            <v>058000003 - Ca St Univ Colleges Dorm RevFd</v>
          </cell>
          <cell r="D1361" t="str">
            <v>6325055 - Construction Services Branch</v>
          </cell>
        </row>
        <row r="1362">
          <cell r="B1362" t="str">
            <v>058000004 - Ca St Univ Colleges Dorm RevFd</v>
          </cell>
          <cell r="D1362" t="str">
            <v>6330010 - Administrative Hearings</v>
          </cell>
        </row>
        <row r="1363">
          <cell r="B1363" t="str">
            <v>058000005 - Ca St Univ Colleges Dorm RevFd</v>
          </cell>
          <cell r="D1363" t="str">
            <v>6330019 - Fleet Administration</v>
          </cell>
        </row>
        <row r="1364">
          <cell r="B1364" t="str">
            <v>058000006 - Ca St Univ Colleges Dorm RevFd</v>
          </cell>
          <cell r="D1364" t="str">
            <v>6330028 - Risk And Insurance Management</v>
          </cell>
        </row>
        <row r="1365">
          <cell r="B1365" t="str">
            <v>058000007 - Ca St Univ Colleges Dorm RevFd</v>
          </cell>
          <cell r="D1365" t="str">
            <v>6330037 - Legal Services</v>
          </cell>
        </row>
        <row r="1366">
          <cell r="B1366" t="str">
            <v>058000008 - Ca St Univ Colleges Dorm RevFd</v>
          </cell>
          <cell r="D1366" t="str">
            <v>6330046 - Procurement</v>
          </cell>
        </row>
        <row r="1367">
          <cell r="B1367" t="str">
            <v>058000015 - Ca St Univ Colleges Dorm RevFd</v>
          </cell>
          <cell r="D1367" t="str">
            <v>6330055 - State Publishing</v>
          </cell>
        </row>
        <row r="1368">
          <cell r="B1368" t="str">
            <v>058000016 - Ca St Univ Colleges Dorm RevFd</v>
          </cell>
          <cell r="D1368" t="str">
            <v>6330064 - Contracted Human Resources Ser</v>
          </cell>
        </row>
        <row r="1369">
          <cell r="B1369" t="str">
            <v>058000018 - Ca St Univ Colleges Dorm RevFd</v>
          </cell>
          <cell r="D1369" t="str">
            <v>6330073 - Contracted Fiscal Services</v>
          </cell>
        </row>
        <row r="1370">
          <cell r="B1370" t="str">
            <v>058000019 - Ca St Univ Colleges Dorm RevFd</v>
          </cell>
          <cell r="D1370" t="str">
            <v>6330082 - Executive Office Of Sustainabi</v>
          </cell>
        </row>
        <row r="1371">
          <cell r="B1371" t="str">
            <v>058000020 - Ca St Univ Colleges Dorm RevFd</v>
          </cell>
          <cell r="D1371" t="str">
            <v>6340 - Capital Outlay</v>
          </cell>
        </row>
        <row r="1372">
          <cell r="B1372" t="str">
            <v>058000027 - Ca St Univ Colleges Dorm RevFd</v>
          </cell>
          <cell r="D1372" t="str">
            <v>6380 - Victim Compensation</v>
          </cell>
        </row>
        <row r="1373">
          <cell r="B1373" t="str">
            <v>058000028 - Ca St Univ Colleges Dorm RevFd</v>
          </cell>
          <cell r="D1373" t="str">
            <v>6385 - Fiscal Services Division</v>
          </cell>
        </row>
        <row r="1374">
          <cell r="B1374" t="str">
            <v>058000032 - Ca St Univ Colleges Dorm RevFd</v>
          </cell>
          <cell r="D1374" t="str">
            <v>6390 - Victim Compensation</v>
          </cell>
        </row>
        <row r="1375">
          <cell r="B1375" t="str">
            <v>058000033 - Ca St Univ Colleges Dorm RevFd</v>
          </cell>
          <cell r="D1375" t="str">
            <v>6395 - Good Samaritan</v>
          </cell>
        </row>
        <row r="1376">
          <cell r="B1376" t="str">
            <v>058000042 - Ca St Univ Colleges Dorm RevFd</v>
          </cell>
          <cell r="D1376" t="str">
            <v>6410 - Retirement</v>
          </cell>
        </row>
        <row r="1377">
          <cell r="B1377" t="str">
            <v>058000043 - Ca St Univ Colleges Dorm RevFd</v>
          </cell>
          <cell r="D1377" t="str">
            <v>6415 - Health Benefits</v>
          </cell>
        </row>
        <row r="1378">
          <cell r="B1378" t="str">
            <v>058000045 - Ca St Univ Colleges Dorm RevFd</v>
          </cell>
          <cell r="D1378" t="str">
            <v>6420 - Investment Operations</v>
          </cell>
        </row>
        <row r="1379">
          <cell r="B1379" t="str">
            <v>058000056 - Ca St Univ Colleges Dorm RevFd</v>
          </cell>
          <cell r="D1379" t="str">
            <v>6425 - Administration</v>
          </cell>
        </row>
        <row r="1380">
          <cell r="B1380" t="str">
            <v>058000057 - Ca St Univ Colleges Dorm RevFd</v>
          </cell>
          <cell r="D1380" t="str">
            <v>6430 - Benefit Payments</v>
          </cell>
        </row>
        <row r="1381">
          <cell r="B1381" t="str">
            <v>058000058 - Ca St Univ Colleges Dorm RevFd</v>
          </cell>
          <cell r="D1381" t="str">
            <v>6440 - Regulatory Oversight</v>
          </cell>
        </row>
        <row r="1382">
          <cell r="B1382" t="str">
            <v>058000200 - Ca St Univ Colleges Dorm RevFd</v>
          </cell>
          <cell r="D1382" t="str">
            <v>6450 - Service To Members And Employe</v>
          </cell>
        </row>
        <row r="1383">
          <cell r="B1383" t="str">
            <v>058000201 - Ca St Univ Colleges Dorm RevFd</v>
          </cell>
          <cell r="D1383" t="str">
            <v>6455 - Corporate Governance</v>
          </cell>
        </row>
        <row r="1384">
          <cell r="B1384" t="str">
            <v>058000202 - Ca St Univ Colleges Dorm RevFd</v>
          </cell>
          <cell r="D1384" t="str">
            <v>6460 - Administration</v>
          </cell>
        </row>
        <row r="1385">
          <cell r="B1385" t="str">
            <v>058000203 - Ca St Univ Dorm Constr Fd</v>
          </cell>
          <cell r="D1385" t="str">
            <v>6465 - Benefit Payments</v>
          </cell>
        </row>
        <row r="1386">
          <cell r="B1386" t="str">
            <v>058000204 - Ca St Univ Dorm Int RedemptFd</v>
          </cell>
          <cell r="D1386" t="str">
            <v>6500 - Standards</v>
          </cell>
        </row>
        <row r="1387">
          <cell r="B1387" t="str">
            <v>058000205 - Ca St Univ Dorm Int RedemptFd</v>
          </cell>
          <cell r="D1387" t="str">
            <v>6505 - Training</v>
          </cell>
        </row>
        <row r="1388">
          <cell r="B1388" t="str">
            <v>058000206 - Ca St Univ Colleges Dorm RevFd</v>
          </cell>
          <cell r="D1388" t="str">
            <v>6510 - Peace Officer Training</v>
          </cell>
        </row>
        <row r="1389">
          <cell r="B1389" t="str">
            <v>058000207 - Ca St Univ Colleges Dorm RevFd</v>
          </cell>
          <cell r="D1389" t="str">
            <v>6530 - State Public Defender</v>
          </cell>
        </row>
        <row r="1390">
          <cell r="B1390" t="str">
            <v>058000208 - Ca St Univ Colleges Dorm RevFd</v>
          </cell>
          <cell r="D1390" t="str">
            <v>6540 - Arts Council</v>
          </cell>
        </row>
        <row r="1391">
          <cell r="B1391" t="str">
            <v>058000209 - Ca St Univ Colleges Dorm RevFd</v>
          </cell>
          <cell r="D1391" t="str">
            <v>6550 - CA Citizens Compensation Cmmsn</v>
          </cell>
        </row>
        <row r="1392">
          <cell r="B1392" t="str">
            <v>058000300 - Ca StUniv CollDormRevFdGc13340</v>
          </cell>
          <cell r="D1392" t="str">
            <v>6560 - Workers Compensation Benefits</v>
          </cell>
        </row>
        <row r="1393">
          <cell r="B1393" t="str">
            <v>058000401 - Ca StUniv CollDormRevFdGc13340</v>
          </cell>
          <cell r="D1393" t="str">
            <v>6565 - Workers Compensation Program</v>
          </cell>
        </row>
        <row r="1394">
          <cell r="B1394" t="str">
            <v>058000402 - Ca StUniv CollDormRevFdGc13340</v>
          </cell>
          <cell r="D1394" t="str">
            <v>6570 - Agricultural Plant And Animal</v>
          </cell>
        </row>
        <row r="1395">
          <cell r="B1395" t="str">
            <v>058000404 - Ca St Univ Colleges Dorm RevFd</v>
          </cell>
          <cell r="D1395" t="str">
            <v>6575 - Marketing  Commodities And Agr</v>
          </cell>
        </row>
        <row r="1396">
          <cell r="B1396" t="str">
            <v>058000406 - Ca St Univ Colleges Dorm RevFd</v>
          </cell>
          <cell r="D1396" t="str">
            <v>6580 - Assistance To Fair And County</v>
          </cell>
        </row>
        <row r="1397">
          <cell r="B1397" t="str">
            <v>058000408 - Ca St Univ Colleges Dorm RevFd</v>
          </cell>
          <cell r="D1397" t="str">
            <v>6590 - General Agricultural Activitie</v>
          </cell>
        </row>
        <row r="1398">
          <cell r="B1398" t="str">
            <v>058000500 - Ca St Univ Colleges Dorm RevFd</v>
          </cell>
          <cell r="D1398" t="str">
            <v>6595 - Capital Outlay</v>
          </cell>
        </row>
        <row r="1399">
          <cell r="B1399" t="str">
            <v>0581 - Univ Facilities Rev Fd Stat</v>
          </cell>
          <cell r="D1399" t="str">
            <v>6610010 - Local Enforcement</v>
          </cell>
        </row>
        <row r="1400">
          <cell r="B1400" t="str">
            <v>0582 - High Polluter Repair Or Remova</v>
          </cell>
          <cell r="D1400" t="str">
            <v>6610019 - Legal Technical Assistance</v>
          </cell>
        </row>
        <row r="1401">
          <cell r="B1401" t="str">
            <v>0583 - Ca State University Parking Re</v>
          </cell>
          <cell r="D1401" t="str">
            <v>6620 - Secretary Of State</v>
          </cell>
        </row>
        <row r="1402">
          <cell r="B1402" t="str">
            <v>0585 - Counties Children   Families A</v>
          </cell>
          <cell r="D1402" t="str">
            <v>6625 - Franchise Tax Board</v>
          </cell>
        </row>
        <row r="1403">
          <cell r="B1403" t="str">
            <v>0586 - Toll Bridge Construction Fund</v>
          </cell>
          <cell r="D1403" t="str">
            <v>6630 - Department Of Justice</v>
          </cell>
        </row>
        <row r="1404">
          <cell r="B1404" t="str">
            <v>0587 - Family Law Trust Fund</v>
          </cell>
          <cell r="D1404" t="str">
            <v>6635 - Need Title</v>
          </cell>
        </row>
        <row r="1405">
          <cell r="B1405" t="str">
            <v>0588 - Unemployment Compensation Disa</v>
          </cell>
          <cell r="D1405" t="str">
            <v>6640 - Allocations To Departments</v>
          </cell>
        </row>
        <row r="1406">
          <cell r="B1406" t="str">
            <v>0589 - Cancer Research Fund</v>
          </cell>
          <cell r="D1406" t="str">
            <v>6680010 - Regulation Of Rates</v>
          </cell>
        </row>
        <row r="1407">
          <cell r="B1407" t="str">
            <v>059000062 - Vetrns Debent Rev Fd Of 1970</v>
          </cell>
          <cell r="D1407" t="str">
            <v>6680019 - Office Of Ratepayer Advocates</v>
          </cell>
        </row>
        <row r="1408">
          <cell r="B1408" t="str">
            <v>059000063 - Vetrns Debent Rev Fd Of 1943</v>
          </cell>
          <cell r="D1408" t="str">
            <v>6680028 - Service And Facilities</v>
          </cell>
        </row>
        <row r="1409">
          <cell r="B1409" t="str">
            <v>059000064 - Vetrns Debent Rev Fd</v>
          </cell>
          <cell r="D1409" t="str">
            <v>6680037 - Certification</v>
          </cell>
        </row>
        <row r="1410">
          <cell r="B1410" t="str">
            <v>059000067 - VetsFarm HmBldgFdOf1943Gc13340</v>
          </cell>
          <cell r="D1410" t="str">
            <v>6680046 - Safety</v>
          </cell>
        </row>
        <row r="1411">
          <cell r="B1411" t="str">
            <v>059000069 - Vetrns Farm Home BldgFd Of1943</v>
          </cell>
          <cell r="D1411" t="str">
            <v>6680055 - Energy</v>
          </cell>
        </row>
        <row r="1412">
          <cell r="B1412" t="str">
            <v>059000076 - Vetrns Farm Home BldgFd Of1943</v>
          </cell>
          <cell r="D1412" t="str">
            <v>6680064 - Water Sewer</v>
          </cell>
        </row>
        <row r="1413">
          <cell r="B1413" t="str">
            <v>0591 - Veterans Indemnity Fund</v>
          </cell>
          <cell r="D1413" t="str">
            <v>6680073 - Communications</v>
          </cell>
        </row>
        <row r="1414">
          <cell r="B1414" t="str">
            <v>059200001 - Vetrns Farm Home BldgFd Of1943</v>
          </cell>
          <cell r="D1414" t="str">
            <v>6685010 - CA High-Cost Fund-A Prog</v>
          </cell>
        </row>
        <row r="1415">
          <cell r="B1415" t="str">
            <v>059200006 - Vetrns Farm Home BldgFd Of1943</v>
          </cell>
          <cell r="D1415" t="str">
            <v>6685019 - CA High-Cost Fund-B Prog</v>
          </cell>
        </row>
        <row r="1416">
          <cell r="B1416" t="str">
            <v>059200010 - Vetrns Farm Home BldgFd Of1943</v>
          </cell>
          <cell r="D1416" t="str">
            <v>6685028 - Unv Lifeline Phone Srv Prog</v>
          </cell>
        </row>
        <row r="1417">
          <cell r="B1417" t="str">
            <v>059200011 - Vetrns Farm Home BldgFd Of1943</v>
          </cell>
          <cell r="D1417" t="str">
            <v>6685037 - Deaf   Disabled Telecom Prog</v>
          </cell>
        </row>
        <row r="1418">
          <cell r="B1418" t="str">
            <v>059200012 - Vetrns Farm Home BldgFd Of1943</v>
          </cell>
          <cell r="D1418" t="str">
            <v>6685046 - Payphone Srv Providers Prog</v>
          </cell>
        </row>
        <row r="1419">
          <cell r="B1419" t="str">
            <v>059200015 - Vetrns Farm Home BldgFd Of1943</v>
          </cell>
          <cell r="D1419" t="str">
            <v>6685055 - CA Teleconnect Fund Prog</v>
          </cell>
        </row>
        <row r="1420">
          <cell r="B1420" t="str">
            <v>059200016 - Vetrns Farm Home BldgFd Of1943</v>
          </cell>
          <cell r="D1420" t="str">
            <v>6685064 - CA Advanced Srvs Fund Prog</v>
          </cell>
        </row>
        <row r="1421">
          <cell r="B1421" t="str">
            <v>059200017 - Vetrns Farm Home BldgFd Of1943</v>
          </cell>
          <cell r="D1421" t="str">
            <v>6690010 - Regulation Of Rates</v>
          </cell>
        </row>
        <row r="1422">
          <cell r="B1422" t="str">
            <v>059200126 - Vetrns Farm Home BldgFd Of1943</v>
          </cell>
          <cell r="D1422" t="str">
            <v>6690019 - Service And Facilities</v>
          </cell>
        </row>
        <row r="1423">
          <cell r="B1423" t="str">
            <v>059200127 - Vetrns Farm Home BldgFd Of1943</v>
          </cell>
          <cell r="D1423" t="str">
            <v>6690028 - Licensing</v>
          </cell>
        </row>
        <row r="1424">
          <cell r="B1424" t="str">
            <v>059200132 - Vetrns Farm Home BldgFd Of1943</v>
          </cell>
          <cell r="D1424" t="str">
            <v>6690037 - Safety</v>
          </cell>
        </row>
        <row r="1425">
          <cell r="B1425" t="str">
            <v>059200163 - Vetrns Farm Home BldgFd Of1943</v>
          </cell>
          <cell r="D1425" t="str">
            <v>6690046 - Trans Licensing   Enfmnt Prog</v>
          </cell>
        </row>
        <row r="1426">
          <cell r="B1426" t="str">
            <v>059200168 - Vetrns Farm Home BldgFd Of1943</v>
          </cell>
          <cell r="D1426" t="str">
            <v>6690055 - Freight Safety</v>
          </cell>
        </row>
        <row r="1427">
          <cell r="B1427" t="str">
            <v>059200176 - Vetrns Farm Home BldgFd Of1943</v>
          </cell>
          <cell r="D1427" t="str">
            <v>6690064 - Rail Transit Safety</v>
          </cell>
        </row>
        <row r="1428">
          <cell r="B1428" t="str">
            <v>059200177 - Vetrns Farm Home BldgFd Of1943</v>
          </cell>
          <cell r="D1428" t="str">
            <v>6690073 - Crossing Safety</v>
          </cell>
        </row>
        <row r="1429">
          <cell r="B1429" t="str">
            <v>059200178 - Vetrns Farm Home BldgFd Of1943</v>
          </cell>
          <cell r="D1429" t="str">
            <v>6695 - Office Of Ratepayer Advocates</v>
          </cell>
        </row>
        <row r="1430">
          <cell r="B1430" t="str">
            <v>059200201 - Vetrns Farm Home BldgFd Of1943</v>
          </cell>
          <cell r="D1430" t="str">
            <v>6710 - Milton Marks Commission On Cal</v>
          </cell>
        </row>
        <row r="1431">
          <cell r="B1431" t="str">
            <v>059200211 - Vetrns Farm Home BldgFd Of1943</v>
          </cell>
          <cell r="D1431" t="str">
            <v>6720 - Commission On Disability Acces</v>
          </cell>
        </row>
        <row r="1432">
          <cell r="B1432" t="str">
            <v>059200214 - Vetrns Farm Home BldgFd Of1943</v>
          </cell>
          <cell r="D1432" t="str">
            <v>6730 - Administration Legislation R</v>
          </cell>
        </row>
        <row r="1433">
          <cell r="B1433" t="str">
            <v>059200230 - Vetrns Farm Home BldgFd Of1943</v>
          </cell>
          <cell r="D1433" t="str">
            <v>6740 - California Law Revision Commis</v>
          </cell>
        </row>
        <row r="1434">
          <cell r="B1434" t="str">
            <v>059200269 - Vetrns Farm Home BldgFd Of1943</v>
          </cell>
          <cell r="D1434" t="str">
            <v>6750 - Support</v>
          </cell>
        </row>
        <row r="1435">
          <cell r="B1435" t="str">
            <v>059200270 - Vetrns Farm Home BldgFd Of1943</v>
          </cell>
          <cell r="D1435" t="str">
            <v>6760 - California State Auditor</v>
          </cell>
        </row>
        <row r="1436">
          <cell r="B1436" t="str">
            <v>059200662 - Vetrns Farm Home BldgFd Of1943</v>
          </cell>
          <cell r="D1436" t="str">
            <v>6770010 - Preparation</v>
          </cell>
        </row>
        <row r="1437">
          <cell r="B1437" t="str">
            <v>059200663 - Vetrns Farm Home BldgFd Of1943</v>
          </cell>
          <cell r="D1437" t="str">
            <v>6770019 - Enactment</v>
          </cell>
        </row>
        <row r="1438">
          <cell r="B1438" t="str">
            <v>059200999 - Vetrns Farm Home Bldg Fd</v>
          </cell>
          <cell r="D1438" t="str">
            <v>6770028 - Support And Direction</v>
          </cell>
        </row>
        <row r="1439">
          <cell r="B1439" t="str">
            <v>0593 - Coastal Access Account Sccf</v>
          </cell>
          <cell r="D1439" t="str">
            <v>6770037 - Legislation And Intergovernmen</v>
          </cell>
        </row>
        <row r="1440">
          <cell r="B1440" t="str">
            <v>0594 - Vets Farm   Home Bldg Fd 1970</v>
          </cell>
          <cell r="D1440" t="str">
            <v>6775 - Financial Information System F</v>
          </cell>
        </row>
        <row r="1441">
          <cell r="B1441" t="str">
            <v>0597 - High Tech Theft Apprehend   Pr</v>
          </cell>
          <cell r="D1441" t="str">
            <v>6780 - State Audits   Evaluations</v>
          </cell>
        </row>
        <row r="1442">
          <cell r="B1442" t="str">
            <v>0599 - Treasury Acct-Calstars Systems</v>
          </cell>
          <cell r="D1442" t="str">
            <v>6785010 - Statewide And Departmental Fis</v>
          </cell>
        </row>
        <row r="1443">
          <cell r="B1443" t="str">
            <v>0600 - Vending Stand Fund</v>
          </cell>
          <cell r="D1443" t="str">
            <v>6785019 - Calstars</v>
          </cell>
        </row>
        <row r="1444">
          <cell r="B1444" t="str">
            <v>0601 - Agriculture Building Fund</v>
          </cell>
          <cell r="D1444" t="str">
            <v>6785028 - Economic Research</v>
          </cell>
        </row>
        <row r="1445">
          <cell r="B1445" t="str">
            <v>0602 - Architecture Revolving Fund</v>
          </cell>
          <cell r="D1445" t="str">
            <v>6785037 - Financial Research</v>
          </cell>
        </row>
        <row r="1446">
          <cell r="B1446" t="str">
            <v>0604 - Armory Fund</v>
          </cell>
          <cell r="D1446" t="str">
            <v>6785046 - Demographic Research</v>
          </cell>
        </row>
        <row r="1447">
          <cell r="B1447" t="str">
            <v>0605 - Ballot Paper Revolving Fund</v>
          </cell>
          <cell r="D1447" t="str">
            <v>6785055 - Fiscal Systems   Consulting</v>
          </cell>
        </row>
        <row r="1448">
          <cell r="B1448" t="str">
            <v>0606 - Charter School Revolving Loan</v>
          </cell>
          <cell r="D1448" t="str">
            <v>6790 - Department Of Justice Legal Se</v>
          </cell>
        </row>
        <row r="1449">
          <cell r="B1449" t="str">
            <v>0610 - Orientation Center For Blind T</v>
          </cell>
          <cell r="D1449" t="str">
            <v>6800 - Local Gov Audits   Review</v>
          </cell>
        </row>
        <row r="1450">
          <cell r="B1450" t="str">
            <v>061200001 - Sacto City Financing Auth Fd</v>
          </cell>
          <cell r="D1450" t="str">
            <v>6805 - Tribal Revenues</v>
          </cell>
        </row>
        <row r="1451">
          <cell r="B1451" t="str">
            <v>061200003 - Sacto City Financing Auth Fd</v>
          </cell>
          <cell r="D1451" t="str">
            <v>6890 - Statewide Systems Development</v>
          </cell>
        </row>
        <row r="1452">
          <cell r="B1452" t="str">
            <v>061200004 - Sacto City Financing Auth Fd</v>
          </cell>
          <cell r="D1452" t="str">
            <v>6900 - Administration</v>
          </cell>
        </row>
        <row r="1453">
          <cell r="B1453" t="str">
            <v>061200005 - Sacto City Financing Auth Fd</v>
          </cell>
          <cell r="D1453" t="str">
            <v>6905005 - Admin License Suspension Mand</v>
          </cell>
        </row>
        <row r="1454">
          <cell r="B1454" t="str">
            <v>0613 - 0613</v>
          </cell>
          <cell r="D1454" t="str">
            <v>6905014 - Pesticide Use Reports</v>
          </cell>
        </row>
        <row r="1455">
          <cell r="B1455" t="str">
            <v>0614 - 0614</v>
          </cell>
          <cell r="D1455" t="str">
            <v>6905020 - Peace Off Procd Bill Rght Mand</v>
          </cell>
        </row>
        <row r="1456">
          <cell r="B1456" t="str">
            <v>0615 - Peace Offcrs   Firefighters De</v>
          </cell>
          <cell r="D1456" t="str">
            <v>6905030 - Loc Gov Employm Relations Mand</v>
          </cell>
        </row>
        <row r="1457">
          <cell r="B1457" t="str">
            <v>0616 - County Formation Revolving Fd</v>
          </cell>
          <cell r="D1457" t="str">
            <v>6910010 - Training</v>
          </cell>
        </row>
        <row r="1458">
          <cell r="B1458" t="str">
            <v>061700001 - St Wtr Pollut Cntrl Revolv Fd</v>
          </cell>
          <cell r="D1458" t="str">
            <v>6910019 - Logistics</v>
          </cell>
        </row>
        <row r="1459">
          <cell r="B1459" t="str">
            <v>061700002 - St Wtr Pollut Cntrl Revolv Fd</v>
          </cell>
          <cell r="D1459" t="str">
            <v>6910028 - Command Support</v>
          </cell>
        </row>
        <row r="1460">
          <cell r="B1460" t="str">
            <v>061700003 - St Wtr Pollut Cntrl Revolv Fd</v>
          </cell>
          <cell r="D1460" t="str">
            <v>6910037 - Personnel</v>
          </cell>
        </row>
        <row r="1461">
          <cell r="B1461" t="str">
            <v>061700004 - St Wtr Pollut Cntrl Revolv Fd</v>
          </cell>
          <cell r="D1461" t="str">
            <v>6915010 - Training</v>
          </cell>
        </row>
        <row r="1462">
          <cell r="B1462" t="str">
            <v>061700005 - St Wtr Pollut Cntrl Revolv Fd</v>
          </cell>
          <cell r="D1462" t="str">
            <v>6915019 - Logistics</v>
          </cell>
        </row>
        <row r="1463">
          <cell r="B1463" t="str">
            <v>061700006 - St Wtr Pollut Cntrl Revolv Fd</v>
          </cell>
          <cell r="D1463" t="str">
            <v>6915028 - Command Support</v>
          </cell>
        </row>
        <row r="1464">
          <cell r="B1464" t="str">
            <v>061700008 - StWtrPolluCntrlRevolvFdGc13340</v>
          </cell>
          <cell r="D1464" t="str">
            <v>6915037 - Personnel</v>
          </cell>
        </row>
        <row r="1465">
          <cell r="B1465" t="str">
            <v>061700009 - StWtrPolluCntrlRevolvFdGc13340</v>
          </cell>
          <cell r="D1465" t="str">
            <v>6920010 - Office Of The Adjutant General</v>
          </cell>
        </row>
        <row r="1466">
          <cell r="B1466" t="str">
            <v>061700010 - St Wtr Pollut Cntrl Revolv Fd</v>
          </cell>
          <cell r="D1466" t="str">
            <v>6920019 - Office Of The Adjutant General</v>
          </cell>
        </row>
        <row r="1467">
          <cell r="B1467" t="str">
            <v>061700014 - StWtrPolluCntrlRevolvFdGc13340</v>
          </cell>
          <cell r="D1467" t="str">
            <v>6925010 - State Emergencies And Disaster</v>
          </cell>
        </row>
        <row r="1468">
          <cell r="B1468" t="str">
            <v>061700015 - StWtrPolluCntrlRevolvFdGc13340</v>
          </cell>
          <cell r="D1468" t="str">
            <v>6925019 - Military Support To Civil Auth</v>
          </cell>
        </row>
        <row r="1469">
          <cell r="B1469" t="str">
            <v>061700016 - StWtrPolluCntrlRevolvFdGc13340</v>
          </cell>
          <cell r="D1469" t="str">
            <v>6925028 - Emergency Exercises</v>
          </cell>
        </row>
        <row r="1470">
          <cell r="B1470" t="str">
            <v>061700017 - StWtrPolluCntrlRevolvFdGc13340</v>
          </cell>
          <cell r="D1470" t="str">
            <v>6930 - Military Retirement</v>
          </cell>
        </row>
        <row r="1471">
          <cell r="B1471" t="str">
            <v>0618 - Federal Rev Loan Fund Acct</v>
          </cell>
          <cell r="D1471" t="str">
            <v>6935 - California Cadet Corps</v>
          </cell>
        </row>
        <row r="1472">
          <cell r="B1472" t="str">
            <v>0619 - Revolving Loan Fd Acct State</v>
          </cell>
          <cell r="D1472" t="str">
            <v>6940 - California State Military Rese</v>
          </cell>
        </row>
        <row r="1473">
          <cell r="B1473" t="str">
            <v>0620 - Child Care Facilities Revolvin</v>
          </cell>
          <cell r="D1473" t="str">
            <v>6945 - California National Guard Yout</v>
          </cell>
        </row>
        <row r="1474">
          <cell r="B1474" t="str">
            <v>0621 - Califirnia Veterans Memorial R</v>
          </cell>
          <cell r="D1474" t="str">
            <v>6950 - Capital Outlay</v>
          </cell>
        </row>
        <row r="1475">
          <cell r="B1475" t="str">
            <v>0622 - Drinking Water Treatment   Res</v>
          </cell>
          <cell r="D1475" t="str">
            <v>6990010 - Property Acquisition</v>
          </cell>
        </row>
        <row r="1476">
          <cell r="B1476" t="str">
            <v>0623 - Children   Families First Trus</v>
          </cell>
          <cell r="D1476" t="str">
            <v>6990019 - Loan Service</v>
          </cell>
        </row>
        <row r="1477">
          <cell r="B1477" t="str">
            <v>0625 - Administration Account</v>
          </cell>
          <cell r="D1477" t="str">
            <v>6990028 - Loan Funding</v>
          </cell>
        </row>
        <row r="1478">
          <cell r="B1478" t="str">
            <v>0626 - Water System Reliability Accou</v>
          </cell>
          <cell r="D1478" t="str">
            <v>6995010 - Claims Representation</v>
          </cell>
        </row>
        <row r="1479">
          <cell r="B1479" t="str">
            <v>0627 - Source Protection Account</v>
          </cell>
          <cell r="D1479" t="str">
            <v>6995019 - County Subvention</v>
          </cell>
        </row>
        <row r="1480">
          <cell r="B1480" t="str">
            <v>0628 - Small System Technical Assista</v>
          </cell>
          <cell r="D1480" t="str">
            <v>6995028 - Cemetery Operations</v>
          </cell>
        </row>
        <row r="1481">
          <cell r="B1481" t="str">
            <v>062900001 - Safe Drinking Wtr St Revolv Fd</v>
          </cell>
          <cell r="D1481" t="str">
            <v>7000010 - Headquarters</v>
          </cell>
        </row>
        <row r="1482">
          <cell r="B1482" t="str">
            <v>062900002 - Technical Assistance Account</v>
          </cell>
          <cell r="D1482" t="str">
            <v>7000019 - Veterans Home of California at</v>
          </cell>
        </row>
        <row r="1483">
          <cell r="B1483" t="str">
            <v>062900003 - Prop 50 Trnsfr Acct -6031 Fd-</v>
          </cell>
          <cell r="D1483" t="str">
            <v>7000028 - Veterans Home of California at</v>
          </cell>
        </row>
        <row r="1484">
          <cell r="B1484" t="str">
            <v>0630 - General Obligation Bond Exp Re</v>
          </cell>
          <cell r="D1484" t="str">
            <v>7000037 - Veterans Home of California at</v>
          </cell>
        </row>
        <row r="1485">
          <cell r="B1485" t="str">
            <v>0631 - Mass Media Comm Acct Child</v>
          </cell>
          <cell r="D1485" t="str">
            <v>7000046 - Veterans Home of California-Gr</v>
          </cell>
        </row>
        <row r="1486">
          <cell r="B1486" t="str">
            <v>0634 - Education Acct Child   Famili</v>
          </cell>
          <cell r="D1486" t="str">
            <v>7000055 - Veterans Home of California at</v>
          </cell>
        </row>
        <row r="1487">
          <cell r="B1487" t="str">
            <v>0636 - Child Care Acct Child   Famil</v>
          </cell>
          <cell r="D1487" t="str">
            <v>7000064 - Veterans Home of California at</v>
          </cell>
        </row>
        <row r="1488">
          <cell r="B1488" t="str">
            <v>0637 - Research   Devel Acct Child</v>
          </cell>
          <cell r="D1488" t="str">
            <v>7005 - Veterans Memorials Fund</v>
          </cell>
        </row>
        <row r="1489">
          <cell r="B1489" t="str">
            <v>0638 - Administration Acct Child   F</v>
          </cell>
          <cell r="D1489" t="str">
            <v>7010010 - Administration</v>
          </cell>
        </row>
        <row r="1490">
          <cell r="B1490" t="str">
            <v>0639 - Unallocated AcctChild   Famil</v>
          </cell>
          <cell r="D1490" t="str">
            <v>7010019 - Distributed Administration</v>
          </cell>
        </row>
        <row r="1491">
          <cell r="B1491" t="str">
            <v>0641 - Domestic Violence Restrng Orde</v>
          </cell>
          <cell r="D1491" t="str">
            <v>7015 - Capital Outlay</v>
          </cell>
        </row>
        <row r="1492">
          <cell r="B1492" t="str">
            <v>0642 - Domestic Violence Trng   Educa</v>
          </cell>
          <cell r="D1492" t="str">
            <v>7090 - GO Bonds - Debt Service - GG</v>
          </cell>
        </row>
        <row r="1493">
          <cell r="B1493" t="str">
            <v>0643 - Upper Newport Bay Ecological M</v>
          </cell>
          <cell r="D1493" t="str">
            <v>7240 – Interest Pmts to Federal Govt</v>
          </cell>
        </row>
        <row r="1494">
          <cell r="B1494" t="str">
            <v>0644 - General Cash Revolving Fund</v>
          </cell>
          <cell r="D1494" t="str">
            <v>7500 - Homeowners Property Tax Relie</v>
          </cell>
        </row>
        <row r="1495">
          <cell r="B1495" t="str">
            <v>0648 - Mobilehome Manufactured Home R</v>
          </cell>
          <cell r="D1495" t="str">
            <v>7505 - Subventions for Open Space</v>
          </cell>
        </row>
        <row r="1496">
          <cell r="B1496" t="str">
            <v>0649 - Ca Infrastructure   Economic D</v>
          </cell>
          <cell r="D1496" t="str">
            <v>7510 - Senior Citizens Property Tax</v>
          </cell>
        </row>
        <row r="1497">
          <cell r="B1497" t="str">
            <v>0652 - Old Age   Survivors Insurance</v>
          </cell>
          <cell r="D1497" t="str">
            <v>7515 - TBD</v>
          </cell>
        </row>
        <row r="1498">
          <cell r="B1498" t="str">
            <v>065300001 - Seismic Retrofit Bond Fund</v>
          </cell>
          <cell r="D1498" t="str">
            <v>7540 - Aid To Local Government</v>
          </cell>
        </row>
        <row r="1499">
          <cell r="B1499" t="str">
            <v>065300301 - Seismic Retrofit Bnd Act Of 1</v>
          </cell>
          <cell r="D1499" t="str">
            <v>7545 - SpSupplemental Subventions</v>
          </cell>
        </row>
        <row r="1500">
          <cell r="B1500" t="str">
            <v>065300303 - Seismic Retrofit</v>
          </cell>
          <cell r="D1500" t="str">
            <v>7550 - Proposition 1A Revenue Bonds</v>
          </cell>
        </row>
        <row r="1501">
          <cell r="B1501" t="str">
            <v>065300305 - Seismic Retrofit</v>
          </cell>
          <cell r="D1501" t="str">
            <v>7555 - Property Tax Assessment Progra</v>
          </cell>
        </row>
        <row r="1502">
          <cell r="B1502" t="str">
            <v>065300315 - Seismic Retrofit</v>
          </cell>
          <cell r="D1502" t="str">
            <v>7600 - Pymt to LG for homicide trials</v>
          </cell>
        </row>
        <row r="1503">
          <cell r="B1503" t="str">
            <v>065300379 - Seismic Retrofit</v>
          </cell>
          <cell r="D1503" t="str">
            <v>7620010 - Apportion Tideland Revenues</v>
          </cell>
        </row>
        <row r="1504">
          <cell r="B1504" t="str">
            <v>065300700 - Seismic Retrofit Bond Fund</v>
          </cell>
          <cell r="D1504" t="str">
            <v>7625010 - Apportion Geothermal Resources</v>
          </cell>
        </row>
        <row r="1505">
          <cell r="B1505" t="str">
            <v>065300999 - Seismic Retrofit Bond Fund</v>
          </cell>
          <cell r="D1505" t="str">
            <v>7625020 - MV Fuel Tx - County Roads</v>
          </cell>
        </row>
        <row r="1506">
          <cell r="B1506" t="str">
            <v>0656 - Unalloc Gen Oblig Bnd Commercl</v>
          </cell>
          <cell r="D1506" t="str">
            <v>7625030 - MV Fuel Tx - City Streets</v>
          </cell>
        </row>
        <row r="1507">
          <cell r="B1507" t="str">
            <v>065700001 - School Facilities Bond Fund</v>
          </cell>
          <cell r="D1507" t="str">
            <v>7625040 - MVF Tx Cty Rds   City St-2106</v>
          </cell>
        </row>
        <row r="1508">
          <cell r="B1508" t="str">
            <v>065700300 - School Facilities Bond Fund</v>
          </cell>
          <cell r="D1508" t="str">
            <v>7625045 - MVF Tx Cty Rds   City St-2103</v>
          </cell>
        </row>
        <row r="1509">
          <cell r="B1509" t="str">
            <v>065700400 - School Facilities Bond Fund</v>
          </cell>
          <cell r="D1509" t="str">
            <v>7625050 - MVF Tx for Sts and Hwys-2105</v>
          </cell>
        </row>
        <row r="1510">
          <cell r="B1510" t="str">
            <v>065700401 - Pub Ed Facilities Bo -K-12-</v>
          </cell>
          <cell r="D1510" t="str">
            <v>7625060 - Vol Cont to CalPAL</v>
          </cell>
        </row>
        <row r="1511">
          <cell r="B1511" t="str">
            <v>065800001 - Higher Ed Cap Outlay Bnd Fd</v>
          </cell>
          <cell r="D1511" t="str">
            <v>7625070 - Off-Hwy LicFees - City   Ctys</v>
          </cell>
        </row>
        <row r="1512">
          <cell r="B1512" t="str">
            <v>065800002 - Higher Ed Cap Outlay Bnd Fd</v>
          </cell>
          <cell r="D1512" t="str">
            <v>7630010 - Apportion Flood Land to Cntys</v>
          </cell>
        </row>
        <row r="1513">
          <cell r="B1513" t="str">
            <v>065800003 - Higher Ed Cap Outlay Bnd Fd</v>
          </cell>
          <cell r="D1513" t="str">
            <v>7630020 - Forest Reserves to Cntys</v>
          </cell>
        </row>
        <row r="1514">
          <cell r="B1514" t="str">
            <v>065800400 - Pub Ed Facilities Bo -Hi-Ed-</v>
          </cell>
          <cell r="D1514" t="str">
            <v>7630030 - Grazing Land to Cntys</v>
          </cell>
        </row>
        <row r="1515">
          <cell r="B1515" t="str">
            <v>065800999 - Higher Ed Capl Outlay Bnd Fd</v>
          </cell>
          <cell r="D1515" t="str">
            <v>7630040 - Potash Lease Revto Sch Dist</v>
          </cell>
        </row>
        <row r="1516">
          <cell r="B1516" t="str">
            <v>066000001 - Public Bldg Construction Fund</v>
          </cell>
          <cell r="D1516" t="str">
            <v>7700 - Tobacco Bonds</v>
          </cell>
        </row>
        <row r="1517">
          <cell r="B1517" t="str">
            <v>066000002 - Public Bldg Construction Fund</v>
          </cell>
          <cell r="D1517" t="str">
            <v>7715 - Economic Recovery Bonds</v>
          </cell>
        </row>
        <row r="1518">
          <cell r="B1518" t="str">
            <v>066000003 - Univ Projects</v>
          </cell>
          <cell r="D1518" t="str">
            <v>7720 - Cash Management</v>
          </cell>
        </row>
        <row r="1519">
          <cell r="B1519" t="str">
            <v>066000004 - Public Bldg Construction Fund</v>
          </cell>
          <cell r="D1519" t="str">
            <v>7725 - Budgetary Loans</v>
          </cell>
        </row>
        <row r="1520">
          <cell r="B1520" t="str">
            <v>066000005 - Public Bldg Construction Fund</v>
          </cell>
          <cell r="D1520" t="str">
            <v>7750 - Health and Dental Benefits Ann</v>
          </cell>
        </row>
        <row r="1521">
          <cell r="B1521" t="str">
            <v>066000006 - Public Bldg Construction Fund</v>
          </cell>
          <cell r="D1521" t="str">
            <v>7755 - Prefunding Health and Dental</v>
          </cell>
        </row>
        <row r="1522">
          <cell r="B1522" t="str">
            <v>066000007 - Public Bldg Construction Fund</v>
          </cell>
          <cell r="D1522" t="str">
            <v>7765 - Equity Claims</v>
          </cell>
        </row>
        <row r="1523">
          <cell r="B1523" t="str">
            <v>066000008 - PubBldgConFdLrb89SerAIntLnAcct</v>
          </cell>
          <cell r="D1523" t="str">
            <v>7770 - Settlements and Judgements</v>
          </cell>
        </row>
        <row r="1524">
          <cell r="B1524" t="str">
            <v>066000009 - Public Bldg Construction Fund</v>
          </cell>
          <cell r="D1524" t="str">
            <v>7800 - Employee Compensation Program</v>
          </cell>
        </row>
        <row r="1525">
          <cell r="B1525" t="str">
            <v>066000010 - Public Bldg Construction Fund</v>
          </cell>
          <cell r="D1525" t="str">
            <v>7810 - Capital Outlay - Unallocated</v>
          </cell>
        </row>
        <row r="1526">
          <cell r="B1526" t="str">
            <v>066000011 - Public Bldg Construction Fund</v>
          </cell>
          <cell r="D1526" t="str">
            <v>7815 - Statewide Capital Outlay</v>
          </cell>
        </row>
        <row r="1527">
          <cell r="B1527" t="str">
            <v>066000012 - Public Bldg Construction Fund</v>
          </cell>
          <cell r="D1527" t="str">
            <v>7830 - Prop 98 Reconciliation</v>
          </cell>
        </row>
        <row r="1528">
          <cell r="B1528" t="str">
            <v>066000013 - Public Bldg Construction Fund</v>
          </cell>
          <cell r="D1528" t="str">
            <v>7900 - Pro Rata Direct Charges</v>
          </cell>
        </row>
        <row r="1529">
          <cell r="B1529" t="str">
            <v>066000015 - Public Bldg Construction Fund</v>
          </cell>
          <cell r="D1529" t="str">
            <v>7950 - Gen Fund Credit from Fed Funds</v>
          </cell>
        </row>
        <row r="1530">
          <cell r="B1530" t="str">
            <v>066000017 - Public Bldg Construction Fund</v>
          </cell>
          <cell r="D1530" t="str">
            <v>9900100 - Administration</v>
          </cell>
        </row>
        <row r="1531">
          <cell r="B1531" t="str">
            <v>066000020 - Public Bldg Construction Fund</v>
          </cell>
          <cell r="D1531" t="str">
            <v>9900200 - Administration - Distributed</v>
          </cell>
        </row>
        <row r="1532">
          <cell r="B1532" t="str">
            <v>066000021 - Public Bldg Construction Fund</v>
          </cell>
          <cell r="D1532" t="str">
            <v>9910 - Revenue Transfers</v>
          </cell>
        </row>
        <row r="1533">
          <cell r="B1533" t="str">
            <v>066000025 - Public Bldg Construction Fund</v>
          </cell>
          <cell r="D1533" t="str">
            <v>9920 - Loan Transfers</v>
          </cell>
        </row>
        <row r="1534">
          <cell r="B1534" t="str">
            <v>066000026 - Public Bldg Construction Fund</v>
          </cell>
          <cell r="D1534" t="str">
            <v>9990 - Unscheduled Items of Approp</v>
          </cell>
        </row>
        <row r="1535">
          <cell r="B1535" t="str">
            <v>066000027 - Public Bldg Construction Fund</v>
          </cell>
          <cell r="D1535" t="str">
            <v>9999 - Clearing Account</v>
          </cell>
        </row>
        <row r="1536">
          <cell r="B1536" t="str">
            <v>066000028 - Public Bldg Construction Fund</v>
          </cell>
          <cell r="D1536" t="str">
            <v>9980 - Pending New Program</v>
          </cell>
        </row>
        <row r="1537">
          <cell r="B1537" t="str">
            <v>066000029 - Public Bldg Construction Fund</v>
          </cell>
          <cell r="D1537" t="str">
            <v>No_Program</v>
          </cell>
        </row>
        <row r="1538">
          <cell r="B1538" t="str">
            <v>066000031 - Public Bldg Construction Fund</v>
          </cell>
        </row>
        <row r="1539">
          <cell r="B1539" t="str">
            <v>066000032 - Public Bldg Construction Fund</v>
          </cell>
        </row>
        <row r="1540">
          <cell r="B1540" t="str">
            <v>066000033 - Public Bldg Construction Fund</v>
          </cell>
        </row>
        <row r="1541">
          <cell r="B1541" t="str">
            <v>066000034 - Public Bldg Construction Fund</v>
          </cell>
        </row>
        <row r="1542">
          <cell r="B1542" t="str">
            <v>066000035 - Public Bldg Construction Fund</v>
          </cell>
        </row>
        <row r="1543">
          <cell r="B1543" t="str">
            <v>066000036 - Public Bldg Construction Fund</v>
          </cell>
        </row>
        <row r="1544">
          <cell r="B1544" t="str">
            <v>066000037 - Public Bldg Construction Fund</v>
          </cell>
        </row>
        <row r="1545">
          <cell r="B1545" t="str">
            <v>066000038 - Public Bldg Construction Fund</v>
          </cell>
        </row>
        <row r="1546">
          <cell r="B1546" t="str">
            <v>066000039 - Public Bldg Construction Fund</v>
          </cell>
        </row>
        <row r="1547">
          <cell r="B1547" t="str">
            <v>066000041 - Public Bldg Construction Fund</v>
          </cell>
        </row>
        <row r="1548">
          <cell r="B1548" t="str">
            <v>066000042 - Public Bldg Construction Fund</v>
          </cell>
        </row>
        <row r="1549">
          <cell r="B1549" t="str">
            <v>066000043 - Public Bldg Construction Fund</v>
          </cell>
        </row>
        <row r="1550">
          <cell r="B1550" t="str">
            <v>066000044 - Public Bldg Construction Fund</v>
          </cell>
        </row>
        <row r="1551">
          <cell r="B1551" t="str">
            <v>066000045 - Public Bldg Construction Fund</v>
          </cell>
        </row>
        <row r="1552">
          <cell r="B1552" t="str">
            <v>066000047 - Public Bldg Construction Fund</v>
          </cell>
        </row>
        <row r="1553">
          <cell r="B1553" t="str">
            <v>066000048 - Public Bldg Construction Fund</v>
          </cell>
        </row>
        <row r="1554">
          <cell r="B1554" t="str">
            <v>066000049 - Public Bldg Construction Fund</v>
          </cell>
        </row>
        <row r="1555">
          <cell r="B1555" t="str">
            <v>066000050 - Public Bldg Construction Fund</v>
          </cell>
        </row>
        <row r="1556">
          <cell r="B1556" t="str">
            <v>066000051 - Public Bldg Construction Fund</v>
          </cell>
        </row>
        <row r="1557">
          <cell r="B1557" t="str">
            <v>066000052 - Public Bldg Construction Fund</v>
          </cell>
        </row>
        <row r="1558">
          <cell r="B1558" t="str">
            <v>066000053 - Public Bldg Construction Fund</v>
          </cell>
        </row>
        <row r="1559">
          <cell r="B1559" t="str">
            <v>066000055 - Various University Projects</v>
          </cell>
        </row>
        <row r="1560">
          <cell r="B1560" t="str">
            <v>066000056 - Public Bldg Construction</v>
          </cell>
        </row>
        <row r="1561">
          <cell r="B1561" t="str">
            <v>066000057 - Public Bldg Construction Fund</v>
          </cell>
        </row>
        <row r="1562">
          <cell r="B1562" t="str">
            <v>066000058 - Public Bldg Construction</v>
          </cell>
        </row>
        <row r="1563">
          <cell r="B1563" t="str">
            <v>066000059 - Public Bldg Construction Fund</v>
          </cell>
        </row>
        <row r="1564">
          <cell r="B1564" t="str">
            <v>066000060 - Public Bldg Construction</v>
          </cell>
        </row>
        <row r="1565">
          <cell r="B1565" t="str">
            <v>066000061 - Public Bldg Construction Fund</v>
          </cell>
        </row>
        <row r="1566">
          <cell r="B1566" t="str">
            <v>066000063 - Public Bldg Construction Fund</v>
          </cell>
        </row>
        <row r="1567">
          <cell r="B1567" t="str">
            <v>066000064 - Public Bldg Construction</v>
          </cell>
        </row>
        <row r="1568">
          <cell r="B1568" t="str">
            <v>066000065 - Public Bldg Construction Fund</v>
          </cell>
        </row>
        <row r="1569">
          <cell r="B1569" t="str">
            <v>066000066 - Public Bldg Construction</v>
          </cell>
        </row>
        <row r="1570">
          <cell r="B1570" t="str">
            <v>066000067 - Public Bldg Construction Fund</v>
          </cell>
        </row>
        <row r="1571">
          <cell r="B1571" t="str">
            <v>066000068 - Public Bldg Construction</v>
          </cell>
        </row>
        <row r="1572">
          <cell r="B1572" t="str">
            <v>066000069 - Public Bldg Construction Fund</v>
          </cell>
        </row>
        <row r="1573">
          <cell r="B1573" t="str">
            <v>066000070 - Public Building Construction</v>
          </cell>
        </row>
        <row r="1574">
          <cell r="B1574" t="str">
            <v>066000072 - Public Bldg Construction</v>
          </cell>
        </row>
        <row r="1575">
          <cell r="B1575" t="str">
            <v>066000073 - Public Bldg Construction Fund</v>
          </cell>
        </row>
        <row r="1576">
          <cell r="B1576" t="str">
            <v>066000076 - Public Bldg Construction</v>
          </cell>
        </row>
        <row r="1577">
          <cell r="B1577" t="str">
            <v>066000077 - Public Bldg Construction Fund</v>
          </cell>
        </row>
        <row r="1578">
          <cell r="B1578" t="str">
            <v>066000078 - Public Bldg Construction</v>
          </cell>
        </row>
        <row r="1579">
          <cell r="B1579" t="str">
            <v>066000079 - Public Bldg Construction Fund</v>
          </cell>
        </row>
        <row r="1580">
          <cell r="B1580" t="str">
            <v>066000080 - Public Bldg Construction</v>
          </cell>
        </row>
        <row r="1581">
          <cell r="B1581" t="str">
            <v>066000082 - Public Bldg Construction</v>
          </cell>
        </row>
        <row r="1582">
          <cell r="B1582" t="str">
            <v>066000083 - Public Bldg Construction Fund</v>
          </cell>
        </row>
        <row r="1583">
          <cell r="B1583" t="str">
            <v>066000084 - Public Bldg Construction</v>
          </cell>
        </row>
        <row r="1584">
          <cell r="B1584" t="str">
            <v>066000085 - Public Bldg Construction Fund</v>
          </cell>
        </row>
        <row r="1585">
          <cell r="B1585" t="str">
            <v>066000086 - Public Bldg Construction</v>
          </cell>
        </row>
        <row r="1586">
          <cell r="B1586" t="str">
            <v>066000088 - Public Bldg Construction Fund</v>
          </cell>
        </row>
        <row r="1587">
          <cell r="B1587" t="str">
            <v>066000089 - Public Bldg Construction Fund</v>
          </cell>
        </row>
        <row r="1588">
          <cell r="B1588" t="str">
            <v>066000090 - Public Bldg Construction Fund</v>
          </cell>
        </row>
        <row r="1589">
          <cell r="B1589" t="str">
            <v>066000091 - Public Bldg Construction Fund</v>
          </cell>
        </row>
        <row r="1590">
          <cell r="B1590" t="str">
            <v>066000092 - Public Bldg Construction Fund</v>
          </cell>
        </row>
        <row r="1591">
          <cell r="B1591" t="str">
            <v>066000093 - Public Bldg Construction Fund</v>
          </cell>
        </row>
        <row r="1592">
          <cell r="B1592" t="str">
            <v>066000094 - Public Bldg Construction Fund</v>
          </cell>
        </row>
        <row r="1593">
          <cell r="B1593" t="str">
            <v>066000095 - Public Bldg Construction Fund</v>
          </cell>
        </row>
        <row r="1594">
          <cell r="B1594" t="str">
            <v>066000096 - Public Bldg Construction Fund</v>
          </cell>
        </row>
        <row r="1595">
          <cell r="B1595" t="str">
            <v>066000098 - Public Bldg Construction Fund</v>
          </cell>
        </row>
        <row r="1596">
          <cell r="B1596" t="str">
            <v>066000099 - Public Bldg Construction Fund</v>
          </cell>
        </row>
        <row r="1597">
          <cell r="B1597" t="str">
            <v>066000101 - Public Bldg Construction Fund</v>
          </cell>
        </row>
        <row r="1598">
          <cell r="B1598" t="str">
            <v>066000102 - Public Bldg Construction Fund</v>
          </cell>
        </row>
        <row r="1599">
          <cell r="B1599" t="str">
            <v>066000103 - Public Bldg Construction Fund</v>
          </cell>
        </row>
        <row r="1600">
          <cell r="B1600" t="str">
            <v>066000104 - Public Bldg Construction Fund</v>
          </cell>
        </row>
        <row r="1601">
          <cell r="B1601" t="str">
            <v>066000105 - Public Bldg Construction Fund</v>
          </cell>
        </row>
        <row r="1602">
          <cell r="B1602" t="str">
            <v>066000106 - Public Bldg Construction Fund</v>
          </cell>
        </row>
        <row r="1603">
          <cell r="B1603" t="str">
            <v>066000108 - Public Bldg Construction Fund</v>
          </cell>
        </row>
        <row r="1604">
          <cell r="B1604" t="str">
            <v>066000109 - Public Bldg Construction Fund</v>
          </cell>
        </row>
        <row r="1605">
          <cell r="B1605" t="str">
            <v>066000110 - Public Bldg Construction Fund</v>
          </cell>
        </row>
        <row r="1606">
          <cell r="B1606" t="str">
            <v>066000111 - Public Bldg Construction Fund</v>
          </cell>
        </row>
        <row r="1607">
          <cell r="B1607" t="str">
            <v>066000112 - Public Bldg Construction Fund</v>
          </cell>
        </row>
        <row r="1608">
          <cell r="B1608" t="str">
            <v>066000113 - Public Bldg Construction Fund</v>
          </cell>
        </row>
        <row r="1609">
          <cell r="B1609" t="str">
            <v>066000115 - Public Bldg Construction Fund</v>
          </cell>
        </row>
        <row r="1610">
          <cell r="B1610" t="str">
            <v>066000116 - Public Bldg Construction Fund</v>
          </cell>
        </row>
        <row r="1611">
          <cell r="B1611" t="str">
            <v>066000117 - Public Bldg Construction Fund</v>
          </cell>
        </row>
        <row r="1612">
          <cell r="B1612" t="str">
            <v>066000118 - Public Bldg Construction Fund</v>
          </cell>
        </row>
        <row r="1613">
          <cell r="B1613" t="str">
            <v>066000121 - Public Bldg Construction Fund</v>
          </cell>
        </row>
        <row r="1614">
          <cell r="B1614" t="str">
            <v>066000123 - Public Bldg Construction Fund</v>
          </cell>
        </row>
        <row r="1615">
          <cell r="B1615" t="str">
            <v>066000124 - Public Bldg Construction Fund</v>
          </cell>
        </row>
        <row r="1616">
          <cell r="B1616" t="str">
            <v>066000126 - EngyEffRevBdPhaseIiInterLnAcct</v>
          </cell>
        </row>
        <row r="1617">
          <cell r="B1617" t="str">
            <v>066000127 - Public Bldg Construction Fund</v>
          </cell>
        </row>
        <row r="1618">
          <cell r="B1618" t="str">
            <v>066000129 - Public Bldg Construction Fund</v>
          </cell>
        </row>
        <row r="1619">
          <cell r="B1619" t="str">
            <v>066000130 - 1990SerA StArchInterimLoanAcct</v>
          </cell>
        </row>
        <row r="1620">
          <cell r="B1620" t="str">
            <v>066000132 - Public Bldg Construction Fund</v>
          </cell>
        </row>
        <row r="1621">
          <cell r="B1621" t="str">
            <v>066000133 - Public Bldg Construction Fund</v>
          </cell>
        </row>
        <row r="1622">
          <cell r="B1622" t="str">
            <v>066000134 - Public Bldg Construction Fund</v>
          </cell>
        </row>
        <row r="1623">
          <cell r="B1623" t="str">
            <v>066000137 - Public Bldg Construction Fund</v>
          </cell>
        </row>
        <row r="1624">
          <cell r="B1624" t="str">
            <v>066000138 - Public Bldg Construction Fund</v>
          </cell>
        </row>
        <row r="1625">
          <cell r="B1625" t="str">
            <v>066000139 - Public Bldg Construction Fund</v>
          </cell>
        </row>
        <row r="1626">
          <cell r="B1626" t="str">
            <v>066000141 - Public Bldg Construction Fund</v>
          </cell>
        </row>
        <row r="1627">
          <cell r="B1627" t="str">
            <v>066000142 - Public Bldg Construction Fund</v>
          </cell>
        </row>
        <row r="1628">
          <cell r="B1628" t="str">
            <v>066000143 - Public Bldg Construction Fund</v>
          </cell>
        </row>
        <row r="1629">
          <cell r="B1629" t="str">
            <v>066000144 - Public Bldg Construction Fund</v>
          </cell>
        </row>
        <row r="1630">
          <cell r="B1630" t="str">
            <v>066000145 - Public Bldg Construction Fund</v>
          </cell>
        </row>
        <row r="1631">
          <cell r="B1631" t="str">
            <v>066000146 - Public Bldg Construction Fund</v>
          </cell>
        </row>
        <row r="1632">
          <cell r="B1632" t="str">
            <v>066000147 - Public Bldg Construction Fund</v>
          </cell>
        </row>
        <row r="1633">
          <cell r="B1633" t="str">
            <v>066000153 - Public Bldg Construction Fund</v>
          </cell>
        </row>
        <row r="1634">
          <cell r="B1634" t="str">
            <v>066000154 - Public Bldg Construction Fund</v>
          </cell>
        </row>
        <row r="1635">
          <cell r="B1635" t="str">
            <v>066000155 - Public Bldg Construction Fund</v>
          </cell>
        </row>
        <row r="1636">
          <cell r="B1636" t="str">
            <v>066000156 - Public Bldg Construction Fund</v>
          </cell>
        </row>
        <row r="1637">
          <cell r="B1637" t="str">
            <v>066000157 - Public Bldg Construction Fund</v>
          </cell>
        </row>
        <row r="1638">
          <cell r="B1638" t="str">
            <v>066000158 - Public Bldg Construction Fund</v>
          </cell>
        </row>
        <row r="1639">
          <cell r="B1639" t="str">
            <v>066000159 - Public Bldg Construction Fund</v>
          </cell>
        </row>
        <row r="1640">
          <cell r="B1640" t="str">
            <v>066000160 - Public Bldg Construction Fund</v>
          </cell>
        </row>
        <row r="1641">
          <cell r="B1641" t="str">
            <v>066000161 - Public Bldg Construction Fund</v>
          </cell>
        </row>
        <row r="1642">
          <cell r="B1642" t="str">
            <v>066000163 - Public Bldg Construction Fund</v>
          </cell>
        </row>
        <row r="1643">
          <cell r="B1643" t="str">
            <v>066000164 - Public Bldg Construction Fund</v>
          </cell>
        </row>
        <row r="1644">
          <cell r="B1644" t="str">
            <v>066000165 - Public Bldg Construction Fund</v>
          </cell>
        </row>
        <row r="1645">
          <cell r="B1645" t="str">
            <v>066000166 - Public Bldg Construction Fund</v>
          </cell>
        </row>
        <row r="1646">
          <cell r="B1646" t="str">
            <v>066000167 - Public Bldg Construction Fund</v>
          </cell>
        </row>
        <row r="1647">
          <cell r="B1647" t="str">
            <v>066000168 - Public Bldg Construction Fund</v>
          </cell>
        </row>
        <row r="1648">
          <cell r="B1648" t="str">
            <v>066000169 - Public Bldg Construction Fund</v>
          </cell>
        </row>
        <row r="1649">
          <cell r="B1649" t="str">
            <v>066000170 - Public Bldg Construction Fund</v>
          </cell>
        </row>
        <row r="1650">
          <cell r="B1650" t="str">
            <v>066000171 - Public Bldg Construction Fund</v>
          </cell>
        </row>
        <row r="1651">
          <cell r="B1651" t="str">
            <v>066000172 - Public Bldg Construction Fund</v>
          </cell>
        </row>
        <row r="1652">
          <cell r="B1652" t="str">
            <v>066000173 - Public Bldg Construction Fund</v>
          </cell>
        </row>
        <row r="1653">
          <cell r="B1653" t="str">
            <v>066000175 - Public Bldg Construction Fund</v>
          </cell>
        </row>
        <row r="1654">
          <cell r="B1654" t="str">
            <v>066000178 - Public Bldg Construction Fund</v>
          </cell>
        </row>
        <row r="1655">
          <cell r="B1655" t="str">
            <v>066000179 - Public Bldg Construction Fund</v>
          </cell>
        </row>
        <row r="1656">
          <cell r="B1656" t="str">
            <v>066000180 - Public Bldg Construction Fund</v>
          </cell>
        </row>
        <row r="1657">
          <cell r="B1657" t="str">
            <v>066000181 - Public Bldg Construction Fund</v>
          </cell>
        </row>
        <row r="1658">
          <cell r="B1658" t="str">
            <v>066000182 - Public Bldg Construction Fund</v>
          </cell>
        </row>
        <row r="1659">
          <cell r="B1659" t="str">
            <v>066000188 - Public Bldg Construction Fund</v>
          </cell>
        </row>
        <row r="1660">
          <cell r="B1660" t="str">
            <v>066000189 - Public Bldg Construction Fund</v>
          </cell>
        </row>
        <row r="1661">
          <cell r="B1661" t="str">
            <v>066000191 - Public Bldg Construction Fund</v>
          </cell>
        </row>
        <row r="1662">
          <cell r="B1662" t="str">
            <v>066000192 - Public Bldg Construction Fund</v>
          </cell>
        </row>
        <row r="1663">
          <cell r="B1663" t="str">
            <v>066000193 - Public Bldg Construction Fund</v>
          </cell>
        </row>
        <row r="1664">
          <cell r="B1664" t="str">
            <v>066000194 - Public Bldg Construction Fund</v>
          </cell>
        </row>
        <row r="1665">
          <cell r="B1665" t="str">
            <v>066000195 - Public Bldg Construction Fund</v>
          </cell>
        </row>
        <row r="1666">
          <cell r="B1666" t="str">
            <v>066000197 - REBATE FD-1998 SER F UC PROJ</v>
          </cell>
        </row>
        <row r="1667">
          <cell r="B1667" t="str">
            <v>066000198 - Public Bldg Construction Fund</v>
          </cell>
        </row>
        <row r="1668">
          <cell r="B1668" t="str">
            <v>066000199 - Public Bldg Construction Fund</v>
          </cell>
        </row>
        <row r="1669">
          <cell r="B1669" t="str">
            <v>066000200 - Public Bldg Construction Fund</v>
          </cell>
        </row>
        <row r="1670">
          <cell r="B1670" t="str">
            <v>066000201 - Public Bldg Construction Fund</v>
          </cell>
        </row>
        <row r="1671">
          <cell r="B1671" t="str">
            <v>066000202 - Public Bldg Construction Fund</v>
          </cell>
        </row>
        <row r="1672">
          <cell r="B1672" t="str">
            <v>066000203 - Public Bldg Construction Fund</v>
          </cell>
        </row>
        <row r="1673">
          <cell r="B1673" t="str">
            <v>066000204 - Public Bldg Construction Fund</v>
          </cell>
        </row>
        <row r="1674">
          <cell r="B1674" t="str">
            <v>066000205 - Public Bldg Construction Fund</v>
          </cell>
        </row>
        <row r="1675">
          <cell r="B1675" t="str">
            <v>066000206 - Public Bldg Construction Fund</v>
          </cell>
        </row>
        <row r="1676">
          <cell r="B1676" t="str">
            <v>066000207 - Public Bldg Construction Fund</v>
          </cell>
        </row>
        <row r="1677">
          <cell r="B1677" t="str">
            <v>066000209 - Public Bldg Construction Fund</v>
          </cell>
        </row>
        <row r="1678">
          <cell r="B1678" t="str">
            <v>066000210 - Public Bldg Construction Fund</v>
          </cell>
        </row>
        <row r="1679">
          <cell r="B1679" t="str">
            <v>066000211 - Public Bldg Construction Fund</v>
          </cell>
        </row>
        <row r="1680">
          <cell r="B1680" t="str">
            <v>066000212 - Public Bldg Construction Fund</v>
          </cell>
        </row>
        <row r="1681">
          <cell r="B1681" t="str">
            <v>066000213 - Public Bldg Construction Fund</v>
          </cell>
        </row>
        <row r="1682">
          <cell r="B1682" t="str">
            <v>066000214 - Public Bldg Construction Fund</v>
          </cell>
        </row>
        <row r="1683">
          <cell r="B1683" t="str">
            <v>066000215 - Public Bldg Construction Fund</v>
          </cell>
        </row>
        <row r="1684">
          <cell r="B1684" t="str">
            <v>066000217 - Public Bldg Construction Fund</v>
          </cell>
        </row>
        <row r="1685">
          <cell r="B1685" t="str">
            <v>066000219 - Public Bldg Construction Fund</v>
          </cell>
        </row>
        <row r="1686">
          <cell r="B1686" t="str">
            <v>066000222 - Public Bldg Construction Fund</v>
          </cell>
        </row>
        <row r="1687">
          <cell r="B1687" t="str">
            <v>066000224 - Public Bldg Construction Fund</v>
          </cell>
        </row>
        <row r="1688">
          <cell r="B1688" t="str">
            <v>066000225 - Public Bldg Construction Fund</v>
          </cell>
        </row>
        <row r="1689">
          <cell r="B1689" t="str">
            <v>066000228 - Public Bldg Construction Fund</v>
          </cell>
        </row>
        <row r="1690">
          <cell r="B1690" t="str">
            <v>066000229 - Public Bldg Construction Fund</v>
          </cell>
        </row>
        <row r="1691">
          <cell r="B1691" t="str">
            <v>066000230 - Public Bldg Construction Fund</v>
          </cell>
        </row>
        <row r="1692">
          <cell r="B1692" t="str">
            <v>066000232 - PubBldgConstFd It0820-301-0660</v>
          </cell>
        </row>
        <row r="1693">
          <cell r="B1693" t="str">
            <v>066000235 - PubBldgConstFd It6870-301-0660</v>
          </cell>
        </row>
        <row r="1694">
          <cell r="B1694" t="str">
            <v>066000236 - Public Bldg Construction Fund</v>
          </cell>
        </row>
        <row r="1695">
          <cell r="B1695" t="str">
            <v>066000237 - Public Bldg Construction Fund</v>
          </cell>
        </row>
        <row r="1696">
          <cell r="B1696" t="str">
            <v>066000238 - Public Bldg Construction Fund</v>
          </cell>
        </row>
        <row r="1697">
          <cell r="B1697" t="str">
            <v>066000239 - Public Bldg Construction Fund</v>
          </cell>
        </row>
        <row r="1698">
          <cell r="B1698" t="str">
            <v>066000240 - Public Bldg Construction Fund</v>
          </cell>
        </row>
        <row r="1699">
          <cell r="B1699" t="str">
            <v>066000241 - Public Bldg Construction Fund</v>
          </cell>
        </row>
        <row r="1700">
          <cell r="B1700" t="str">
            <v>066000242 - Public Bldg Construction Fund</v>
          </cell>
        </row>
        <row r="1701">
          <cell r="B1701" t="str">
            <v>066000244 - Public Bldg Construction Fund</v>
          </cell>
        </row>
        <row r="1702">
          <cell r="B1702" t="str">
            <v>066000247 - Public Bldg Construction Fund</v>
          </cell>
        </row>
        <row r="1703">
          <cell r="B1703" t="str">
            <v>066000248 - Public Bldg Construction Fund</v>
          </cell>
        </row>
        <row r="1704">
          <cell r="B1704" t="str">
            <v>066000249 - Public Bldg Construction Fund</v>
          </cell>
        </row>
        <row r="1705">
          <cell r="B1705" t="str">
            <v>066000250 - Public Bldg Construction Fund</v>
          </cell>
        </row>
        <row r="1706">
          <cell r="B1706" t="str">
            <v>066000251 - Public Bldg Construction Fund</v>
          </cell>
        </row>
        <row r="1707">
          <cell r="B1707" t="str">
            <v>066000252 - Public Bldg Construction Fund</v>
          </cell>
        </row>
        <row r="1708">
          <cell r="B1708" t="str">
            <v>066000253 - Public Bldg Construction Fund</v>
          </cell>
        </row>
        <row r="1709">
          <cell r="B1709" t="str">
            <v>066000254 - Public Bldg Construction Fund</v>
          </cell>
        </row>
        <row r="1710">
          <cell r="B1710" t="str">
            <v>066000255 - Public Bldg Construction Fund</v>
          </cell>
        </row>
        <row r="1711">
          <cell r="B1711" t="str">
            <v>066000256 - Public Bldg Construction Fund</v>
          </cell>
        </row>
        <row r="1712">
          <cell r="B1712" t="str">
            <v>066000257 - Public Bldg Construction Fund</v>
          </cell>
        </row>
        <row r="1713">
          <cell r="B1713" t="str">
            <v>066000259 - CapAreaPlanSacAcqDes ConRevBnd</v>
          </cell>
        </row>
        <row r="1714">
          <cell r="B1714" t="str">
            <v>066000260 - Public Bldg Construction Fund</v>
          </cell>
        </row>
        <row r="1715">
          <cell r="B1715" t="str">
            <v>066000261 - Public Bldg Construction Fund</v>
          </cell>
        </row>
        <row r="1716">
          <cell r="B1716" t="str">
            <v>066000262 - Public Bldg Construction Fund</v>
          </cell>
        </row>
        <row r="1717">
          <cell r="B1717" t="str">
            <v>066000263 - Public Bldg Construction Fund</v>
          </cell>
        </row>
        <row r="1718">
          <cell r="B1718" t="str">
            <v>066000265 - Public Bldg Construction Fund</v>
          </cell>
        </row>
        <row r="1719">
          <cell r="B1719" t="str">
            <v>066000266 - Public Bldg Construction Fund</v>
          </cell>
        </row>
        <row r="1720">
          <cell r="B1720" t="str">
            <v>066000268 - Public Bldg Construction Fund</v>
          </cell>
        </row>
        <row r="1721">
          <cell r="B1721" t="str">
            <v>066000269 - Public Bldg Construction Fund</v>
          </cell>
        </row>
        <row r="1722">
          <cell r="B1722" t="str">
            <v>066000272 - Health Services</v>
          </cell>
        </row>
        <row r="1723">
          <cell r="B1723" t="str">
            <v>066000273 - Mental Health</v>
          </cell>
        </row>
        <row r="1724">
          <cell r="B1724" t="str">
            <v>066000274 - Calif State University</v>
          </cell>
        </row>
        <row r="1725">
          <cell r="B1725" t="str">
            <v>066000275 - Public Bldg Construction Fund</v>
          </cell>
        </row>
        <row r="1726">
          <cell r="B1726" t="str">
            <v>066000276 - Public Bldg Construction Fund</v>
          </cell>
        </row>
        <row r="1727">
          <cell r="B1727" t="str">
            <v>066000277 - Public Bldg Construction Fund</v>
          </cell>
        </row>
        <row r="1728">
          <cell r="B1728" t="str">
            <v>066000278 - Public Bldg Construction Fund</v>
          </cell>
        </row>
        <row r="1729">
          <cell r="B1729" t="str">
            <v>066000279 - Public Bldg Construction Fund</v>
          </cell>
        </row>
        <row r="1730">
          <cell r="B1730" t="str">
            <v>066000280 - Public Bldg Construction Fund</v>
          </cell>
        </row>
        <row r="1731">
          <cell r="B1731" t="str">
            <v>066000283 - Public Bldg Construction Fund</v>
          </cell>
        </row>
        <row r="1732">
          <cell r="B1732" t="str">
            <v>066000286 - Public Bldg Construction Fund</v>
          </cell>
        </row>
        <row r="1733">
          <cell r="B1733" t="str">
            <v>066000289 - Public Bldg Construction Fund</v>
          </cell>
        </row>
        <row r="1734">
          <cell r="B1734" t="str">
            <v>066000292 - Public Bldg Construction Fund</v>
          </cell>
        </row>
        <row r="1735">
          <cell r="B1735" t="str">
            <v>066000295 - Public Bldg Construction Fund</v>
          </cell>
        </row>
        <row r="1736">
          <cell r="B1736" t="str">
            <v>066000296 - Public Bldg Construction Fund</v>
          </cell>
        </row>
        <row r="1737">
          <cell r="B1737" t="str">
            <v>066000298 - Public Bldg Construction Fund</v>
          </cell>
        </row>
        <row r="1738">
          <cell r="B1738" t="str">
            <v>066000300 - Public Bldg Construction Fund</v>
          </cell>
        </row>
        <row r="1739">
          <cell r="B1739" t="str">
            <v>066000302 - Public Bldg Construction Fund</v>
          </cell>
        </row>
        <row r="1740">
          <cell r="B1740" t="str">
            <v>066000304 - Public Bldg Construction Fund</v>
          </cell>
        </row>
        <row r="1741">
          <cell r="B1741" t="str">
            <v>066000305 - Public Bldg Construction Fund</v>
          </cell>
        </row>
        <row r="1742">
          <cell r="B1742" t="str">
            <v>066000306 - Public Bldg Construction Fund</v>
          </cell>
        </row>
        <row r="1743">
          <cell r="B1743" t="str">
            <v>066000307 - Public Bldg Construction Fund</v>
          </cell>
        </row>
        <row r="1744">
          <cell r="B1744" t="str">
            <v>066000308 - Public Bldg Construction Fund</v>
          </cell>
        </row>
        <row r="1745">
          <cell r="B1745" t="str">
            <v>066000309 - Public Bldg Construction Fund</v>
          </cell>
        </row>
        <row r="1746">
          <cell r="B1746" t="str">
            <v>066000310 - Public Bldg Construction Fund</v>
          </cell>
        </row>
        <row r="1747">
          <cell r="B1747" t="str">
            <v>066000311 - Public Bldg Construction Fund</v>
          </cell>
        </row>
        <row r="1748">
          <cell r="B1748" t="str">
            <v>066000312 - Public Bldg Construction Fund</v>
          </cell>
        </row>
        <row r="1749">
          <cell r="B1749" t="str">
            <v>066000313 - Public Bldg Construction Fund</v>
          </cell>
        </row>
        <row r="1750">
          <cell r="B1750" t="str">
            <v>066000315 - Public Bldg Construction Fund</v>
          </cell>
        </row>
        <row r="1751">
          <cell r="B1751" t="str">
            <v>066000316 - Public Bldg Construction Fund</v>
          </cell>
        </row>
        <row r="1752">
          <cell r="B1752" t="str">
            <v>066000317 - Public Bldg Construction Fund</v>
          </cell>
        </row>
        <row r="1753">
          <cell r="B1753" t="str">
            <v>066000318 - Public Bldg Construction Fund</v>
          </cell>
        </row>
        <row r="1754">
          <cell r="B1754" t="str">
            <v>066000319 - Public Bldg Construction Fund</v>
          </cell>
        </row>
        <row r="1755">
          <cell r="B1755" t="str">
            <v>066000320 - Public Bldg Construction Fund</v>
          </cell>
        </row>
        <row r="1756">
          <cell r="B1756" t="str">
            <v>066000321 - Public Bldg Construction Fund</v>
          </cell>
        </row>
        <row r="1757">
          <cell r="B1757" t="str">
            <v>066000322 - Public Bldg Construction Fund</v>
          </cell>
        </row>
        <row r="1758">
          <cell r="B1758" t="str">
            <v>066000323 - Public Bldg Construction Fund</v>
          </cell>
        </row>
        <row r="1759">
          <cell r="B1759" t="str">
            <v>066000324 - Public Bldg Construction Fund</v>
          </cell>
        </row>
        <row r="1760">
          <cell r="B1760" t="str">
            <v>066000326 - Public Bldg Construction Fund</v>
          </cell>
        </row>
        <row r="1761">
          <cell r="B1761" t="str">
            <v>066000328 - Public Bldg Construction Fund</v>
          </cell>
        </row>
        <row r="1762">
          <cell r="B1762" t="str">
            <v>066000329 - Public Bldg Construction Fund</v>
          </cell>
        </row>
        <row r="1763">
          <cell r="B1763" t="str">
            <v>066000330 - Public Bldg Construction Fund</v>
          </cell>
        </row>
        <row r="1764">
          <cell r="B1764" t="str">
            <v>066000331 - Public Bldg Construction Fund</v>
          </cell>
        </row>
        <row r="1765">
          <cell r="B1765" t="str">
            <v>066000332 - Public Bldg Construction Fund</v>
          </cell>
        </row>
        <row r="1766">
          <cell r="B1766" t="str">
            <v>066000333 - Public Bldg Construction Fund</v>
          </cell>
        </row>
        <row r="1767">
          <cell r="B1767" t="str">
            <v>066000334 - Public Bldg Construction Fund</v>
          </cell>
        </row>
        <row r="1768">
          <cell r="B1768" t="str">
            <v>066000335 - Public Bldg Construction Fund</v>
          </cell>
        </row>
        <row r="1769">
          <cell r="B1769" t="str">
            <v>066000336 - Public Bldg Construction Fund</v>
          </cell>
        </row>
        <row r="1770">
          <cell r="B1770" t="str">
            <v>066000337 - Public Bldg Construction Fund</v>
          </cell>
        </row>
        <row r="1771">
          <cell r="B1771" t="str">
            <v>066000338 - Public Bldg Construction Fund</v>
          </cell>
        </row>
        <row r="1772">
          <cell r="B1772" t="str">
            <v>066000339 - Public Bldg Construction Fund</v>
          </cell>
        </row>
        <row r="1773">
          <cell r="B1773" t="str">
            <v>066000340 - Public Bldg Construction Fund</v>
          </cell>
        </row>
        <row r="1774">
          <cell r="B1774" t="str">
            <v>066000341 - Public Bldg Construction Fund</v>
          </cell>
        </row>
        <row r="1775">
          <cell r="B1775" t="str">
            <v>066000343 - Public Bldg Construction Fund</v>
          </cell>
        </row>
        <row r="1776">
          <cell r="B1776" t="str">
            <v>066000344 - Public Bldg Construction Fund</v>
          </cell>
        </row>
        <row r="1777">
          <cell r="B1777" t="str">
            <v>066000345 - Public Bldg Construction Fund</v>
          </cell>
        </row>
        <row r="1778">
          <cell r="B1778" t="str">
            <v>066000346 - Public Bldg Construction Fund</v>
          </cell>
        </row>
        <row r="1779">
          <cell r="B1779" t="str">
            <v>066000348 - Public Bldg Construction Fund</v>
          </cell>
        </row>
        <row r="1780">
          <cell r="B1780" t="str">
            <v>066000349 - Public Bldg Construction Fund</v>
          </cell>
        </row>
        <row r="1781">
          <cell r="B1781" t="str">
            <v>066000351 - Public Bldg Construction Fund</v>
          </cell>
        </row>
        <row r="1782">
          <cell r="B1782" t="str">
            <v>066000353 - Public Bldg Construction Fund</v>
          </cell>
        </row>
        <row r="1783">
          <cell r="B1783" t="str">
            <v>066000355 - Public Bldg Construction Fund</v>
          </cell>
        </row>
        <row r="1784">
          <cell r="B1784" t="str">
            <v>066000357 - Public Bldg Construction Fund</v>
          </cell>
        </row>
        <row r="1785">
          <cell r="B1785" t="str">
            <v>066000359 - Public Bldg Construction Fund</v>
          </cell>
        </row>
        <row r="1786">
          <cell r="B1786" t="str">
            <v>066000360 - Public Bldg Construction Fund</v>
          </cell>
        </row>
        <row r="1787">
          <cell r="B1787" t="str">
            <v>066000361 - Public Bldg Construction Fund</v>
          </cell>
        </row>
        <row r="1788">
          <cell r="B1788" t="str">
            <v>066000362 - Public Bldg Construction Fund</v>
          </cell>
        </row>
        <row r="1789">
          <cell r="B1789" t="str">
            <v>066000363 - Public Bldg Construction Fund</v>
          </cell>
        </row>
        <row r="1790">
          <cell r="B1790" t="str">
            <v>066000364 - Public Bldg Construction Fund</v>
          </cell>
        </row>
        <row r="1791">
          <cell r="B1791" t="str">
            <v>066000365 - Public Bldg Construction Fund</v>
          </cell>
        </row>
        <row r="1792">
          <cell r="B1792" t="str">
            <v>066000366 - UF 5225-0660008 DEWITT NELSON</v>
          </cell>
        </row>
        <row r="1793">
          <cell r="B1793" t="str">
            <v>066000367 - Public Bldg Construction Fund</v>
          </cell>
        </row>
        <row r="1794">
          <cell r="B1794" t="str">
            <v>066000368 - Public Bldg Construction Fund</v>
          </cell>
        </row>
        <row r="1795">
          <cell r="B1795" t="str">
            <v>066000369 - Public Bldg Construction Fund</v>
          </cell>
        </row>
        <row r="1796">
          <cell r="B1796" t="str">
            <v>066000370 - Public Bldg Construction Fund</v>
          </cell>
        </row>
        <row r="1797">
          <cell r="B1797" t="str">
            <v>066000371 - Public Bldg Construction Fund</v>
          </cell>
        </row>
        <row r="1798">
          <cell r="B1798" t="str">
            <v>066000372 - Public Bldg Construction Fund</v>
          </cell>
        </row>
        <row r="1799">
          <cell r="B1799" t="str">
            <v>066000374 - Public Bldg Construction Fund</v>
          </cell>
        </row>
        <row r="1800">
          <cell r="B1800" t="str">
            <v>066000375 - Public Bldg Construction Fund</v>
          </cell>
        </row>
        <row r="1801">
          <cell r="B1801" t="str">
            <v>066000376 - Public Bldg Construction Fund</v>
          </cell>
        </row>
        <row r="1802">
          <cell r="B1802" t="str">
            <v>066000377 - Public Bldg Construction Fund</v>
          </cell>
        </row>
        <row r="1803">
          <cell r="B1803" t="str">
            <v>066000378 - Public Bldg Construction Fund</v>
          </cell>
        </row>
        <row r="1804">
          <cell r="B1804" t="str">
            <v>066000379 - Public Bldg Construction Fund</v>
          </cell>
        </row>
        <row r="1805">
          <cell r="B1805" t="str">
            <v>066000380 - Public Bldg Construction Fund</v>
          </cell>
        </row>
        <row r="1806">
          <cell r="B1806" t="str">
            <v>066000381 - Public Bldg Construction Fund</v>
          </cell>
        </row>
        <row r="1807">
          <cell r="B1807" t="str">
            <v>066000382 - Public Bldg Construction Fund</v>
          </cell>
        </row>
        <row r="1808">
          <cell r="B1808" t="str">
            <v>066000383 - Public Bldg Construction Fund</v>
          </cell>
        </row>
        <row r="1809">
          <cell r="B1809" t="str">
            <v>066000384 - Public Bldg Construction Fund</v>
          </cell>
        </row>
        <row r="1810">
          <cell r="B1810" t="str">
            <v>066000386 - Public Bldg Construction Fund</v>
          </cell>
        </row>
        <row r="1811">
          <cell r="B1811" t="str">
            <v>066000387 - Public Bldg Construction Fund</v>
          </cell>
        </row>
        <row r="1812">
          <cell r="B1812" t="str">
            <v>066000388 - Public Bldg Construction Fund</v>
          </cell>
        </row>
        <row r="1813">
          <cell r="B1813" t="str">
            <v>066000389 - Public Bldg Construction Fund</v>
          </cell>
        </row>
        <row r="1814">
          <cell r="B1814" t="str">
            <v>066000390 - Public Bldg Construction Fund</v>
          </cell>
        </row>
        <row r="1815">
          <cell r="B1815" t="str">
            <v>066000391 - Public Bldg Construction Fund</v>
          </cell>
        </row>
        <row r="1816">
          <cell r="B1816" t="str">
            <v>066000392 - Public Bldg Construction Fund</v>
          </cell>
        </row>
        <row r="1817">
          <cell r="B1817" t="str">
            <v>066000393 - Public Bldg Construction Fund</v>
          </cell>
        </row>
        <row r="1818">
          <cell r="B1818" t="str">
            <v>066000394 - Public Bldg Construction Fund</v>
          </cell>
        </row>
        <row r="1819">
          <cell r="B1819" t="str">
            <v>066000395 - Public Bldg Construction Fund</v>
          </cell>
        </row>
        <row r="1820">
          <cell r="B1820" t="str">
            <v>066000396 - Public Bldg Construction Fund</v>
          </cell>
        </row>
        <row r="1821">
          <cell r="B1821" t="str">
            <v>066000397 - CONTINGENCY-2012 SER-D CSU</v>
          </cell>
        </row>
        <row r="1822">
          <cell r="B1822" t="str">
            <v>066000398 - Public Bldg Construction Fund</v>
          </cell>
        </row>
        <row r="1823">
          <cell r="B1823" t="str">
            <v>066000399 - Public Bldg Construction Fund</v>
          </cell>
        </row>
        <row r="1824">
          <cell r="B1824" t="str">
            <v>066000400 - Public Bldg Construction Fund</v>
          </cell>
        </row>
        <row r="1825">
          <cell r="B1825" t="str">
            <v>066000401 - Public Bldg Construction Fund</v>
          </cell>
        </row>
        <row r="1826">
          <cell r="B1826" t="str">
            <v>066000402 - Public Bldg Construction Fund</v>
          </cell>
        </row>
        <row r="1827">
          <cell r="B1827" t="str">
            <v>066000403 - Public Bldg Construction Fund</v>
          </cell>
        </row>
        <row r="1828">
          <cell r="B1828" t="str">
            <v>066000404 - Public Bldg Construction Fund</v>
          </cell>
        </row>
        <row r="1829">
          <cell r="B1829" t="str">
            <v>066000405 - Public Bldg Construction Fund</v>
          </cell>
        </row>
        <row r="1830">
          <cell r="B1830" t="str">
            <v>066000407 - UF 0660704 969-4450 PATTON KIT</v>
          </cell>
        </row>
        <row r="1831">
          <cell r="B1831" t="str">
            <v>066000408 - Public Bldg Construction Fund</v>
          </cell>
        </row>
        <row r="1832">
          <cell r="B1832" t="str">
            <v>066000409 - UF 0660704 969-4450 NAPA KITCH</v>
          </cell>
        </row>
        <row r="1833">
          <cell r="B1833" t="str">
            <v>066000410 - Public Bldg Construction Fund</v>
          </cell>
        </row>
        <row r="1834">
          <cell r="B1834" t="str">
            <v>066000411 - Public Bldg Construction Fund</v>
          </cell>
        </row>
        <row r="1835">
          <cell r="B1835" t="str">
            <v>066000412 - Public Bldg Construction Fund</v>
          </cell>
        </row>
        <row r="1836">
          <cell r="B1836" t="str">
            <v>066000413 - Public Bldg Construction Fund</v>
          </cell>
        </row>
        <row r="1837">
          <cell r="B1837" t="str">
            <v>066000414 - Public Bldg Construction Fund</v>
          </cell>
        </row>
        <row r="1838">
          <cell r="B1838" t="str">
            <v>066000415 - Public Bldg Construction Fund</v>
          </cell>
        </row>
        <row r="1839">
          <cell r="B1839" t="str">
            <v>066000416 - Public Bldg Construction Fund</v>
          </cell>
        </row>
        <row r="1840">
          <cell r="B1840" t="str">
            <v>066000417 - Public Bldg Construction Fund</v>
          </cell>
        </row>
        <row r="1841">
          <cell r="B1841" t="str">
            <v>066000418 - Public Bldg Construction Fund</v>
          </cell>
        </row>
        <row r="1842">
          <cell r="B1842" t="str">
            <v>066000419 - Public Bldg Construction Fund</v>
          </cell>
        </row>
        <row r="1843">
          <cell r="B1843" t="str">
            <v>066000420 - Public Bldg Constr Bd Fd</v>
          </cell>
        </row>
        <row r="1844">
          <cell r="B1844" t="str">
            <v>066000421 - Public Bldg Constr Bd Fd</v>
          </cell>
        </row>
        <row r="1845">
          <cell r="B1845" t="str">
            <v>066000422 - Public Bldg Construction Fund</v>
          </cell>
        </row>
        <row r="1846">
          <cell r="B1846" t="str">
            <v>066000423 - Public Bldg Construction Fund</v>
          </cell>
        </row>
        <row r="1847">
          <cell r="B1847" t="str">
            <v>066000424 - Public Bldg Construction Fund</v>
          </cell>
        </row>
        <row r="1848">
          <cell r="B1848" t="str">
            <v>066000425 - Public Bldg Construction Fund</v>
          </cell>
        </row>
        <row r="1849">
          <cell r="B1849" t="str">
            <v>066000426 - Public Bldg Construction Fund</v>
          </cell>
        </row>
        <row r="1850">
          <cell r="B1850" t="str">
            <v>066000427 - Public Bldg Construction Fund</v>
          </cell>
        </row>
        <row r="1851">
          <cell r="B1851" t="str">
            <v>066000428 - Public Bldg Construction Fund</v>
          </cell>
        </row>
        <row r="1852">
          <cell r="B1852" t="str">
            <v>066000429 - Public Bldg Construction Fund</v>
          </cell>
        </row>
        <row r="1853">
          <cell r="B1853" t="str">
            <v>066000430 - Public Bldg Construction Fund</v>
          </cell>
        </row>
        <row r="1854">
          <cell r="B1854" t="str">
            <v>066000431 - Public Bldg Construction Fund</v>
          </cell>
        </row>
        <row r="1855">
          <cell r="B1855" t="str">
            <v>066000432 - Public Bldg Construction Fund</v>
          </cell>
        </row>
        <row r="1856">
          <cell r="B1856" t="str">
            <v>066000433 - Public Bldg Construction Fund</v>
          </cell>
        </row>
        <row r="1857">
          <cell r="B1857" t="str">
            <v>066000434 - Public Bldg Construction Fund</v>
          </cell>
        </row>
        <row r="1858">
          <cell r="B1858" t="str">
            <v>066000435 - Public Bldg Construction Fund</v>
          </cell>
        </row>
        <row r="1859">
          <cell r="B1859" t="str">
            <v>066000436 - Public Bldg Construction Fund</v>
          </cell>
        </row>
        <row r="1860">
          <cell r="B1860" t="str">
            <v>066000437 - Public Bldg Construction Fund</v>
          </cell>
        </row>
        <row r="1861">
          <cell r="B1861" t="str">
            <v>066000438 - Public Bldg Construction Fund</v>
          </cell>
        </row>
        <row r="1862">
          <cell r="B1862" t="str">
            <v>066000439 - Energy Efficiency Rev Bond</v>
          </cell>
        </row>
        <row r="1863">
          <cell r="B1863" t="str">
            <v>066000440 - Public Bldg Construction Fund</v>
          </cell>
        </row>
        <row r="1864">
          <cell r="B1864" t="str">
            <v>066000441 - Public Bldg Construction Fund</v>
          </cell>
        </row>
        <row r="1865">
          <cell r="B1865" t="str">
            <v>066000442 - Public Bldg Construction Fund</v>
          </cell>
        </row>
        <row r="1866">
          <cell r="B1866" t="str">
            <v>066000443 - Public Bldg Construction Fund</v>
          </cell>
        </row>
        <row r="1867">
          <cell r="B1867" t="str">
            <v>066000444 - Public Bldg Construction Fund</v>
          </cell>
        </row>
        <row r="1868">
          <cell r="B1868" t="str">
            <v>066000445 - Public Bldg Construction Fund</v>
          </cell>
        </row>
        <row r="1869">
          <cell r="B1869" t="str">
            <v>066000446 - Public Bldg Construction Fund</v>
          </cell>
        </row>
        <row r="1870">
          <cell r="B1870" t="str">
            <v>066000447 - Public Bldg Construction Fund</v>
          </cell>
        </row>
        <row r="1871">
          <cell r="B1871" t="str">
            <v>066000448 - Public Bldg Construction Fund</v>
          </cell>
        </row>
        <row r="1872">
          <cell r="B1872" t="str">
            <v>066000449 - Public Bldg Construction Fund</v>
          </cell>
        </row>
        <row r="1873">
          <cell r="B1873" t="str">
            <v>066000450 - Public Bldg Construction Fund</v>
          </cell>
        </row>
        <row r="1874">
          <cell r="B1874" t="str">
            <v>066000451 - Public Bldg Construction Fund</v>
          </cell>
        </row>
        <row r="1875">
          <cell r="B1875" t="str">
            <v>066000452 - Public Bldg Construction Fund</v>
          </cell>
        </row>
        <row r="1876">
          <cell r="B1876" t="str">
            <v>066000453 - Public Bldg Construction Fund</v>
          </cell>
        </row>
        <row r="1877">
          <cell r="B1877" t="str">
            <v>066000454 - Public Bldg Construct Bd Fd</v>
          </cell>
        </row>
        <row r="1878">
          <cell r="B1878" t="str">
            <v>066000455 - Public Bldg Construction Fund</v>
          </cell>
        </row>
        <row r="1879">
          <cell r="B1879" t="str">
            <v>066000456 - Public Bldg Construction Fund</v>
          </cell>
        </row>
        <row r="1880">
          <cell r="B1880" t="str">
            <v>066000457 - Public Bldg Construction Fund</v>
          </cell>
        </row>
        <row r="1881">
          <cell r="B1881" t="str">
            <v>066000458 - Public Bldg Construction Fund</v>
          </cell>
        </row>
        <row r="1882">
          <cell r="B1882" t="str">
            <v>066000459 - Public Bldg Construction Fund</v>
          </cell>
        </row>
        <row r="1883">
          <cell r="B1883" t="str">
            <v>066000460 - Public Bldg Construction Fund</v>
          </cell>
        </row>
        <row r="1884">
          <cell r="B1884" t="str">
            <v>066000461 - Public Bldg Construction Fund</v>
          </cell>
        </row>
        <row r="1885">
          <cell r="B1885" t="str">
            <v>066000462 - Public Bldg Construction Fund</v>
          </cell>
        </row>
        <row r="1886">
          <cell r="B1886" t="str">
            <v>066000463 - Public Bldg Construction Fund</v>
          </cell>
        </row>
        <row r="1887">
          <cell r="B1887" t="str">
            <v>066000464 - Public Bldg Construction Fund</v>
          </cell>
        </row>
        <row r="1888">
          <cell r="B1888" t="str">
            <v>066000465 - Public Bldg Construction Fund</v>
          </cell>
        </row>
        <row r="1889">
          <cell r="B1889" t="str">
            <v>066000466 - Public Bldg Construction Fund</v>
          </cell>
        </row>
        <row r="1890">
          <cell r="B1890" t="str">
            <v>066000467 - Public Bldg Construction Fund</v>
          </cell>
        </row>
        <row r="1891">
          <cell r="B1891" t="str">
            <v>066000468 - Public Bldg Construction Fund</v>
          </cell>
        </row>
        <row r="1892">
          <cell r="B1892" t="str">
            <v>066000469 - Public Bldg Construction Fund</v>
          </cell>
        </row>
        <row r="1893">
          <cell r="B1893" t="str">
            <v>066000470 - Public Bldg Construction Fund</v>
          </cell>
        </row>
        <row r="1894">
          <cell r="B1894" t="str">
            <v>066000471 - Public Bldg Construction Fund</v>
          </cell>
        </row>
        <row r="1895">
          <cell r="B1895" t="str">
            <v>066000472 - Public Bldg Construction Fund</v>
          </cell>
        </row>
        <row r="1896">
          <cell r="B1896" t="str">
            <v>066000473 - Public Bldg Construction Fund</v>
          </cell>
        </row>
        <row r="1897">
          <cell r="B1897" t="str">
            <v>066000474 - Public Bldg Construction Fund</v>
          </cell>
        </row>
        <row r="1898">
          <cell r="B1898" t="str">
            <v>066000475 - Public Bldg Construction Fund</v>
          </cell>
        </row>
        <row r="1899">
          <cell r="B1899" t="str">
            <v>066000476 - Public Bldg Construction Fund</v>
          </cell>
        </row>
        <row r="1900">
          <cell r="B1900" t="str">
            <v>066000477 - Public Bldg Construction Fund</v>
          </cell>
        </row>
        <row r="1901">
          <cell r="B1901" t="str">
            <v>066000478 - Public Bldg Construction Fund</v>
          </cell>
        </row>
        <row r="1902">
          <cell r="B1902" t="str">
            <v>066000479 - Public Bldg Construction Fund</v>
          </cell>
        </row>
        <row r="1903">
          <cell r="B1903" t="str">
            <v>066000480 - Public Bldg Construction Fund</v>
          </cell>
        </row>
        <row r="1904">
          <cell r="B1904" t="str">
            <v>066000481 - Public Bldg Construction Fund</v>
          </cell>
        </row>
        <row r="1905">
          <cell r="B1905" t="str">
            <v>066000482 - Public Bldg Construction Fund</v>
          </cell>
        </row>
        <row r="1906">
          <cell r="B1906" t="str">
            <v>066000483 - Public Bldg Construction Fund</v>
          </cell>
        </row>
        <row r="1907">
          <cell r="B1907" t="str">
            <v>066000484 - Public Bldg Construction Fund</v>
          </cell>
        </row>
        <row r="1908">
          <cell r="B1908" t="str">
            <v>066000485 - Public Bldg Construction Fund</v>
          </cell>
        </row>
        <row r="1909">
          <cell r="B1909" t="str">
            <v>066000486 - Public Bldg Construction Fund</v>
          </cell>
        </row>
        <row r="1910">
          <cell r="B1910" t="str">
            <v>066000487 - Public Bldg Construction Fund</v>
          </cell>
        </row>
        <row r="1911">
          <cell r="B1911" t="str">
            <v>066000488 - Public Bldg Construction Fund</v>
          </cell>
        </row>
        <row r="1912">
          <cell r="B1912" t="str">
            <v>066000489 - Public Bldg Construction Fund</v>
          </cell>
        </row>
        <row r="1913">
          <cell r="B1913" t="str">
            <v>066000490 - Public Bldg Construction Fund</v>
          </cell>
        </row>
        <row r="1914">
          <cell r="B1914" t="str">
            <v>066000491 - Public Bldg Construction Fund</v>
          </cell>
        </row>
        <row r="1915">
          <cell r="B1915" t="str">
            <v>066000492 - Public Bldg Construction Fund</v>
          </cell>
        </row>
        <row r="1916">
          <cell r="B1916" t="str">
            <v>066000493 - Public Bldg Construction Fund</v>
          </cell>
        </row>
        <row r="1917">
          <cell r="B1917" t="str">
            <v>066000494 - Public Bldg Construction Fund</v>
          </cell>
        </row>
        <row r="1918">
          <cell r="B1918" t="str">
            <v>066000495 - Public Bldg Construction Fund</v>
          </cell>
        </row>
        <row r="1919">
          <cell r="B1919" t="str">
            <v>066000496 - Public Bldg Construction Fund</v>
          </cell>
        </row>
        <row r="1920">
          <cell r="B1920" t="str">
            <v>066000497 - Public Bldg Construction Fund</v>
          </cell>
        </row>
        <row r="1921">
          <cell r="B1921" t="str">
            <v>066000498 - Public Bldg Construction Fund</v>
          </cell>
        </row>
        <row r="1922">
          <cell r="B1922" t="str">
            <v>066000499 - Public Bldg Construction Fund</v>
          </cell>
        </row>
        <row r="1923">
          <cell r="B1923" t="str">
            <v>066000500 - Public Bldg Construction Fund</v>
          </cell>
        </row>
        <row r="1924">
          <cell r="B1924" t="str">
            <v>066000501 - Public Bldg Construction Fund</v>
          </cell>
        </row>
        <row r="1925">
          <cell r="B1925" t="str">
            <v>066000502 - Public Bldg Construction Fund</v>
          </cell>
        </row>
        <row r="1926">
          <cell r="B1926" t="str">
            <v>066000503 - Public Bldg Construction Fund</v>
          </cell>
        </row>
        <row r="1927">
          <cell r="B1927" t="str">
            <v>066000504 - Public Bldg Construction Fund</v>
          </cell>
        </row>
        <row r="1928">
          <cell r="B1928" t="str">
            <v>066000505 - Public Bldg Construction Fund</v>
          </cell>
        </row>
        <row r="1929">
          <cell r="B1929" t="str">
            <v>066000506 - Public Bldg Construction Fund</v>
          </cell>
        </row>
        <row r="1930">
          <cell r="B1930" t="str">
            <v>066000507 - Public Bldg Construction Fund</v>
          </cell>
        </row>
        <row r="1931">
          <cell r="B1931" t="str">
            <v>066000508 - Public Bldg Construction Fund</v>
          </cell>
        </row>
        <row r="1932">
          <cell r="B1932" t="str">
            <v>066000509 - Public Bldg Construction Fund</v>
          </cell>
        </row>
        <row r="1933">
          <cell r="B1933" t="str">
            <v>066000510 - Public Bldg Construction Fund</v>
          </cell>
        </row>
        <row r="1934">
          <cell r="B1934" t="str">
            <v>066000512 - Public Bldg Construction Fund</v>
          </cell>
        </row>
        <row r="1935">
          <cell r="B1935" t="str">
            <v>066000513 - PMIB 1230004 0660008-5225</v>
          </cell>
        </row>
        <row r="1936">
          <cell r="B1936" t="str">
            <v>066000514 - Public Bldg Construction Fund</v>
          </cell>
        </row>
        <row r="1937">
          <cell r="B1937" t="str">
            <v>066000515 - PMIB 1230029   0660008 - 5225</v>
          </cell>
        </row>
        <row r="1938">
          <cell r="B1938" t="str">
            <v>066000516 - Public Bldg Construction Fund</v>
          </cell>
        </row>
        <row r="1939">
          <cell r="B1939" t="str">
            <v>066000517 - PMIB 1230015   0660008 - 5225</v>
          </cell>
        </row>
        <row r="1940">
          <cell r="B1940" t="str">
            <v>066000518 - Public Bldg Construction Fund</v>
          </cell>
        </row>
        <row r="1941">
          <cell r="B1941" t="str">
            <v>066000519 - PMIB 1230030   0660008 - 5225</v>
          </cell>
        </row>
        <row r="1942">
          <cell r="B1942" t="str">
            <v>066000520 - PMIB 1230031   0660008 - 5225</v>
          </cell>
        </row>
        <row r="1943">
          <cell r="B1943" t="str">
            <v>066000521 - Public Bldg Construction Fund</v>
          </cell>
        </row>
        <row r="1944">
          <cell r="B1944" t="str">
            <v>066000522 - Public Bldg Construction Fund</v>
          </cell>
        </row>
        <row r="1945">
          <cell r="B1945" t="str">
            <v>066000523 - PMIB 1230010   0660008 - 5225</v>
          </cell>
        </row>
        <row r="1946">
          <cell r="B1946" t="str">
            <v>066000524 - PMIB 1230032   0660008 - 5225</v>
          </cell>
        </row>
        <row r="1947">
          <cell r="B1947" t="str">
            <v>066000525 - PMIB 1230033   0660008 - 5225</v>
          </cell>
        </row>
        <row r="1948">
          <cell r="B1948" t="str">
            <v>066000528 - PMIB 1230024   0660008 - 5225</v>
          </cell>
        </row>
        <row r="1949">
          <cell r="B1949" t="str">
            <v>066000529 - PMIB 1230016   0660008 - 5225</v>
          </cell>
        </row>
        <row r="1950">
          <cell r="B1950" t="str">
            <v>066000530 - Public Bldg Construction Fund</v>
          </cell>
        </row>
        <row r="1951">
          <cell r="B1951" t="str">
            <v>066000531 - PMIB 1230005   0660008 - 5225</v>
          </cell>
        </row>
        <row r="1952">
          <cell r="B1952" t="str">
            <v>066000538 - Public Bldg Construction Fund</v>
          </cell>
        </row>
        <row r="1953">
          <cell r="B1953" t="str">
            <v>066000539 - PMIB 1230011   0660008 - 5225</v>
          </cell>
        </row>
        <row r="1954">
          <cell r="B1954" t="str">
            <v>066000540 - Public Bldg Construction Fund</v>
          </cell>
        </row>
        <row r="1955">
          <cell r="B1955" t="str">
            <v>066000541 - Public Bldg Construction Fund</v>
          </cell>
        </row>
        <row r="1956">
          <cell r="B1956" t="str">
            <v>066000542 - Public Bldg Construction Fund</v>
          </cell>
        </row>
        <row r="1957">
          <cell r="B1957" t="str">
            <v>066000544 - Public Bldg Construction Fund</v>
          </cell>
        </row>
        <row r="1958">
          <cell r="B1958" t="str">
            <v>066000546 - Public Bldg Construction Fund</v>
          </cell>
        </row>
        <row r="1959">
          <cell r="B1959" t="str">
            <v>066000547 - Public Bldg Construction Fund</v>
          </cell>
        </row>
        <row r="1960">
          <cell r="B1960" t="str">
            <v>066000548 - Public Bldg Construction Fund</v>
          </cell>
        </row>
        <row r="1961">
          <cell r="B1961" t="str">
            <v>066000549 - Energy Efficiency Revenue Bd</v>
          </cell>
        </row>
        <row r="1962">
          <cell r="B1962" t="str">
            <v>066000550 - Energy Efficiency Revenue Bd</v>
          </cell>
        </row>
        <row r="1963">
          <cell r="B1963" t="str">
            <v>066000551 - Public Bldg Construction Fund</v>
          </cell>
        </row>
        <row r="1964">
          <cell r="B1964" t="str">
            <v>066000552 - Public Bldg Construction Fund</v>
          </cell>
        </row>
        <row r="1965">
          <cell r="B1965" t="str">
            <v>066000553 - Public Bldg Construction Fund</v>
          </cell>
        </row>
        <row r="1966">
          <cell r="B1966" t="str">
            <v>066000554 - Public Bldg Construction Fund</v>
          </cell>
        </row>
        <row r="1967">
          <cell r="B1967" t="str">
            <v>066000556 - Public Bldg Construction Fund</v>
          </cell>
        </row>
        <row r="1968">
          <cell r="B1968" t="str">
            <v>066000558 - PMIB 1230025   0660008 - 5225</v>
          </cell>
        </row>
        <row r="1969">
          <cell r="B1969" t="str">
            <v>066000560 - Public Bldg Construction Fund</v>
          </cell>
        </row>
        <row r="1970">
          <cell r="B1970" t="str">
            <v>066000561 - Public Bldg Construction Fund</v>
          </cell>
        </row>
        <row r="1971">
          <cell r="B1971" t="str">
            <v>066000562 - Public Bldg Construction Fund</v>
          </cell>
        </row>
        <row r="1972">
          <cell r="B1972" t="str">
            <v>066000563 - Public Bldg Construction Fund</v>
          </cell>
        </row>
        <row r="1973">
          <cell r="B1973" t="str">
            <v>066000564 - Public Bldg Construction Fund</v>
          </cell>
        </row>
        <row r="1974">
          <cell r="B1974" t="str">
            <v>066000565 - Public Bldg Construction Fund</v>
          </cell>
        </row>
        <row r="1975">
          <cell r="B1975" t="str">
            <v>066000566 - Public Bldg Construction Fund</v>
          </cell>
        </row>
        <row r="1976">
          <cell r="B1976" t="str">
            <v>066000567 - Public Bldg Construction Fund</v>
          </cell>
        </row>
        <row r="1977">
          <cell r="B1977" t="str">
            <v>066000568 - Public Bldg Construction Fund</v>
          </cell>
        </row>
        <row r="1978">
          <cell r="B1978" t="str">
            <v>066000569 - Energy Efficiency Revenue Bd</v>
          </cell>
        </row>
        <row r="1979">
          <cell r="B1979" t="str">
            <v>066000570 - Energy Efficiency Revenue Bd</v>
          </cell>
        </row>
        <row r="1980">
          <cell r="B1980" t="str">
            <v>066000571 - Public Bldg Const Bond Fund</v>
          </cell>
        </row>
        <row r="1981">
          <cell r="B1981" t="str">
            <v>066000573 - Public Bldg Construction Fund</v>
          </cell>
        </row>
        <row r="1982">
          <cell r="B1982" t="str">
            <v>066000576 - Public Bldg Construction Fund</v>
          </cell>
        </row>
        <row r="1983">
          <cell r="B1983" t="str">
            <v>066000577 - Public Bldg Construction Fund</v>
          </cell>
        </row>
        <row r="1984">
          <cell r="B1984" t="str">
            <v>066000578 - Public Bldg Construction Fund</v>
          </cell>
        </row>
        <row r="1985">
          <cell r="B1985" t="str">
            <v>066000580 - Public Bldg Construction Fund</v>
          </cell>
        </row>
        <row r="1986">
          <cell r="B1986" t="str">
            <v>066000583 - Public Bldg Construction Fund</v>
          </cell>
        </row>
        <row r="1987">
          <cell r="B1987" t="str">
            <v>066000585 - Public Bldg Construction Fund</v>
          </cell>
        </row>
        <row r="1988">
          <cell r="B1988" t="str">
            <v>066000587 - Public Bldg Construction Fund</v>
          </cell>
        </row>
        <row r="1989">
          <cell r="B1989" t="str">
            <v>066000588 - Public Bldg Construction Fund</v>
          </cell>
        </row>
        <row r="1990">
          <cell r="B1990" t="str">
            <v>066000595 - Public Bldg Construction Fund</v>
          </cell>
        </row>
        <row r="1991">
          <cell r="B1991" t="str">
            <v>066000596 - Public Bldg Construction Fund</v>
          </cell>
        </row>
        <row r="1992">
          <cell r="B1992" t="str">
            <v>066000598 - Public Bldg Construction Fund</v>
          </cell>
        </row>
        <row r="1993">
          <cell r="B1993" t="str">
            <v>066000599 - Public Bldg Construction Fund</v>
          </cell>
        </row>
        <row r="1994">
          <cell r="B1994" t="str">
            <v>066000603 - Public Bldg Construction Fund</v>
          </cell>
        </row>
        <row r="1995">
          <cell r="B1995" t="str">
            <v>066000612 - Public Bldg Construction Fund</v>
          </cell>
        </row>
        <row r="1996">
          <cell r="B1996" t="str">
            <v>066000617 - CaCommColleges PubBldgConstrFd</v>
          </cell>
        </row>
        <row r="1997">
          <cell r="B1997" t="str">
            <v>066000618 - CaCommColleges PubBldgConstrFd</v>
          </cell>
        </row>
        <row r="1998">
          <cell r="B1998" t="str">
            <v>066000621 - Public Bldg Construction Fund</v>
          </cell>
        </row>
        <row r="1999">
          <cell r="B1999" t="str">
            <v>066000626 - Public Bldg Construction Fund</v>
          </cell>
        </row>
        <row r="2000">
          <cell r="B2000" t="str">
            <v>066000628 - Public Bldg Construction Fund</v>
          </cell>
        </row>
        <row r="2001">
          <cell r="B2001" t="str">
            <v>066000629 - Public Bldg Construction Fund</v>
          </cell>
        </row>
        <row r="2002">
          <cell r="B2002" t="str">
            <v>066000630 - Public Bldg Construction Fund</v>
          </cell>
        </row>
        <row r="2003">
          <cell r="B2003" t="str">
            <v>066000640 - Public Bldg Construction Fund</v>
          </cell>
        </row>
        <row r="2004">
          <cell r="B2004" t="str">
            <v>066000651 - Public Bldg Construction Fund</v>
          </cell>
        </row>
        <row r="2005">
          <cell r="B2005" t="str">
            <v>066000653 - Public Bldg Construction Fund</v>
          </cell>
        </row>
        <row r="2006">
          <cell r="B2006" t="str">
            <v>066000655 - Public Bldg Construction Fund</v>
          </cell>
        </row>
        <row r="2007">
          <cell r="B2007" t="str">
            <v>066000656 - Public Bldg Construction Fund</v>
          </cell>
        </row>
        <row r="2008">
          <cell r="B2008" t="str">
            <v>066000657 - Public Bldg Construction Fund</v>
          </cell>
        </row>
        <row r="2009">
          <cell r="B2009" t="str">
            <v>066000659 - Public Bldg Construction Fund</v>
          </cell>
        </row>
        <row r="2010">
          <cell r="B2010" t="str">
            <v>066000660 - Public Bldg Construction Fund</v>
          </cell>
        </row>
        <row r="2011">
          <cell r="B2011" t="str">
            <v>066000663 - Public Bldg Construction Fund</v>
          </cell>
        </row>
        <row r="2012">
          <cell r="B2012" t="str">
            <v>066000664 - Public Bldg Construction Fund</v>
          </cell>
        </row>
        <row r="2013">
          <cell r="B2013" t="str">
            <v>066000669 - Public Bldg Construction Fund</v>
          </cell>
        </row>
        <row r="2014">
          <cell r="B2014" t="str">
            <v>066000671 - Public Bldg Construction Fund</v>
          </cell>
        </row>
        <row r="2015">
          <cell r="B2015" t="str">
            <v>066000672 - Public Bldg Construction Fund</v>
          </cell>
        </row>
        <row r="2016">
          <cell r="B2016" t="str">
            <v>066000673 - Public Bldg Construction Fund</v>
          </cell>
        </row>
        <row r="2017">
          <cell r="B2017" t="str">
            <v>066000677 - Public Bldg Construction Fund</v>
          </cell>
        </row>
        <row r="2018">
          <cell r="B2018" t="str">
            <v>066000680 - Public Bldg Construction Fund</v>
          </cell>
        </row>
        <row r="2019">
          <cell r="B2019" t="str">
            <v>066000681 - Public Bldg Construction Fund</v>
          </cell>
        </row>
        <row r="2020">
          <cell r="B2020" t="str">
            <v>066000683 - Public Bldg Construction Fund</v>
          </cell>
        </row>
        <row r="2021">
          <cell r="B2021" t="str">
            <v>066000686 - Public Bldg Construction Fund</v>
          </cell>
        </row>
        <row r="2022">
          <cell r="B2022" t="str">
            <v>066000687 - Public Bldg Construction Fund</v>
          </cell>
        </row>
        <row r="2023">
          <cell r="B2023" t="str">
            <v>066000688 - Public Bldg Construction Fund</v>
          </cell>
        </row>
        <row r="2024">
          <cell r="B2024" t="str">
            <v>066000689 - Public Bldg Construction Fund</v>
          </cell>
        </row>
        <row r="2025">
          <cell r="B2025" t="str">
            <v>066000690 - Public Bldg Construction Fund</v>
          </cell>
        </row>
        <row r="2026">
          <cell r="B2026" t="str">
            <v>066000691 - Public Bldg Construction Fund</v>
          </cell>
        </row>
        <row r="2027">
          <cell r="B2027" t="str">
            <v>066000692 - Pub Bldg Constr Fd Gc13340</v>
          </cell>
        </row>
        <row r="2028">
          <cell r="B2028" t="str">
            <v>066000693 - Pub Bldg Constr Fd Gc13340</v>
          </cell>
        </row>
        <row r="2029">
          <cell r="B2029" t="str">
            <v>066000694 - Pub Bldg Constr Fd Gc13340</v>
          </cell>
        </row>
        <row r="2030">
          <cell r="B2030" t="str">
            <v>066000695 - Pub Bldg Constr Fd Gc13340</v>
          </cell>
        </row>
        <row r="2031">
          <cell r="B2031" t="str">
            <v>066000699 - Public Bldg Construction Fund</v>
          </cell>
        </row>
        <row r="2032">
          <cell r="B2032" t="str">
            <v>066000700 - Library   Courts Bldg Renov</v>
          </cell>
        </row>
        <row r="2033">
          <cell r="B2033" t="str">
            <v>066000701 - Delta Srvcs DistCntrSiteConstr</v>
          </cell>
        </row>
        <row r="2034">
          <cell r="B2034" t="str">
            <v>066000702 - 13 Projects Fy08 09Ba For Spec</v>
          </cell>
        </row>
        <row r="2035">
          <cell r="B2035" t="str">
            <v>066000703 - FairPorterSonFy08 09Ba ForSpec</v>
          </cell>
        </row>
        <row r="2036">
          <cell r="B2036" t="str">
            <v>066000704 - NapaPattMinorFy08 09Ba ForSpec</v>
          </cell>
        </row>
        <row r="2037">
          <cell r="B2037" t="str">
            <v>066000705 - 4 Projects Fy08 09Ba ForSpec</v>
          </cell>
        </row>
        <row r="2038">
          <cell r="B2038" t="str">
            <v>066000706 - Kitchen   Dining Hall Renovat</v>
          </cell>
        </row>
        <row r="2039">
          <cell r="B2039" t="str">
            <v>066000707 - AnHlth Fd Sfty LabTulareFresno</v>
          </cell>
        </row>
        <row r="2040">
          <cell r="B2040" t="str">
            <v>066000708 - 6 Campus ProjFy08 09BaFor Spec</v>
          </cell>
        </row>
        <row r="2041">
          <cell r="B2041" t="str">
            <v>066000709 - 5 CampusProj Fy08 09BaFor Spec</v>
          </cell>
        </row>
        <row r="2042">
          <cell r="B2042" t="str">
            <v>066000710 - LassenCntyNewSusanvCourthouse</v>
          </cell>
        </row>
        <row r="2043">
          <cell r="B2043" t="str">
            <v>066000711 - CaRehabCntrNorcoReplaceMenDorM</v>
          </cell>
        </row>
        <row r="2044">
          <cell r="B2044" t="str">
            <v>066000712 - Relo Yerma Agric InspecStation</v>
          </cell>
        </row>
        <row r="2045">
          <cell r="B2045" t="str">
            <v>066000713 - 11 Proj See2009 B A Spec</v>
          </cell>
        </row>
        <row r="2046">
          <cell r="B2046" t="str">
            <v>066000714 - PubBldg ConFdB A 0250-301-0660</v>
          </cell>
        </row>
        <row r="2047">
          <cell r="B2047" t="str">
            <v>066000715 - PubBldg ConFdB A 0250-301-0660</v>
          </cell>
        </row>
        <row r="2048">
          <cell r="B2048" t="str">
            <v>066000716 - PubBldg ConFdB A 0250-301-0660</v>
          </cell>
        </row>
        <row r="2049">
          <cell r="B2049" t="str">
            <v>066000717 - PubBldg ConFdB A 0250-301-0660</v>
          </cell>
        </row>
        <row r="2050">
          <cell r="B2050" t="str">
            <v>066000718 - PubBldg ConFdB A 0250-301-0660</v>
          </cell>
        </row>
        <row r="2051">
          <cell r="B2051" t="str">
            <v>066000719 - PubBldg ConFdB A 0250-301-0660</v>
          </cell>
        </row>
        <row r="2052">
          <cell r="B2052" t="str">
            <v>066000720 - PubBldg ConFdB A 0250-301-0660</v>
          </cell>
        </row>
        <row r="2053">
          <cell r="B2053" t="str">
            <v>066000721 - PubBldg ConFdB A 0250-301-0660</v>
          </cell>
        </row>
        <row r="2054">
          <cell r="B2054" t="str">
            <v>066000722 - PubBldg ConFdB A 3540-301-0660</v>
          </cell>
        </row>
        <row r="2055">
          <cell r="B2055" t="str">
            <v>066000723 - PubBldg ConFdB A 3540-301-0660</v>
          </cell>
        </row>
        <row r="2056">
          <cell r="B2056" t="str">
            <v>066000724 - PubBldg ConFdB A 3540-301-0660</v>
          </cell>
        </row>
        <row r="2057">
          <cell r="B2057" t="str">
            <v>066000725 - PubBldg ConFdB A 6440-301-0660</v>
          </cell>
        </row>
        <row r="2058">
          <cell r="B2058" t="str">
            <v>066000726 - PubBldg ConFdB A 6440-301-0660</v>
          </cell>
        </row>
        <row r="2059">
          <cell r="B2059" t="str">
            <v>066000727 - PubBldg ConFdB A 6440-301-0660</v>
          </cell>
        </row>
        <row r="2060">
          <cell r="B2060" t="str">
            <v>066000728 - PubBldg ConFdB A 6440-301-0660</v>
          </cell>
        </row>
        <row r="2061">
          <cell r="B2061" t="str">
            <v>066000729 - PubBldg ConFdB A 6610-301-0660</v>
          </cell>
        </row>
        <row r="2062">
          <cell r="B2062" t="str">
            <v>066000730 - PubBldg ConFdB A 6610-301-0660</v>
          </cell>
        </row>
        <row r="2063">
          <cell r="B2063" t="str">
            <v>066000731 - PubBldg ConFdB A 8940-301-0660</v>
          </cell>
        </row>
        <row r="2064">
          <cell r="B2064" t="str">
            <v>066000750 - Public Bldg Construction Fund</v>
          </cell>
        </row>
        <row r="2065">
          <cell r="B2065" t="str">
            <v>066000751 - Public Bldg Construction Fund</v>
          </cell>
        </row>
        <row r="2066">
          <cell r="B2066" t="str">
            <v>066000752 - Public Bldg Construction Fund</v>
          </cell>
        </row>
        <row r="2067">
          <cell r="B2067" t="str">
            <v>066000753 - Public Bldg Construction Fund</v>
          </cell>
        </row>
        <row r="2068">
          <cell r="B2068" t="str">
            <v>066000754 - Public Bldg Construction Fund</v>
          </cell>
        </row>
        <row r="2069">
          <cell r="B2069" t="str">
            <v>066000755 - Public Bldg Construction Fund</v>
          </cell>
        </row>
        <row r="2070">
          <cell r="B2070" t="str">
            <v>066000756 - Public Bldg Construction Fund</v>
          </cell>
        </row>
        <row r="2071">
          <cell r="B2071" t="str">
            <v>066000757 - Public Bldg Construction Fund</v>
          </cell>
        </row>
        <row r="2072">
          <cell r="B2072" t="str">
            <v>066000758 - Public Bldg Construction Fund</v>
          </cell>
        </row>
        <row r="2073">
          <cell r="B2073" t="str">
            <v>066000759 - Public Bldg Construction Fund</v>
          </cell>
        </row>
        <row r="2074">
          <cell r="B2074" t="str">
            <v>066000760 - Public Bldg Construction Fund</v>
          </cell>
        </row>
        <row r="2075">
          <cell r="B2075" t="str">
            <v>066000761 - Public Bldg Construction Fund</v>
          </cell>
        </row>
        <row r="2076">
          <cell r="B2076" t="str">
            <v>066000763 - Public Bldg Construction Fund</v>
          </cell>
        </row>
        <row r="2077">
          <cell r="B2077" t="str">
            <v>066000800 - Public Bldg Construction Fund</v>
          </cell>
        </row>
        <row r="2078">
          <cell r="B2078" t="str">
            <v>066000803 - Public Bldg Construction Fund</v>
          </cell>
        </row>
        <row r="2079">
          <cell r="B2079" t="str">
            <v>066000805 - Public Bldg Construction Fund</v>
          </cell>
        </row>
        <row r="2080">
          <cell r="B2080" t="str">
            <v>066000806 - Public Bldg Construction Fund</v>
          </cell>
        </row>
        <row r="2081">
          <cell r="B2081" t="str">
            <v>066000807 - Public Bldg Construction Fund</v>
          </cell>
        </row>
        <row r="2082">
          <cell r="B2082" t="str">
            <v>066000808 - Public Bldg Construction Fund</v>
          </cell>
        </row>
        <row r="2083">
          <cell r="B2083" t="str">
            <v>066000809 - Public Bldg Construction Fund</v>
          </cell>
        </row>
        <row r="2084">
          <cell r="B2084" t="str">
            <v>066000810 - Public Bldg Construction Fund</v>
          </cell>
        </row>
        <row r="2085">
          <cell r="B2085" t="str">
            <v>066000811 - Public Bldg Construction Fund</v>
          </cell>
        </row>
        <row r="2086">
          <cell r="B2086" t="str">
            <v>066000812 - Public Bldg Construction Fund</v>
          </cell>
        </row>
        <row r="2087">
          <cell r="B2087" t="str">
            <v>066000813 - Public Bldg Construction Fund</v>
          </cell>
        </row>
        <row r="2088">
          <cell r="B2088" t="str">
            <v>066000814 - Public Bldg Construction Fund</v>
          </cell>
        </row>
        <row r="2089">
          <cell r="B2089" t="str">
            <v>066000815 - Public Bldg Construction Fund</v>
          </cell>
        </row>
        <row r="2090">
          <cell r="B2090" t="str">
            <v>066000816 - Public Bldg Construction Fund</v>
          </cell>
        </row>
        <row r="2091">
          <cell r="B2091" t="str">
            <v>066000817 - Public Bldg Construction Fund</v>
          </cell>
        </row>
        <row r="2092">
          <cell r="B2092" t="str">
            <v>066000818 - Public Bldg Construction Fund</v>
          </cell>
        </row>
        <row r="2093">
          <cell r="B2093" t="str">
            <v>066000819 - Public Bldg Construction Fund</v>
          </cell>
        </row>
        <row r="2094">
          <cell r="B2094" t="str">
            <v>066000820 - Public Bldg Construction Fund</v>
          </cell>
        </row>
        <row r="2095">
          <cell r="B2095" t="str">
            <v>066000821 - Public Bldg Construction Fund</v>
          </cell>
        </row>
        <row r="2096">
          <cell r="B2096" t="str">
            <v>066000822 - Public Bldg Construction Fund</v>
          </cell>
        </row>
        <row r="2097">
          <cell r="B2097" t="str">
            <v>066000823 - Public Bldg Construction Fund</v>
          </cell>
        </row>
        <row r="2098">
          <cell r="B2098" t="str">
            <v>066000824 - Public Bldg Construction Fund</v>
          </cell>
        </row>
        <row r="2099">
          <cell r="B2099" t="str">
            <v>066000825 - Public Bldg Construction Fund</v>
          </cell>
        </row>
        <row r="2100">
          <cell r="B2100" t="str">
            <v>066000826 - Public Bldg Construction Fund</v>
          </cell>
        </row>
        <row r="2101">
          <cell r="B2101" t="str">
            <v>066000827 - Public Bldg Construction Fund</v>
          </cell>
        </row>
        <row r="2102">
          <cell r="B2102" t="str">
            <v>066000828 - Public Bldg Construction Fund</v>
          </cell>
        </row>
        <row r="2103">
          <cell r="B2103" t="str">
            <v>066000829 - Public Bldg Construction Fund</v>
          </cell>
        </row>
        <row r="2104">
          <cell r="B2104" t="str">
            <v>066000830 - Public Bldg Construction Fund</v>
          </cell>
        </row>
        <row r="2105">
          <cell r="B2105" t="str">
            <v>066000831 - Public Bldg Construction Fund</v>
          </cell>
        </row>
        <row r="2106">
          <cell r="B2106" t="str">
            <v>066000832 - Public Bldg Construction Fund</v>
          </cell>
        </row>
        <row r="2107">
          <cell r="B2107" t="str">
            <v>066000833 - Public Bldg Construction Fund</v>
          </cell>
        </row>
        <row r="2108">
          <cell r="B2108" t="str">
            <v>066000834 - Public Bldg Construction Fund</v>
          </cell>
        </row>
        <row r="2109">
          <cell r="B2109" t="str">
            <v>066000835 - Public Bldg Construction Fund</v>
          </cell>
        </row>
        <row r="2110">
          <cell r="B2110" t="str">
            <v>066000836 - Public Bldg Construction Fund</v>
          </cell>
        </row>
        <row r="2111">
          <cell r="B2111" t="str">
            <v>066000837 - Public Bldg Construction Fund</v>
          </cell>
        </row>
        <row r="2112">
          <cell r="B2112" t="str">
            <v>066000839 - Public Bldg Construction Fund</v>
          </cell>
        </row>
        <row r="2113">
          <cell r="B2113" t="str">
            <v>066000840 - COI 2013 SER-B CDCR</v>
          </cell>
        </row>
        <row r="2114">
          <cell r="B2114" t="str">
            <v>066000841 - COI 2013 SER-C VAR</v>
          </cell>
        </row>
        <row r="2115">
          <cell r="B2115" t="str">
            <v>066000842 - Public Bldg Construction Fund</v>
          </cell>
        </row>
        <row r="2116">
          <cell r="B2116" t="str">
            <v>066000843 - Public Bldg Construction Fund</v>
          </cell>
        </row>
        <row r="2117">
          <cell r="B2117" t="str">
            <v>066000844 - Public Bldg Construction Fund</v>
          </cell>
        </row>
        <row r="2118">
          <cell r="B2118" t="str">
            <v>066000847 - Public Bldg Construction Fund</v>
          </cell>
        </row>
        <row r="2119">
          <cell r="B2119" t="str">
            <v>066000848 - Public Bldg Construction Fund</v>
          </cell>
        </row>
        <row r="2120">
          <cell r="B2120" t="str">
            <v>066000849 - Public Bldg Construction Fund</v>
          </cell>
        </row>
        <row r="2121">
          <cell r="B2121" t="str">
            <v>066000850 - Public Bldg Construction Fund</v>
          </cell>
        </row>
        <row r="2122">
          <cell r="B2122" t="str">
            <v>066000851 - Public Bldg Construction Fund</v>
          </cell>
        </row>
        <row r="2123">
          <cell r="B2123" t="str">
            <v>066000852 - Public Bldg Construction Fund</v>
          </cell>
        </row>
        <row r="2124">
          <cell r="B2124" t="str">
            <v>066000853 - Public Bldg Construction Fund</v>
          </cell>
        </row>
        <row r="2125">
          <cell r="B2125" t="str">
            <v>066000854 - Public Bldg Construction Fund</v>
          </cell>
        </row>
        <row r="2126">
          <cell r="B2126" t="str">
            <v>066000855 - Public Bldg Construction Fund</v>
          </cell>
        </row>
        <row r="2127">
          <cell r="B2127" t="str">
            <v>066000856 - Public Bldg Construction Fund</v>
          </cell>
        </row>
        <row r="2128">
          <cell r="B2128" t="str">
            <v>066000857 - Public Bldg Construction Fund</v>
          </cell>
        </row>
        <row r="2129">
          <cell r="B2129" t="str">
            <v>066000858 - Public Bldg Construction Fund</v>
          </cell>
        </row>
        <row r="2130">
          <cell r="B2130" t="str">
            <v>066000859 - Public Bldg Construction Fund</v>
          </cell>
        </row>
        <row r="2131">
          <cell r="B2131" t="str">
            <v>066000860 - Public Bldg Construction Fund</v>
          </cell>
        </row>
        <row r="2132">
          <cell r="B2132" t="str">
            <v>066000861 - Public Bldg Construction Fund</v>
          </cell>
        </row>
        <row r="2133">
          <cell r="B2133" t="str">
            <v>066000863 - Public Bldg Construction Fund</v>
          </cell>
        </row>
        <row r="2134">
          <cell r="B2134" t="str">
            <v>066000864 - Public Bldg Construction Fund</v>
          </cell>
        </row>
        <row r="2135">
          <cell r="B2135" t="str">
            <v>066000865 - Public Bldg Construction Fund</v>
          </cell>
        </row>
        <row r="2136">
          <cell r="B2136" t="str">
            <v>066000866 - Public Bldg Construction Fund</v>
          </cell>
        </row>
        <row r="2137">
          <cell r="B2137" t="str">
            <v>066000867 - Public Bldg Construction Fund</v>
          </cell>
        </row>
        <row r="2138">
          <cell r="B2138" t="str">
            <v>066000868 - Public Bldg Construction Fund</v>
          </cell>
        </row>
        <row r="2139">
          <cell r="B2139" t="str">
            <v>066000869 - Public Bldg Construction Fund</v>
          </cell>
        </row>
        <row r="2140">
          <cell r="B2140" t="str">
            <v>066000870 - Public Bldg Construction Fund</v>
          </cell>
        </row>
        <row r="2141">
          <cell r="B2141" t="str">
            <v>066000871 - Public Bldg Construction Fund</v>
          </cell>
        </row>
        <row r="2142">
          <cell r="B2142" t="str">
            <v>066000872 - Public Bldg Construction Fund</v>
          </cell>
        </row>
        <row r="2143">
          <cell r="B2143" t="str">
            <v>066000873 - Public Bldg Construction Fund</v>
          </cell>
        </row>
        <row r="2144">
          <cell r="B2144" t="str">
            <v>066000874 - Public Bldg Construction Fund</v>
          </cell>
        </row>
        <row r="2145">
          <cell r="B2145" t="str">
            <v>066000877 - Public Bldg Construction Fund</v>
          </cell>
        </row>
        <row r="2146">
          <cell r="B2146" t="str">
            <v>066000879 - Public Bldg Construction Fund</v>
          </cell>
        </row>
        <row r="2147">
          <cell r="B2147" t="str">
            <v>066000880 - Public Bldg Construction Fund</v>
          </cell>
        </row>
        <row r="2148">
          <cell r="B2148" t="str">
            <v>066000881 - Public Bldg Construction Fund</v>
          </cell>
        </row>
        <row r="2149">
          <cell r="B2149" t="str">
            <v>066000882 - Public Bldg Construction Fund</v>
          </cell>
        </row>
        <row r="2150">
          <cell r="B2150" t="str">
            <v>066000883 - Public Bldg Construction Fund</v>
          </cell>
        </row>
        <row r="2151">
          <cell r="B2151" t="str">
            <v>066000884 - Public Bldg Construction Fund</v>
          </cell>
        </row>
        <row r="2152">
          <cell r="B2152" t="str">
            <v>066000885 - Public Bldg Construction Fund</v>
          </cell>
        </row>
        <row r="2153">
          <cell r="B2153" t="str">
            <v>066000886 - Public Bldg Construction Fund</v>
          </cell>
        </row>
        <row r="2154">
          <cell r="B2154" t="str">
            <v>066000889 - Public Bldg Construction Fund</v>
          </cell>
        </row>
        <row r="2155">
          <cell r="B2155" t="str">
            <v>066000900 - Public Bldg Construction Fund</v>
          </cell>
        </row>
        <row r="2156">
          <cell r="B2156" t="str">
            <v>066000901 - Public Bldg Construction Fund</v>
          </cell>
        </row>
        <row r="2157">
          <cell r="B2157" t="str">
            <v>066000902 - Public Bldg Construction Fund</v>
          </cell>
        </row>
        <row r="2158">
          <cell r="B2158" t="str">
            <v>066000903 - Public Bldg Construction Fund</v>
          </cell>
        </row>
        <row r="2159">
          <cell r="B2159" t="str">
            <v>066000904 - Public Bldg Construction Fund</v>
          </cell>
        </row>
        <row r="2160">
          <cell r="B2160" t="str">
            <v>066000905 - Public Bldg Construction Fund</v>
          </cell>
        </row>
        <row r="2161">
          <cell r="B2161" t="str">
            <v>066000906 - Public Bldg Construction Fund</v>
          </cell>
        </row>
        <row r="2162">
          <cell r="B2162" t="str">
            <v>066000907 - Public Bldg Construction Fund</v>
          </cell>
        </row>
        <row r="2163">
          <cell r="B2163" t="str">
            <v>066000908 - Pub Bldg Constr Fd Gc13340</v>
          </cell>
        </row>
        <row r="2164">
          <cell r="B2164" t="str">
            <v>066000909 - Pub Bldg Constr Fd Gc13340</v>
          </cell>
        </row>
        <row r="2165">
          <cell r="B2165" t="str">
            <v>066000910 - Public Bldg Construction Fund</v>
          </cell>
        </row>
        <row r="2166">
          <cell r="B2166" t="str">
            <v>066000913 - St Pub Wrks Bd Lease Rev Bnds</v>
          </cell>
        </row>
        <row r="2167">
          <cell r="B2167" t="str">
            <v>066000914 - St Pub Wrks Bd Lease Rev Bnds</v>
          </cell>
        </row>
        <row r="2168">
          <cell r="B2168" t="str">
            <v>066000915 - St Pub Wrks Bd Lease Rev Bnds</v>
          </cell>
        </row>
        <row r="2169">
          <cell r="B2169" t="str">
            <v>066000916 - St Pub Wrks Bd Lease Rev Bnds</v>
          </cell>
        </row>
        <row r="2170">
          <cell r="B2170" t="str">
            <v>066000917 - St Pub Wrks Bd Lease Rev Bnds</v>
          </cell>
        </row>
        <row r="2171">
          <cell r="B2171" t="str">
            <v>066000918 - St Pub Wrks Bd Lease Rev Bnds</v>
          </cell>
        </row>
        <row r="2172">
          <cell r="B2172" t="str">
            <v>066000919 - St Pub Wrks Bd Lease Rev Bnds</v>
          </cell>
        </row>
        <row r="2173">
          <cell r="B2173" t="str">
            <v>066000920 - St Pub Wrks Bd Lease Rev Bnds</v>
          </cell>
        </row>
        <row r="2174">
          <cell r="B2174" t="str">
            <v>066000923 - Public Bldg Construction Fund</v>
          </cell>
        </row>
        <row r="2175">
          <cell r="B2175" t="str">
            <v>066000924 - Public Bldg Construction Fund</v>
          </cell>
        </row>
        <row r="2176">
          <cell r="B2176" t="str">
            <v>066000925 - Public Bldg Construction Fund</v>
          </cell>
        </row>
        <row r="2177">
          <cell r="B2177" t="str">
            <v>066000926 - Public Bldg Construction Fund</v>
          </cell>
        </row>
        <row r="2178">
          <cell r="B2178" t="str">
            <v>066000927 - Public Bldg Construction Fund</v>
          </cell>
        </row>
        <row r="2179">
          <cell r="B2179" t="str">
            <v>066000928 - Public Bldg Construction Fund</v>
          </cell>
        </row>
        <row r="2180">
          <cell r="B2180" t="str">
            <v>066000929 - Public Bldg Construction Fund</v>
          </cell>
        </row>
        <row r="2181">
          <cell r="B2181" t="str">
            <v>066000930 - St Pub Wrks Bd Lease Rev Bnds</v>
          </cell>
        </row>
        <row r="2182">
          <cell r="B2182" t="str">
            <v>066000931 - St Pub Wrks Bd Lease Rev Bnds</v>
          </cell>
        </row>
        <row r="2183">
          <cell r="B2183" t="str">
            <v>066000932 - St Pub Wrks Bd Lease Rev Bnds</v>
          </cell>
        </row>
        <row r="2184">
          <cell r="B2184" t="str">
            <v>066000933 - St Pub Wrks Bd Lease Rev Bnds</v>
          </cell>
        </row>
        <row r="2185">
          <cell r="B2185" t="str">
            <v>066000934 - St Pub Wrks Bd Lease Rev Bnds</v>
          </cell>
        </row>
        <row r="2186">
          <cell r="B2186" t="str">
            <v>066000935 - St Pub Wrks Bd Lease Rev Bnds</v>
          </cell>
        </row>
        <row r="2187">
          <cell r="B2187" t="str">
            <v>066000936 - Public Bldg Construction Fund</v>
          </cell>
        </row>
        <row r="2188">
          <cell r="B2188" t="str">
            <v>066000937 - Public Bldg Construction Fund</v>
          </cell>
        </row>
        <row r="2189">
          <cell r="B2189" t="str">
            <v>066000938 - Public Bldg Construction Fund</v>
          </cell>
        </row>
        <row r="2190">
          <cell r="B2190" t="str">
            <v>066000939 - Public Bldg Construction Fund</v>
          </cell>
        </row>
        <row r="2191">
          <cell r="B2191" t="str">
            <v>066000940 - Public Bldg Construction Fund</v>
          </cell>
        </row>
        <row r="2192">
          <cell r="B2192" t="str">
            <v>066000941 - Public Bldg Construction Fund</v>
          </cell>
        </row>
        <row r="2193">
          <cell r="B2193" t="str">
            <v>066000942 - Public Bldg Construction Fund</v>
          </cell>
        </row>
        <row r="2194">
          <cell r="B2194" t="str">
            <v>066000943 - Public Bldg Construction Fund</v>
          </cell>
        </row>
        <row r="2195">
          <cell r="B2195" t="str">
            <v>066000944 - St Pub Wrks Bd Lease Rev Bnds</v>
          </cell>
        </row>
        <row r="2196">
          <cell r="B2196" t="str">
            <v>066000945 - St Pub Wrks Bd Lease Rev Bnds</v>
          </cell>
        </row>
        <row r="2197">
          <cell r="B2197" t="str">
            <v>066000946 - St Pub Wrks Bd Lease Rev Bnds</v>
          </cell>
        </row>
        <row r="2198">
          <cell r="B2198" t="str">
            <v>066000947 - St Pub Wrks Bd Lease Rev Bnds</v>
          </cell>
        </row>
        <row r="2199">
          <cell r="B2199" t="str">
            <v>066000948 - St Pub Wrks Bd Lease Rev Bnds</v>
          </cell>
        </row>
        <row r="2200">
          <cell r="B2200" t="str">
            <v>066000949 - St Pub Wrks Bd Lease Rev Bnds</v>
          </cell>
        </row>
        <row r="2201">
          <cell r="B2201" t="str">
            <v>066000950 - St Pub Wrks Bd Lease Rev Bnds</v>
          </cell>
        </row>
        <row r="2202">
          <cell r="B2202" t="str">
            <v>066000951 - St Pub Wrks Bd Lease Rev Bnds</v>
          </cell>
        </row>
        <row r="2203">
          <cell r="B2203" t="str">
            <v>066000953 - Public Bldg Construction Fund</v>
          </cell>
        </row>
        <row r="2204">
          <cell r="B2204" t="str">
            <v>066000954 - Public Bldg Construction Fund</v>
          </cell>
        </row>
        <row r="2205">
          <cell r="B2205" t="str">
            <v>066000955 - Public Bldg Construction Fund</v>
          </cell>
        </row>
        <row r="2206">
          <cell r="B2206" t="str">
            <v>066000956 - Public Bldg Construction Fund</v>
          </cell>
        </row>
        <row r="2207">
          <cell r="B2207" t="str">
            <v>066000957 - Public Bldg Construction Fund</v>
          </cell>
        </row>
        <row r="2208">
          <cell r="B2208" t="str">
            <v>066000958 - Public Bldg Construction Fund</v>
          </cell>
        </row>
        <row r="2209">
          <cell r="B2209" t="str">
            <v>066000959 - Public Bldg Construction Fund</v>
          </cell>
        </row>
        <row r="2210">
          <cell r="B2210" t="str">
            <v>066000960 - Public Bldg Construction Fund</v>
          </cell>
        </row>
        <row r="2211">
          <cell r="B2211" t="str">
            <v>066000961 - Public Bldg Construction Fund</v>
          </cell>
        </row>
        <row r="2212">
          <cell r="B2212" t="str">
            <v>066000962 - Public Bldg Construction Fund</v>
          </cell>
        </row>
        <row r="2213">
          <cell r="B2213" t="str">
            <v>066000963 - Public Bldg Construction Fund</v>
          </cell>
        </row>
        <row r="2214">
          <cell r="B2214" t="str">
            <v>066000964 - Public Bldg Construction Fund</v>
          </cell>
        </row>
        <row r="2215">
          <cell r="B2215" t="str">
            <v>066000965 - Public Bldg Construction Fund</v>
          </cell>
        </row>
        <row r="2216">
          <cell r="B2216" t="str">
            <v>066000966 - Public Bldg Construction Fund</v>
          </cell>
        </row>
        <row r="2217">
          <cell r="B2217" t="str">
            <v>066000967 - Public Bldg Construction Fund</v>
          </cell>
        </row>
        <row r="2218">
          <cell r="B2218" t="str">
            <v>066000968 - Public Bldg Construction Fund</v>
          </cell>
        </row>
        <row r="2219">
          <cell r="B2219" t="str">
            <v>066000969 - Public Bldg Construction Fund</v>
          </cell>
        </row>
        <row r="2220">
          <cell r="B2220" t="str">
            <v>066000970 - Public Bldg Construction Fund</v>
          </cell>
        </row>
        <row r="2221">
          <cell r="B2221" t="str">
            <v>066000971 - Public Bldg Construction Fund</v>
          </cell>
        </row>
        <row r="2222">
          <cell r="B2222" t="str">
            <v>066000972 - Public Bldg Construction Fund</v>
          </cell>
        </row>
        <row r="2223">
          <cell r="B2223" t="str">
            <v>066000973 - Public Bldg Construction Fund</v>
          </cell>
        </row>
        <row r="2224">
          <cell r="B2224" t="str">
            <v>066000974 - Public Bldg Construction Fund</v>
          </cell>
        </row>
        <row r="2225">
          <cell r="B2225" t="str">
            <v>066000975 - Public Bldg Construction Fund</v>
          </cell>
        </row>
        <row r="2226">
          <cell r="B2226" t="str">
            <v>066000976 - Public Bldg Construction Fund</v>
          </cell>
        </row>
        <row r="2227">
          <cell r="B2227" t="str">
            <v>066000977 - Public Bldg Construction Fund</v>
          </cell>
        </row>
        <row r="2228">
          <cell r="B2228" t="str">
            <v>066000978 - Public Bldg Construction Fund</v>
          </cell>
        </row>
        <row r="2229">
          <cell r="B2229" t="str">
            <v>066000979 - Public Bldg Construction Fund</v>
          </cell>
        </row>
        <row r="2230">
          <cell r="B2230" t="str">
            <v>066000980 - Public Bldg Construction Fund</v>
          </cell>
        </row>
        <row r="2231">
          <cell r="B2231" t="str">
            <v>066000981 - Public Bldg Construction Fund</v>
          </cell>
        </row>
        <row r="2232">
          <cell r="B2232" t="str">
            <v>066000982 - Public Bldg Construction Fund</v>
          </cell>
        </row>
        <row r="2233">
          <cell r="B2233" t="str">
            <v>066000983 - Public Bldg Construction Fund</v>
          </cell>
        </row>
        <row r="2234">
          <cell r="B2234" t="str">
            <v>066000984 - Public Bldg Construction Fund</v>
          </cell>
        </row>
        <row r="2235">
          <cell r="B2235" t="str">
            <v>066000985 - Public Bldg Construction Fund</v>
          </cell>
        </row>
        <row r="2236">
          <cell r="B2236" t="str">
            <v>066000986 - Public Bldg Construction Fund</v>
          </cell>
        </row>
        <row r="2237">
          <cell r="B2237" t="str">
            <v>066000987 - Public Works Board Fund</v>
          </cell>
        </row>
        <row r="2238">
          <cell r="B2238" t="str">
            <v>066000988 - Public Works Board Fund</v>
          </cell>
        </row>
        <row r="2239">
          <cell r="B2239" t="str">
            <v>066000989 - Spwb-SanQuentin PrisonHlth Fac</v>
          </cell>
        </row>
        <row r="2240">
          <cell r="B2240" t="str">
            <v>066000990 - Public Bldg Construction Fund</v>
          </cell>
        </row>
        <row r="2241">
          <cell r="B2241" t="str">
            <v>066000991 - Public Bldg Construction Fund</v>
          </cell>
        </row>
        <row r="2242">
          <cell r="B2242" t="str">
            <v>066000992 - Public Bldg Construction Fund</v>
          </cell>
        </row>
        <row r="2243">
          <cell r="B2243" t="str">
            <v>066000993 - Public Bldg Construction Fund</v>
          </cell>
        </row>
        <row r="2244">
          <cell r="B2244" t="str">
            <v>066000994 - Public Bldg Construction Fund</v>
          </cell>
        </row>
        <row r="2245">
          <cell r="B2245" t="str">
            <v>066000995 - Public Bldg Construction Fund</v>
          </cell>
        </row>
        <row r="2246">
          <cell r="B2246" t="str">
            <v>066000996 - Public Bldg Construction Fund</v>
          </cell>
        </row>
        <row r="2247">
          <cell r="B2247" t="str">
            <v>0661 - Public School District Org Rev</v>
          </cell>
        </row>
        <row r="2248">
          <cell r="B2248" t="str">
            <v>0665 - Rehab Revolving Loan Guarantee</v>
          </cell>
        </row>
        <row r="2249">
          <cell r="B2249" t="str">
            <v>066600001 - Purchasing</v>
          </cell>
        </row>
        <row r="2250">
          <cell r="B2250" t="str">
            <v>066800001 - Pub Bldg Constr Fd Subacct</v>
          </cell>
        </row>
        <row r="2251">
          <cell r="B2251" t="str">
            <v>066800002 - Pub Bldg Constr Fd Subacct</v>
          </cell>
        </row>
        <row r="2252">
          <cell r="B2252" t="str">
            <v>066800003 - Pub Bldg Constr Fd Subacct</v>
          </cell>
        </row>
        <row r="2253">
          <cell r="B2253" t="str">
            <v>066800004 - Pub Bldg Constr Fd Subacct</v>
          </cell>
        </row>
        <row r="2254">
          <cell r="B2254" t="str">
            <v>066800005 - Pub Bldg Constr Fd Subacct</v>
          </cell>
        </row>
        <row r="2255">
          <cell r="B2255" t="str">
            <v>066800006 - Pub Bldg Constr Fd Subacct</v>
          </cell>
        </row>
        <row r="2256">
          <cell r="B2256" t="str">
            <v>066800007 - Pub Bldg Constr Fd Subacct</v>
          </cell>
        </row>
        <row r="2257">
          <cell r="B2257" t="str">
            <v>066800008 - Pub Bldg Constr Fd Subacct</v>
          </cell>
        </row>
        <row r="2258">
          <cell r="B2258" t="str">
            <v>066800009 - Pub Bldg Constr Fd Subacct</v>
          </cell>
        </row>
        <row r="2259">
          <cell r="B2259" t="str">
            <v>066800200 - Public Bldg Construction Fund</v>
          </cell>
        </row>
        <row r="2260">
          <cell r="B2260" t="str">
            <v>066800201 - Pub Bldg Constr Fd Subacct</v>
          </cell>
        </row>
        <row r="2261">
          <cell r="B2261" t="str">
            <v>066800202 - Pub Bldg Constr Fd Subacct</v>
          </cell>
        </row>
        <row r="2262">
          <cell r="B2262" t="str">
            <v>066800203 - Pub Bldg Constr Fd Subacct</v>
          </cell>
        </row>
        <row r="2263">
          <cell r="B2263" t="str">
            <v>066800204 - Pub Bldg Constr Fd Subacct</v>
          </cell>
        </row>
        <row r="2264">
          <cell r="B2264" t="str">
            <v>066800205 - Pub Bldg Constr Fd Subacct</v>
          </cell>
        </row>
        <row r="2265">
          <cell r="B2265" t="str">
            <v>066800301 - Pub Bldg Constr Fd Subacct</v>
          </cell>
        </row>
        <row r="2266">
          <cell r="B2266" t="str">
            <v>066800302 - Pub Bldg Constr Fd Subacct</v>
          </cell>
        </row>
        <row r="2267">
          <cell r="B2267" t="str">
            <v>066800303 - Pub Bldg Constr Fd Subacct</v>
          </cell>
        </row>
        <row r="2268">
          <cell r="B2268" t="str">
            <v>066800304 - Pub Bldg Constr Fd Subacct</v>
          </cell>
        </row>
        <row r="2269">
          <cell r="B2269" t="str">
            <v>066800305 - Pub Bldg Constr Fd Subacct</v>
          </cell>
        </row>
        <row r="2270">
          <cell r="B2270" t="str">
            <v>066800306 - Pub Bldg Constr Fd Subacct</v>
          </cell>
        </row>
        <row r="2271">
          <cell r="B2271" t="str">
            <v>066800307 - Pub Bldg Constr Fd Subacct</v>
          </cell>
        </row>
        <row r="2272">
          <cell r="B2272" t="str">
            <v>066800308 - Pub Bldg Constr Fd Subacct</v>
          </cell>
        </row>
        <row r="2273">
          <cell r="B2273" t="str">
            <v>066800309 - Pub Bldg Constr Fd Subacct</v>
          </cell>
        </row>
        <row r="2274">
          <cell r="B2274" t="str">
            <v>066800310 - Pub Bldg Constr Fd Subacct</v>
          </cell>
        </row>
        <row r="2275">
          <cell r="B2275" t="str">
            <v>066800311 - Pub Bldg Constr Fd Subacct</v>
          </cell>
        </row>
        <row r="2276">
          <cell r="B2276" t="str">
            <v>066800405 - Pub Bldg Constr Fd Subacct</v>
          </cell>
        </row>
        <row r="2277">
          <cell r="B2277" t="str">
            <v>066800406 - Pub Bldg Constr Fd Subacct</v>
          </cell>
        </row>
        <row r="2278">
          <cell r="B2278" t="str">
            <v>066800407 - Pub Bldg Constr Fd Subacct</v>
          </cell>
        </row>
        <row r="2279">
          <cell r="B2279" t="str">
            <v>066800545 - Pub Bldg Constr Fd Subacct</v>
          </cell>
        </row>
        <row r="2280">
          <cell r="B2280" t="str">
            <v>066800800 - Public Bldg Construction Fund</v>
          </cell>
        </row>
        <row r="2281">
          <cell r="B2281" t="str">
            <v>066800801 - Pub Bldg Constr Fd Subacct</v>
          </cell>
        </row>
        <row r="2282">
          <cell r="B2282" t="str">
            <v>066800802 - Pub Bldg Constr Fd Subacct</v>
          </cell>
        </row>
        <row r="2283">
          <cell r="B2283" t="str">
            <v>066800804 - Pub Bldg Constr Fd Subacct</v>
          </cell>
        </row>
        <row r="2284">
          <cell r="B2284" t="str">
            <v>066800805 - Pub Bldg Constr Fd Subacct</v>
          </cell>
        </row>
        <row r="2285">
          <cell r="B2285" t="str">
            <v>066800851 - Pub Bldg Constr Fd Subacct</v>
          </cell>
        </row>
        <row r="2286">
          <cell r="B2286" t="str">
            <v>0670 - Cln Wtr Grants Adm Rev Fd St</v>
          </cell>
        </row>
        <row r="2287">
          <cell r="B2287" t="str">
            <v>0671 - Rural Health Services Account</v>
          </cell>
        </row>
        <row r="2288">
          <cell r="B2288" t="str">
            <v>0672 - Child Health   Disab Prevent T</v>
          </cell>
        </row>
        <row r="2289">
          <cell r="B2289" t="str">
            <v>0673 - Passenger Equipment Acquisitio</v>
          </cell>
        </row>
        <row r="2290">
          <cell r="B2290" t="str">
            <v>0674 - Expenditure Revolving Fund St</v>
          </cell>
        </row>
        <row r="2291">
          <cell r="B2291" t="str">
            <v>0675 - Payroll Revolving Fund State</v>
          </cell>
        </row>
        <row r="2292">
          <cell r="B2292" t="str">
            <v>0676 - Ride Vnpl Rev Loan   Grant Fd</v>
          </cell>
        </row>
        <row r="2293">
          <cell r="B2293" t="str">
            <v>0678 - Prison Industries Revolving Fu</v>
          </cell>
        </row>
        <row r="2294">
          <cell r="B2294" t="str">
            <v>0679 - State Water Quality Control Fu</v>
          </cell>
        </row>
        <row r="2295">
          <cell r="B2295" t="str">
            <v>0681 - Surplus Money Investment Fund</v>
          </cell>
        </row>
        <row r="2296">
          <cell r="B2296" t="str">
            <v>0682 - Inmate Constructn Revolv Acct</v>
          </cell>
        </row>
        <row r="2297">
          <cell r="B2297" t="str">
            <v>0684 - New Industries Revolving Acct</v>
          </cell>
        </row>
        <row r="2298">
          <cell r="B2298" t="str">
            <v>0687 - Donated Food Revolving Fund</v>
          </cell>
        </row>
        <row r="2299">
          <cell r="B2299" t="str">
            <v>0688 - Small   Rural Hospital Supplem</v>
          </cell>
        </row>
        <row r="2300">
          <cell r="B2300" t="str">
            <v>0690 - Employment Development Dept Bu</v>
          </cell>
        </row>
        <row r="2301">
          <cell r="B2301" t="str">
            <v>0691 - Water Resources Revolving Fund</v>
          </cell>
        </row>
        <row r="2302">
          <cell r="B2302" t="str">
            <v>0692 - Wtr Resources Cntrl Bd Rev Fd</v>
          </cell>
        </row>
        <row r="2303">
          <cell r="B2303" t="str">
            <v>0693 - Emerg Serv   Supplemental Paym</v>
          </cell>
        </row>
        <row r="2304">
          <cell r="B2304" t="str">
            <v>0696 - Welfare Advance Fund</v>
          </cell>
        </row>
        <row r="2305">
          <cell r="B2305" t="str">
            <v>069800001 - Home Purchase Assistance Fund</v>
          </cell>
        </row>
        <row r="2306">
          <cell r="B2306" t="str">
            <v>069800002 - Home Purchase Assistance Fund</v>
          </cell>
        </row>
        <row r="2307">
          <cell r="B2307" t="str">
            <v>069800003 - Home Purchase Assistance Fund</v>
          </cell>
        </row>
        <row r="2308">
          <cell r="B2308" t="str">
            <v>069800006 - Home Purchase Assistance Fund</v>
          </cell>
        </row>
        <row r="2309">
          <cell r="B2309" t="str">
            <v>070100001 - VeteranS Home Fund</v>
          </cell>
        </row>
        <row r="2310">
          <cell r="B2310" t="str">
            <v>070100002 - Veterans Home Fund Gc13340</v>
          </cell>
        </row>
        <row r="2311">
          <cell r="B2311" t="str">
            <v>070100300 - Veterans Home Bond Act 2000</v>
          </cell>
        </row>
        <row r="2312">
          <cell r="B2312" t="str">
            <v>070100301 - Veterans Home Bond Act  2000</v>
          </cell>
        </row>
        <row r="2313">
          <cell r="B2313" t="str">
            <v>070100303 - Veterans Homes</v>
          </cell>
        </row>
        <row r="2314">
          <cell r="B2314" t="str">
            <v>070100308 - VerteranS Homes</v>
          </cell>
        </row>
        <row r="2315">
          <cell r="B2315" t="str">
            <v>070100379 - VeteranS Homes</v>
          </cell>
        </row>
        <row r="2316">
          <cell r="B2316" t="str">
            <v>070100700 - Veterans Home Bnd Act Of 2000</v>
          </cell>
        </row>
        <row r="2317">
          <cell r="B2317" t="str">
            <v>070100999 - Veterans Home Fund</v>
          </cell>
        </row>
        <row r="2318">
          <cell r="B2318" t="str">
            <v>0702 - Consumer Affairs Fund</v>
          </cell>
        </row>
        <row r="2319">
          <cell r="B2319" t="str">
            <v>070300001 - Clean Air And Trans Improv Fd</v>
          </cell>
        </row>
        <row r="2320">
          <cell r="B2320" t="str">
            <v>070300303 - Clean Air   Transport Improve</v>
          </cell>
        </row>
        <row r="2321">
          <cell r="B2321" t="str">
            <v>070300305 - Clean Air   Transport Improve</v>
          </cell>
        </row>
        <row r="2322">
          <cell r="B2322" t="str">
            <v>070300306 - Cln Air TranImpMar2010GoBndSal</v>
          </cell>
        </row>
        <row r="2323">
          <cell r="B2323" t="str">
            <v>070300315 - Clean Air   Transport Improve</v>
          </cell>
        </row>
        <row r="2324">
          <cell r="B2324" t="str">
            <v>070300379 - Clean Air   Transport Improve</v>
          </cell>
        </row>
        <row r="2325">
          <cell r="B2325" t="str">
            <v>070300400 - Clean Air   Trans Improv Fd</v>
          </cell>
        </row>
        <row r="2326">
          <cell r="B2326" t="str">
            <v>070300700 - Clean Air   Trans Improv Fd</v>
          </cell>
        </row>
        <row r="2327">
          <cell r="B2327" t="str">
            <v>070300999 - Cln Air   TransImprovFdGc13340</v>
          </cell>
        </row>
        <row r="2328">
          <cell r="B2328" t="str">
            <v>0704 - Accountancy Fund</v>
          </cell>
        </row>
        <row r="2329">
          <cell r="B2329" t="str">
            <v>070500001 - Higher EdCap Outlay Bnd Fd</v>
          </cell>
        </row>
        <row r="2330">
          <cell r="B2330" t="str">
            <v>070500004 - Higher EdCap Outlay Bnd Fd</v>
          </cell>
        </row>
        <row r="2331">
          <cell r="B2331" t="str">
            <v>070500306 - HiEd CapOutBd1992Mar2010GoBndS</v>
          </cell>
        </row>
        <row r="2332">
          <cell r="B2332" t="str">
            <v>070500308 - Higher EdCap Outlay Bnd Fd1992</v>
          </cell>
        </row>
        <row r="2333">
          <cell r="B2333" t="str">
            <v>070500400 - Higher EdCap Outlay Bnd Fd</v>
          </cell>
        </row>
        <row r="2334">
          <cell r="B2334" t="str">
            <v>070500999 - Higher EdCap Outlay Bnd Fd</v>
          </cell>
        </row>
        <row r="2335">
          <cell r="B2335" t="str">
            <v>0706 - California Architects Board Fu</v>
          </cell>
        </row>
        <row r="2336">
          <cell r="B2336" t="str">
            <v>070700001 - Safe Drinking Wtr Fund Ca</v>
          </cell>
        </row>
        <row r="2337">
          <cell r="B2337" t="str">
            <v>070700002 - Safe Drinking Wtr Fund Ca</v>
          </cell>
        </row>
        <row r="2338">
          <cell r="B2338" t="str">
            <v>070700003 - Safe Drinking Wtr Fund Ca</v>
          </cell>
        </row>
        <row r="2339">
          <cell r="B2339" t="str">
            <v>070700400 - Safe Drinking Wtr Fund Ca</v>
          </cell>
        </row>
        <row r="2340">
          <cell r="B2340" t="str">
            <v>070800001 - School Facilities Bond Fund</v>
          </cell>
        </row>
        <row r="2341">
          <cell r="B2341" t="str">
            <v>070800330 - School Facilities Bond Fund</v>
          </cell>
        </row>
        <row r="2342">
          <cell r="B2342" t="str">
            <v>070800335 - Sch Facili Bnd Act Nov 1990</v>
          </cell>
        </row>
        <row r="2343">
          <cell r="B2343" t="str">
            <v>070800999 - StSchLeasePurcFdNov1990Gc13340</v>
          </cell>
        </row>
        <row r="2344">
          <cell r="B2344" t="str">
            <v>071400001 - Home Building And Rehab Fd</v>
          </cell>
        </row>
        <row r="2345">
          <cell r="B2345" t="str">
            <v>071400002 - Home Building And Rehab Fd</v>
          </cell>
        </row>
        <row r="2346">
          <cell r="B2346" t="str">
            <v>071400003 - Home Building And Rehab Fd</v>
          </cell>
        </row>
        <row r="2347">
          <cell r="B2347" t="str">
            <v>071400005 - Home Building And Rehab Fd</v>
          </cell>
        </row>
        <row r="2348">
          <cell r="B2348" t="str">
            <v>0717 - Cemetery Fund</v>
          </cell>
        </row>
        <row r="2349">
          <cell r="B2349" t="str">
            <v>072000001 - Lake Tahoe Acquisition Fund</v>
          </cell>
        </row>
        <row r="2350">
          <cell r="B2350" t="str">
            <v>072100001 - Parklands Fund Of 1980</v>
          </cell>
        </row>
        <row r="2351">
          <cell r="B2351" t="str">
            <v>0722 - 0722</v>
          </cell>
        </row>
        <row r="2352">
          <cell r="B2352" t="str">
            <v>0723 - New Prison Construction Fund</v>
          </cell>
        </row>
        <row r="2353">
          <cell r="B2353" t="str">
            <v>0724 - Prison Construction Fund 1984</v>
          </cell>
        </row>
        <row r="2354">
          <cell r="B2354" t="str">
            <v>0725 - Co Jail Cap Ex Fd Bd Act 1981</v>
          </cell>
        </row>
        <row r="2355">
          <cell r="B2355" t="str">
            <v>0726 - Public School Building Loan Fd</v>
          </cell>
        </row>
        <row r="2356">
          <cell r="B2356" t="str">
            <v>0727 - Co Jail Cap Ex Fd Bd Act 1984</v>
          </cell>
        </row>
        <row r="2357">
          <cell r="B2357" t="str">
            <v>0728 - 0728</v>
          </cell>
        </row>
        <row r="2358">
          <cell r="B2358" t="str">
            <v>0729 - Senior Center Bond Act Fund</v>
          </cell>
        </row>
        <row r="2359">
          <cell r="B2359" t="str">
            <v>073000001 - Coastal Conserv Fd Of 1984 St</v>
          </cell>
        </row>
        <row r="2360">
          <cell r="B2360" t="str">
            <v>073000002 - Coastal Conserv Fd Of 1984 St</v>
          </cell>
        </row>
        <row r="2361">
          <cell r="B2361" t="str">
            <v>073000999 - Coastal Conserv Fd Of 1984 St</v>
          </cell>
        </row>
        <row r="2362">
          <cell r="B2362" t="str">
            <v>0734 - Clean Water Fund State</v>
          </cell>
        </row>
        <row r="2363">
          <cell r="B2363" t="str">
            <v>0735 - Contractors License Fund</v>
          </cell>
        </row>
        <row r="2364">
          <cell r="B2364" t="str">
            <v>0736 - Construction Program Fd State</v>
          </cell>
        </row>
        <row r="2365">
          <cell r="B2365" t="str">
            <v>073700002 - Clean Wtr   Wtr Conserv Fd St</v>
          </cell>
        </row>
        <row r="2366">
          <cell r="B2366" t="str">
            <v>073900001 - Sch Building Aid Fd St</v>
          </cell>
        </row>
        <row r="2367">
          <cell r="B2367" t="str">
            <v>073900002 - Sch Building Aid Fd St</v>
          </cell>
        </row>
        <row r="2368">
          <cell r="B2368" t="str">
            <v>073900003 - Sch Building Aid Fd St</v>
          </cell>
        </row>
        <row r="2369">
          <cell r="B2369" t="str">
            <v>073900004 - Sch Building Aid Fd St</v>
          </cell>
        </row>
        <row r="2370">
          <cell r="B2370" t="str">
            <v>073900330 - Sch Building Aid Fd St</v>
          </cell>
        </row>
        <row r="2371">
          <cell r="B2371" t="str">
            <v>074000001 - State Clean Water Bond</v>
          </cell>
        </row>
        <row r="2372">
          <cell r="B2372" t="str">
            <v>074000002 - State Clean Water Bond</v>
          </cell>
        </row>
        <row r="2373">
          <cell r="B2373" t="str">
            <v>074000003 - State Clean Water Bond</v>
          </cell>
        </row>
        <row r="2374">
          <cell r="B2374" t="str">
            <v>074000004 - State Clean Water Bond</v>
          </cell>
        </row>
        <row r="2375">
          <cell r="B2375" t="str">
            <v>074000005 - State Clean Water Bond</v>
          </cell>
        </row>
        <row r="2376">
          <cell r="B2376" t="str">
            <v>074000300 - State Clean Water Bond</v>
          </cell>
        </row>
        <row r="2377">
          <cell r="B2377" t="str">
            <v>074000331 - State Clean Water Bond</v>
          </cell>
        </row>
        <row r="2378">
          <cell r="B2378" t="str">
            <v>074000401 - State Clean Water Bond</v>
          </cell>
        </row>
        <row r="2379">
          <cell r="B2379" t="str">
            <v>0741 - State Dentistry Fund</v>
          </cell>
        </row>
        <row r="2380">
          <cell r="B2380" t="str">
            <v>074200001 - St Urban And Coastal Park Fd</v>
          </cell>
        </row>
        <row r="2381">
          <cell r="B2381" t="str">
            <v>074300001 - St Sch Bldg Lease -Purchase Fd</v>
          </cell>
        </row>
        <row r="2382">
          <cell r="B2382" t="str">
            <v>074400001 - Wtr Conserv   Wtr Quality Fd</v>
          </cell>
        </row>
        <row r="2383">
          <cell r="B2383" t="str">
            <v>074400002 - Wtr Conserv   Wtr Quality Fd</v>
          </cell>
        </row>
        <row r="2384">
          <cell r="B2384" t="str">
            <v>074400306 - Wtr Conserv QltyMar2010GoBnd S</v>
          </cell>
        </row>
        <row r="2385">
          <cell r="B2385" t="str">
            <v>074400342 - Wtr Conserv  WtrQltyBnd Fd1986</v>
          </cell>
        </row>
        <row r="2386">
          <cell r="B2386" t="str">
            <v>074400346 - WtrConserv QltyMar2009GoBndS</v>
          </cell>
        </row>
        <row r="2387">
          <cell r="B2387" t="str">
            <v>074400351 - Wtr Conservation   Quality</v>
          </cell>
        </row>
        <row r="2388">
          <cell r="B2388" t="str">
            <v>074400355 - WtrConserv7QltyOct2009GoBnd S</v>
          </cell>
        </row>
        <row r="2389">
          <cell r="B2389" t="str">
            <v>074400360 - Wtr Conservation Quality</v>
          </cell>
        </row>
        <row r="2390">
          <cell r="B2390" t="str">
            <v>074400400 - WtrConserv Wtr Qlty Fd</v>
          </cell>
        </row>
        <row r="2391">
          <cell r="B2391" t="str">
            <v>074400401 - WtrConserv Wtr Qlty Fd</v>
          </cell>
        </row>
        <row r="2392">
          <cell r="B2392" t="str">
            <v>074400500 - Wtr Conserv  WtrBndLawFd1986</v>
          </cell>
        </row>
        <row r="2393">
          <cell r="B2393" t="str">
            <v>074400501 - WtrConserv Wtr Qlty Fd</v>
          </cell>
        </row>
        <row r="2394">
          <cell r="B2394" t="str">
            <v>074400999 - Wtr Conserv  WtrBndLawFd1986</v>
          </cell>
        </row>
        <row r="2395">
          <cell r="B2395" t="str">
            <v>074500001 - School Facilities Bond Fund</v>
          </cell>
        </row>
        <row r="2396">
          <cell r="B2396" t="str">
            <v>074500305 - Sch Facil Oct 2009 Go Bnd Sale</v>
          </cell>
        </row>
        <row r="2397">
          <cell r="B2397" t="str">
            <v>074500308 - School Facilities</v>
          </cell>
        </row>
        <row r="2398">
          <cell r="B2398" t="str">
            <v>074500335 - School Facilities Bond Fund</v>
          </cell>
        </row>
        <row r="2399">
          <cell r="B2399" t="str">
            <v>074500336 - St Sch Bldg Lease Pur FdJune92</v>
          </cell>
        </row>
        <row r="2400">
          <cell r="B2400" t="str">
            <v>074500337 - St Sch Bldg Lease Pur FdJune92</v>
          </cell>
        </row>
        <row r="2401">
          <cell r="B2401" t="str">
            <v>074500338 - School Facilities Bond Act Of</v>
          </cell>
        </row>
        <row r="2402">
          <cell r="B2402" t="str">
            <v>074500400 - School Facilities Bond Fund</v>
          </cell>
        </row>
        <row r="2403">
          <cell r="B2403" t="str">
            <v>074500700 - St Sch Bldg Lease Pur FdJune92</v>
          </cell>
        </row>
        <row r="2404">
          <cell r="B2404" t="str">
            <v>074600001 - Prison Construction Of 1986</v>
          </cell>
        </row>
        <row r="2405">
          <cell r="B2405" t="str">
            <v>074700001 - Prison Construction Of 1988</v>
          </cell>
        </row>
        <row r="2406">
          <cell r="B2406" t="str">
            <v>074700002 - Prison Construction Of 1988</v>
          </cell>
        </row>
        <row r="2407">
          <cell r="B2407" t="str">
            <v>074700308 - New Prison Construction</v>
          </cell>
        </row>
        <row r="2408">
          <cell r="B2408" t="str">
            <v>074700338 - New Prison Constr Bond A</v>
          </cell>
        </row>
        <row r="2409">
          <cell r="B2409" t="str">
            <v>074700342 - New Prison Construction</v>
          </cell>
        </row>
        <row r="2410">
          <cell r="B2410" t="str">
            <v>074700700 - New Prison Construction 1988</v>
          </cell>
        </row>
        <row r="2411">
          <cell r="B2411" t="str">
            <v>074700999 - Prison Construction Of 1988</v>
          </cell>
        </row>
        <row r="2412">
          <cell r="B2412" t="str">
            <v>074800002 - Fish Wildlife Habitat EnhancFd</v>
          </cell>
        </row>
        <row r="2413">
          <cell r="B2413" t="str">
            <v>074800003 - Fish Wildlife Habitat EnhancFd</v>
          </cell>
        </row>
        <row r="2414">
          <cell r="B2414" t="str">
            <v>074900001 - RefEscrAcctDoNotBlockNdForRpt7</v>
          </cell>
        </row>
        <row r="2415">
          <cell r="B2415" t="str">
            <v>074900004 - Refundinh Escrow Fund</v>
          </cell>
        </row>
        <row r="2416">
          <cell r="B2416" t="str">
            <v>074900006 - Abolished-Do Not Use</v>
          </cell>
        </row>
        <row r="2417">
          <cell r="B2417" t="str">
            <v>074900008 - Refunding Escrow Fd-Cp Payoff</v>
          </cell>
        </row>
        <row r="2418">
          <cell r="B2418" t="str">
            <v>074900010 - RfndEscrBndMar2012GoBondS</v>
          </cell>
        </row>
        <row r="2419">
          <cell r="B2419" t="str">
            <v>074900011 - RfndEscrwCpPaydSept2011GoBondS</v>
          </cell>
        </row>
        <row r="2420">
          <cell r="B2420" t="str">
            <v>074900012 - Abolished-Do Not Use</v>
          </cell>
        </row>
        <row r="2421">
          <cell r="B2421" t="str">
            <v>074900013 - Refundinh Escrow Fund</v>
          </cell>
        </row>
        <row r="2422">
          <cell r="B2422" t="str">
            <v>074900014 - RfndEscrwCpPaydMar2012GoBondS</v>
          </cell>
        </row>
        <row r="2423">
          <cell r="B2423" t="str">
            <v>074900016 - RfndEscrwCpPaydOct2011GoBondS</v>
          </cell>
        </row>
        <row r="2424">
          <cell r="B2424" t="str">
            <v>074900018 - Abolished-Do Not Use</v>
          </cell>
        </row>
        <row r="2425">
          <cell r="B2425" t="str">
            <v>074900020 - Refundinh Escrow Fund</v>
          </cell>
        </row>
        <row r="2426">
          <cell r="B2426" t="str">
            <v>074900021 - RfndEscrwCpPaydSept2011GoBondS</v>
          </cell>
        </row>
        <row r="2427">
          <cell r="B2427" t="str">
            <v>074900022 - Refunding Escrow Fd-Oct 2000</v>
          </cell>
        </row>
        <row r="2428">
          <cell r="B2428" t="str">
            <v>074900023 - RfndEscrwCpPaydMar2012GoBondS</v>
          </cell>
        </row>
        <row r="2429">
          <cell r="B2429" t="str">
            <v>074900024 - Refunding Escrow Fd-Dec 2000</v>
          </cell>
        </row>
        <row r="2430">
          <cell r="B2430" t="str">
            <v>074900025 - AdvRfndng EscrFd Mar2012GoBond</v>
          </cell>
        </row>
        <row r="2431">
          <cell r="B2431" t="str">
            <v>074900026 - Abolished-Do Not Use</v>
          </cell>
        </row>
        <row r="2432">
          <cell r="B2432" t="str">
            <v>074900027 - RefdEscrowFeb2001VetsCommPaper</v>
          </cell>
        </row>
        <row r="2433">
          <cell r="B2433" t="str">
            <v>074900028 - Refunding Escrow Fund-02 2001</v>
          </cell>
        </row>
        <row r="2434">
          <cell r="B2434" t="str">
            <v>074900030 - Vet GOBnds Ser Ak Apr1 2001 M</v>
          </cell>
        </row>
        <row r="2435">
          <cell r="B2435" t="str">
            <v>074900031 - RfndngEscrwCostsep2011GoBndTax</v>
          </cell>
        </row>
        <row r="2436">
          <cell r="B2436" t="str">
            <v>074900033 - Abolished-Do Not Use</v>
          </cell>
        </row>
        <row r="2437">
          <cell r="B2437" t="str">
            <v>074900035 - RefundEscrowVetsGO2001SerA</v>
          </cell>
        </row>
        <row r="2438">
          <cell r="B2438" t="str">
            <v>074900036 - Abolished-Do Not Use</v>
          </cell>
        </row>
        <row r="2439">
          <cell r="B2439" t="str">
            <v>074900043 - Vets Go Bond Series By Bz</v>
          </cell>
        </row>
        <row r="2440">
          <cell r="B2440" t="str">
            <v>074900044 - Vets Go Bond Series At</v>
          </cell>
        </row>
        <row r="2441">
          <cell r="B2441" t="str">
            <v>074900045 - RefdEscrowGoBndComPaperSubAcct</v>
          </cell>
        </row>
        <row r="2442">
          <cell r="B2442" t="str">
            <v>074900048 - Refunding Sale-Cost Of Issuanc</v>
          </cell>
        </row>
        <row r="2443">
          <cell r="B2443" t="str">
            <v>074900049 - Vets Go Bond Series Ak</v>
          </cell>
        </row>
        <row r="2444">
          <cell r="B2444" t="str">
            <v>074900050 - Vets Go Bond Series Al</v>
          </cell>
        </row>
        <row r="2445">
          <cell r="B2445" t="str">
            <v>074900051 - Vets Go Bond Series An</v>
          </cell>
        </row>
        <row r="2446">
          <cell r="B2446" t="str">
            <v>074900052 - Vets Go Bond Series Ap</v>
          </cell>
        </row>
        <row r="2447">
          <cell r="B2447" t="str">
            <v>074900053 - RefdCost Of Issnce07 01 2003</v>
          </cell>
        </row>
        <row r="2448">
          <cell r="B2448" t="str">
            <v>074900056 - Refd Cost Of Issnce06 29 2004</v>
          </cell>
        </row>
        <row r="2449">
          <cell r="B2449" t="str">
            <v>074900057 - Refd Debt Restruct06 29 2004</v>
          </cell>
        </row>
        <row r="2450">
          <cell r="B2450" t="str">
            <v>074900058 - RefdCost Of Issu Mar12005</v>
          </cell>
        </row>
        <row r="2451">
          <cell r="B2451" t="str">
            <v>074900059 - Refd-Debt Restruct Mar1 2005</v>
          </cell>
        </row>
        <row r="2452">
          <cell r="B2452" t="str">
            <v>074900060 - Vets Go Bond Series Ak-2005</v>
          </cell>
        </row>
        <row r="2453">
          <cell r="B2453" t="str">
            <v>074900061 - Vets Go Bond Series Al-2005</v>
          </cell>
        </row>
        <row r="2454">
          <cell r="B2454" t="str">
            <v>074900062 - Vets Go Bond Series An-2005</v>
          </cell>
        </row>
        <row r="2455">
          <cell r="B2455" t="str">
            <v>074900063 - Vets Go Bond Series Ap-2005</v>
          </cell>
        </row>
        <row r="2456">
          <cell r="B2456" t="str">
            <v>074900064 - Refd Escr Fds Apr20 2005</v>
          </cell>
        </row>
        <row r="2457">
          <cell r="B2457" t="str">
            <v>074900065 - Refd Cost Of Issu Apr202005</v>
          </cell>
        </row>
        <row r="2458">
          <cell r="B2458" t="str">
            <v>074900066 - Vets Go Bond Ser Ca-Apr 2005</v>
          </cell>
        </row>
        <row r="2459">
          <cell r="B2459" t="str">
            <v>074900067 - Vets Rfndg Escrw-Ser CbApr05</v>
          </cell>
        </row>
        <row r="2460">
          <cell r="B2460" t="str">
            <v>074900068 - Refund Escrow Fund -June 05</v>
          </cell>
        </row>
        <row r="2461">
          <cell r="B2461" t="str">
            <v>074900069 - Refund Escrow Fund -June 05</v>
          </cell>
        </row>
        <row r="2462">
          <cell r="B2462" t="str">
            <v>074900070 - Refunding Escrow Fund-Sept 05</v>
          </cell>
        </row>
        <row r="2463">
          <cell r="B2463" t="str">
            <v>074900071 - Refunding Escrow Fund-Sept 05</v>
          </cell>
        </row>
        <row r="2464">
          <cell r="B2464" t="str">
            <v>074900072 - Vets Go Bond Ser Am-Sept 05</v>
          </cell>
        </row>
        <row r="2465">
          <cell r="B2465" t="str">
            <v>074900073 - Vets Go Bond Ser Aq-Sept 05</v>
          </cell>
        </row>
        <row r="2466">
          <cell r="B2466" t="str">
            <v>074900074 - Vets Go Bond Ser Ar-Sept 05</v>
          </cell>
        </row>
        <row r="2467">
          <cell r="B2467" t="str">
            <v>074900075 - Vets Go Bond Ser As-Sept 05</v>
          </cell>
        </row>
        <row r="2468">
          <cell r="B2468" t="str">
            <v>074900076 - Vets Go Bond Ser Au-Sept 05</v>
          </cell>
        </row>
        <row r="2469">
          <cell r="B2469" t="str">
            <v>074900077 - Vets Go Bond Ser Av-Sept 05</v>
          </cell>
        </row>
        <row r="2470">
          <cell r="B2470" t="str">
            <v>074900078 - ShtTermRecAcctApr2005GoRefdBnd</v>
          </cell>
        </row>
        <row r="2471">
          <cell r="B2471" t="str">
            <v>074900079 - Refunding Escrow Fund-Dec 05</v>
          </cell>
        </row>
        <row r="2472">
          <cell r="B2472" t="str">
            <v>074900080 - Refunding Escrow Fund-Dec 05</v>
          </cell>
        </row>
        <row r="2473">
          <cell r="B2473" t="str">
            <v>074900082 - Vets Go Fond Series At-2006</v>
          </cell>
        </row>
        <row r="2474">
          <cell r="B2474" t="str">
            <v>074900083 - Refunding Escrow-Mar 2006</v>
          </cell>
        </row>
        <row r="2475">
          <cell r="B2475" t="str">
            <v>074900085 - Refunding Escrow Fd Cp Payoff</v>
          </cell>
        </row>
        <row r="2476">
          <cell r="B2476" t="str">
            <v>074900086 - Refunding Escrow Fd Cp Payoff</v>
          </cell>
        </row>
        <row r="2477">
          <cell r="B2477" t="str">
            <v>074900088 - Refunding Escrow Fund June 06</v>
          </cell>
        </row>
        <row r="2478">
          <cell r="B2478" t="str">
            <v>074900089 - Refunding Escrow Fund-June 06</v>
          </cell>
        </row>
        <row r="2479">
          <cell r="B2479" t="str">
            <v>074900090 - Refund Escrow Fund-Sept 06</v>
          </cell>
        </row>
        <row r="2480">
          <cell r="B2480" t="str">
            <v>074900091 - Vets Go Bond Ser Am-Av-Octo6</v>
          </cell>
        </row>
        <row r="2481">
          <cell r="B2481" t="str">
            <v>074900092 - RefundEscrow Fund-Dec 2006</v>
          </cell>
        </row>
        <row r="2482">
          <cell r="B2482" t="str">
            <v>074900093 - Refund Escrow Fund-Dec 2006</v>
          </cell>
        </row>
        <row r="2483">
          <cell r="B2483" t="str">
            <v>074900094 - Vets Go Bond Ser Cc Cd-Nov 06</v>
          </cell>
        </row>
        <row r="2484">
          <cell r="B2484" t="str">
            <v>074900095 - Refund Escrow Fund Feb 2007</v>
          </cell>
        </row>
        <row r="2485">
          <cell r="B2485" t="str">
            <v>074900096 - Refund Escrow Fund-Feb 2007</v>
          </cell>
        </row>
        <row r="2486">
          <cell r="B2486" t="str">
            <v>074900098 - Refunding Escrow Fund-Apr 07</v>
          </cell>
        </row>
        <row r="2487">
          <cell r="B2487" t="str">
            <v>074900099 - Refunding Escrow Fund-Apr 07</v>
          </cell>
        </row>
        <row r="2488">
          <cell r="B2488" t="str">
            <v>074900100 - Refunding Escrow Fund-Apr 07</v>
          </cell>
        </row>
        <row r="2489">
          <cell r="B2489" t="str">
            <v>074900102 - Refd Escrow Fund-June 200</v>
          </cell>
        </row>
        <row r="2490">
          <cell r="B2490" t="str">
            <v>074900103 - Rfndg Escrow-Ser Am-Av-Oct 07</v>
          </cell>
        </row>
        <row r="2491">
          <cell r="B2491" t="str">
            <v>074900104 - Refunding Escrow Fund-Oct 07</v>
          </cell>
        </row>
        <row r="2492">
          <cell r="B2492" t="str">
            <v>074900105 - Refd Escrow Fund Oct 2007</v>
          </cell>
        </row>
        <row r="2493">
          <cell r="B2493" t="str">
            <v>074900106 - Refd Escrow Fund Oct 2007</v>
          </cell>
        </row>
        <row r="2494">
          <cell r="B2494" t="str">
            <v>074900107 - Vets Go Bond Series Bg-Dec 07</v>
          </cell>
        </row>
        <row r="2495">
          <cell r="B2495" t="str">
            <v>074900108 - Vets Go Cp Escrow-Series Ce</v>
          </cell>
        </row>
        <row r="2496">
          <cell r="B2496" t="str">
            <v>074900109 - Refunding Escrow Fund Mar 08</v>
          </cell>
        </row>
        <row r="2497">
          <cell r="B2497" t="str">
            <v>074900110 - Refunding Escrow Fd Cp Payoff</v>
          </cell>
        </row>
        <row r="2498">
          <cell r="B2498" t="str">
            <v>074900112 - Rfnd Escrw Taxable Cp Payoff</v>
          </cell>
        </row>
        <row r="2499">
          <cell r="B2499" t="str">
            <v>074900113 - Refd EscrFd-CpPayoff04 17 2008</v>
          </cell>
        </row>
        <row r="2500">
          <cell r="B2500" t="str">
            <v>074900114 - Refund Escrow Fund-Apr 2008</v>
          </cell>
        </row>
        <row r="2501">
          <cell r="B2501" t="str">
            <v>074900115 - RefdCpForArsSer2003D1D2D3D5</v>
          </cell>
        </row>
        <row r="2502">
          <cell r="B2502" t="str">
            <v>074900116 - Refunding Escrow Fund-June 08</v>
          </cell>
        </row>
        <row r="2503">
          <cell r="B2503" t="str">
            <v>074900117 - VetGenOblig Bnd Ser Cf Jun2010</v>
          </cell>
        </row>
        <row r="2504">
          <cell r="B2504" t="str">
            <v>074900118 - VetGenOblig Bnd Ser Cf Jun2010</v>
          </cell>
        </row>
        <row r="2505">
          <cell r="B2505" t="str">
            <v>074900119 - RfndEscrw Bnd Sept2011GoBndS</v>
          </cell>
        </row>
        <row r="2506">
          <cell r="B2506" t="str">
            <v>074900120 - RefdEscroFdOct2009GoBndSNonTax</v>
          </cell>
        </row>
        <row r="2507">
          <cell r="B2507" t="str">
            <v>074900121 - RefdEscroFdOct2009GoBndSNonTax</v>
          </cell>
        </row>
        <row r="2508">
          <cell r="B2508" t="str">
            <v>074900125 - RefdFd6041 6048ComPaperFeb2012</v>
          </cell>
        </row>
        <row r="2509">
          <cell r="B2509" t="str">
            <v>074900127 - RefdFd6041 6048ComPaperFeb2012</v>
          </cell>
        </row>
        <row r="2510">
          <cell r="B2510" t="str">
            <v>074900129 - Rfnd Escr Cost IssSept2011GoBd</v>
          </cell>
        </row>
        <row r="2511">
          <cell r="B2511" t="str">
            <v>074900130 - RefdEscroIssOct2009GoBndNonTax</v>
          </cell>
        </row>
        <row r="2512">
          <cell r="B2512" t="str">
            <v>074900131 - RefdEscroIssOct2009GoBndNonTax</v>
          </cell>
        </row>
        <row r="2513">
          <cell r="B2513" t="str">
            <v>074900132 - Refunding Escrow Fund</v>
          </cell>
        </row>
        <row r="2514">
          <cell r="B2514" t="str">
            <v>074900133 - CostOfIssuRefdEconRecoveryBnds</v>
          </cell>
        </row>
        <row r="2515">
          <cell r="B2515" t="str">
            <v>074900135 - RefdFdSabOffOfPubSchConstr</v>
          </cell>
        </row>
        <row r="2516">
          <cell r="B2516" t="str">
            <v>074900142 - RfndEscrwBndEconRecovBnds2011</v>
          </cell>
        </row>
        <row r="2517">
          <cell r="B2517" t="str">
            <v>074900143 - RfndEscrwBndEconRecovBnds2011</v>
          </cell>
        </row>
        <row r="2518">
          <cell r="B2518" t="str">
            <v>074900151 - Refd EscroFd Apr2012GoBndS</v>
          </cell>
        </row>
        <row r="2519">
          <cell r="B2519" t="str">
            <v>074900170 - Refd EscroFd Apr2012GoBndS</v>
          </cell>
        </row>
        <row r="2520">
          <cell r="B2520" t="str">
            <v>074900211 - RfdEscrwCpPaydownSep2011GoBndS</v>
          </cell>
        </row>
        <row r="2521">
          <cell r="B2521" t="str">
            <v>074900220 - RefdEscrCpPayoffOct2009GoBdTax</v>
          </cell>
        </row>
        <row r="2522">
          <cell r="B2522" t="str">
            <v>074900225 - RefdEscrCpPayoffOct2009GoBdTax</v>
          </cell>
        </row>
        <row r="2523">
          <cell r="B2523" t="str">
            <v>074900320 - RefdSCostIssuOct2009GoBndTaxEx</v>
          </cell>
        </row>
        <row r="2524">
          <cell r="B2524" t="str">
            <v>074900325 - RefdSCostIssuOct2009GoBndTaxEx</v>
          </cell>
        </row>
        <row r="2525">
          <cell r="B2525" t="str">
            <v>0750 - State Funeral Directors And Em</v>
          </cell>
        </row>
        <row r="2526">
          <cell r="B2526" t="str">
            <v>075100001 - Prison Constr Bnd Fd1990</v>
          </cell>
        </row>
        <row r="2527">
          <cell r="B2527" t="str">
            <v>075100002 - Prison Constr Bnd Fd1990</v>
          </cell>
        </row>
        <row r="2528">
          <cell r="B2528" t="str">
            <v>075100308 - New Prison Construction</v>
          </cell>
        </row>
        <row r="2529">
          <cell r="B2529" t="str">
            <v>075100341 - Abolish Use Prison Con Of 1990</v>
          </cell>
        </row>
        <row r="2530">
          <cell r="B2530" t="str">
            <v>075100343 - New Prison Construction</v>
          </cell>
        </row>
        <row r="2531">
          <cell r="B2531" t="str">
            <v>075100700 - Prison Construction 1990 Act</v>
          </cell>
        </row>
        <row r="2532">
          <cell r="B2532" t="str">
            <v>075100999 - Prison Constr Of 1990 Sco Use</v>
          </cell>
        </row>
        <row r="2533">
          <cell r="B2533" t="str">
            <v>0752 - Home Furnish   Thermal Insulat</v>
          </cell>
        </row>
        <row r="2534">
          <cell r="B2534" t="str">
            <v>0755 - Licensed Midwifery Fund</v>
          </cell>
        </row>
        <row r="2535">
          <cell r="B2535" t="str">
            <v>075600001 - Passenger Rail  Cln Air Bnd Fd</v>
          </cell>
        </row>
        <row r="2536">
          <cell r="B2536" t="str">
            <v>0757 - Landscape Architects Fund Ca</v>
          </cell>
        </row>
        <row r="2537">
          <cell r="B2537" t="str">
            <v>0758 - Contingent Fd Of The Medical B</v>
          </cell>
        </row>
        <row r="2538">
          <cell r="B2538" t="str">
            <v>0759 - Physical Therapy Fund</v>
          </cell>
        </row>
        <row r="2539">
          <cell r="B2539" t="str">
            <v>0761 - Board Of Registered Nursing Fu</v>
          </cell>
        </row>
        <row r="2540">
          <cell r="B2540" t="str">
            <v>0763 - State Optometry Fund</v>
          </cell>
        </row>
        <row r="2541">
          <cell r="B2541" t="str">
            <v>076400001 - Cln Wtr And Wtr Reclamation Fd</v>
          </cell>
        </row>
        <row r="2542">
          <cell r="B2542" t="str">
            <v>076500001 - School Facilities Bond Fund</v>
          </cell>
        </row>
        <row r="2543">
          <cell r="B2543" t="str">
            <v>076500335 - School Facilities Bond Fund</v>
          </cell>
        </row>
        <row r="2544">
          <cell r="B2544" t="str">
            <v>076500336 - St Sch Bldg Lease Pur Fd-Nov92</v>
          </cell>
        </row>
        <row r="2545">
          <cell r="B2545" t="str">
            <v>076500337 - 1992 School Facilities Bnd Ac</v>
          </cell>
        </row>
        <row r="2546">
          <cell r="B2546" t="str">
            <v>076500400 - School Facilities Bond Fund</v>
          </cell>
        </row>
        <row r="2547">
          <cell r="B2547" t="str">
            <v>076500700 - St Sch Bldg Lease Pur FndNov92</v>
          </cell>
        </row>
        <row r="2548">
          <cell r="B2548" t="str">
            <v>0767 - Pharmacy Board Contingent Fund</v>
          </cell>
        </row>
        <row r="2549">
          <cell r="B2549" t="str">
            <v>076800001 - EarthqSafPub Bldg Rehab Fd</v>
          </cell>
        </row>
        <row r="2550">
          <cell r="B2550" t="str">
            <v>076800005 - EarthqSafPub Bldg Rehab Fd</v>
          </cell>
        </row>
        <row r="2551">
          <cell r="B2551" t="str">
            <v>076800308 - EarthqukSafe   Pub Blid Rehab</v>
          </cell>
        </row>
        <row r="2552">
          <cell r="B2552" t="str">
            <v>076800337 - Earthquake Safety 1990</v>
          </cell>
        </row>
        <row r="2553">
          <cell r="B2553" t="str">
            <v>076800339 - EarthqukSafe   Pub Blid Rehab</v>
          </cell>
        </row>
        <row r="2554">
          <cell r="B2554" t="str">
            <v>076800700 - EarthqukSafe   Pub Blid Rehab</v>
          </cell>
        </row>
        <row r="2555">
          <cell r="B2555" t="str">
            <v>076800999 - Canc Warr Unallocat Sco Use</v>
          </cell>
        </row>
        <row r="2556">
          <cell r="B2556" t="str">
            <v>0769 - Private Investigator Fund</v>
          </cell>
        </row>
        <row r="2557">
          <cell r="B2557" t="str">
            <v>0770 - Professional Engineer   Land S</v>
          </cell>
        </row>
        <row r="2558">
          <cell r="B2558" t="str">
            <v>0771 - Court Reporters Fund</v>
          </cell>
        </row>
        <row r="2559">
          <cell r="B2559" t="str">
            <v>0773 - Behavioral Science Examiners F</v>
          </cell>
        </row>
        <row r="2560">
          <cell r="B2560" t="str">
            <v>077400001 - School Facilities Bond Fund</v>
          </cell>
        </row>
        <row r="2561">
          <cell r="B2561" t="str">
            <v>077400333 - School Facilities Bond Fund</v>
          </cell>
        </row>
        <row r="2562">
          <cell r="B2562" t="str">
            <v>077400400 - School Facilities Bond Fund</v>
          </cell>
        </row>
        <row r="2563">
          <cell r="B2563" t="str">
            <v>0775 - Structural Pest Control Fund</v>
          </cell>
        </row>
        <row r="2564">
          <cell r="B2564" t="str">
            <v>077600001 - School Facilities Bond Fund</v>
          </cell>
        </row>
        <row r="2565">
          <cell r="B2565" t="str">
            <v>077600334 - School Facilities Bond Fund</v>
          </cell>
        </row>
        <row r="2566">
          <cell r="B2566" t="str">
            <v>077600400 - School Facilities Bond Fund</v>
          </cell>
        </row>
        <row r="2567">
          <cell r="B2567" t="str">
            <v>0777 - Veterinary Medical Board Conti</v>
          </cell>
        </row>
        <row r="2568">
          <cell r="B2568" t="str">
            <v>0778 - Voc Nurse   Psych Tech Exam Fd</v>
          </cell>
        </row>
        <row r="2569">
          <cell r="B2569" t="str">
            <v>0779 - Vocational Nursing   Psychiatr</v>
          </cell>
        </row>
        <row r="2570">
          <cell r="B2570" t="str">
            <v>0780 - Psychiatric Technicians Accoun</v>
          </cell>
        </row>
        <row r="2571">
          <cell r="B2571" t="str">
            <v>0782 - Higher Ed Cap Outlay Bnd Fd</v>
          </cell>
        </row>
        <row r="2572">
          <cell r="B2572" t="str">
            <v>0783 - Fed Student Loan Reserve Fd</v>
          </cell>
        </row>
        <row r="2573">
          <cell r="B2573" t="str">
            <v>0784 - Student Loan Operating Fund</v>
          </cell>
        </row>
        <row r="2574">
          <cell r="B2574" t="str">
            <v>078500001 - Higher Ed Cap Outlay Bnd Fd</v>
          </cell>
        </row>
        <row r="2575">
          <cell r="B2575" t="str">
            <v>078500003 - Higher Ed Cap Outlay Bnd Fd</v>
          </cell>
        </row>
        <row r="2576">
          <cell r="B2576" t="str">
            <v>078500005 - Higher Ed Cap Outlay Bnd Fd</v>
          </cell>
        </row>
        <row r="2577">
          <cell r="B2577" t="str">
            <v>078500308 - Hi Ed Capital Outlay Bnd 1988</v>
          </cell>
        </row>
        <row r="2578">
          <cell r="B2578" t="str">
            <v>078500999 - Hi Ed Capital Outlay Bnd 1988</v>
          </cell>
        </row>
        <row r="2579">
          <cell r="B2579" t="str">
            <v>078600001 - Ca WildlifeCstl  PrklndConsFd</v>
          </cell>
        </row>
        <row r="2580">
          <cell r="B2580" t="str">
            <v>078600002 - Ca WildlifeCstl  PrklndConsFd</v>
          </cell>
        </row>
        <row r="2581">
          <cell r="B2581" t="str">
            <v>078600003 - Ca WildlifeCstl  PrklndConsFd</v>
          </cell>
        </row>
        <row r="2582">
          <cell r="B2582" t="str">
            <v>078600006 - Ca WildlifeCstl  PrklndConsFd</v>
          </cell>
        </row>
        <row r="2583">
          <cell r="B2583" t="str">
            <v>078600376 - CaWldlfCstl PrklndConActOf1988</v>
          </cell>
        </row>
        <row r="2584">
          <cell r="B2584" t="str">
            <v>078600999 - Ca WildlifeCstl  PrklndConsFd</v>
          </cell>
        </row>
        <row r="2585">
          <cell r="B2585" t="str">
            <v>078800001 - EarthqkeSfe HousRehabBnd</v>
          </cell>
        </row>
        <row r="2586">
          <cell r="B2586" t="str">
            <v>078900001 - School Facilities Bond Fund</v>
          </cell>
        </row>
        <row r="2587">
          <cell r="B2587" t="str">
            <v>079000001 - Water Conservation Fund</v>
          </cell>
        </row>
        <row r="2588">
          <cell r="B2588" t="str">
            <v>079000301 - Water Conserv Bond Law Of</v>
          </cell>
        </row>
        <row r="2589">
          <cell r="B2589" t="str">
            <v>079000303 - Water Conservation</v>
          </cell>
        </row>
        <row r="2590">
          <cell r="B2590" t="str">
            <v>079000306 - Wtr ConservMar2010GoBndSaleTax</v>
          </cell>
        </row>
        <row r="2591">
          <cell r="B2591" t="str">
            <v>079000308 - Water Conservation</v>
          </cell>
        </row>
        <row r="2592">
          <cell r="B2592" t="str">
            <v>079000400 - Water Conservation Fund</v>
          </cell>
        </row>
        <row r="2593">
          <cell r="B2593" t="str">
            <v>079000700 - Water Conservation Fund</v>
          </cell>
        </row>
        <row r="2594">
          <cell r="B2594" t="str">
            <v>079000999 - Water Conserv Fd 1988 Gc13340</v>
          </cell>
        </row>
        <row r="2595">
          <cell r="B2595" t="str">
            <v>079100004 - Hi Ed Cap Outlay Bnd Fd</v>
          </cell>
        </row>
        <row r="2596">
          <cell r="B2596" t="str">
            <v>079100305 - Hi Ed Cap 1990Mar2010GoBndSale</v>
          </cell>
        </row>
        <row r="2597">
          <cell r="B2597" t="str">
            <v>079100400 - Hi Ed Facil Bnd Act Of Jun1990</v>
          </cell>
        </row>
        <row r="2598">
          <cell r="B2598" t="str">
            <v>079100999 - Hi Ed Cap Outlay Bnd Fund</v>
          </cell>
        </row>
        <row r="2599">
          <cell r="B2599" t="str">
            <v>079300001 - Ca Safe Drinking Wtr Fd</v>
          </cell>
        </row>
        <row r="2600">
          <cell r="B2600" t="str">
            <v>079300306 - Ca Safe DrinkWtr Mar2010GoBndS</v>
          </cell>
        </row>
        <row r="2601">
          <cell r="B2601" t="str">
            <v>079300307 - Ca Safe DrinkWtr Mar2010GoBndS</v>
          </cell>
        </row>
        <row r="2602">
          <cell r="B2602" t="str">
            <v>079300308 - Ca Safe Drinking Water</v>
          </cell>
        </row>
        <row r="2603">
          <cell r="B2603" t="str">
            <v>079300315 - Ca Safe Drinking Water</v>
          </cell>
        </row>
        <row r="2604">
          <cell r="B2604" t="str">
            <v>079300335 - Ca Safe Drinking Water</v>
          </cell>
        </row>
        <row r="2605">
          <cell r="B2605" t="str">
            <v>079300336 - Ca Safe DrinkWtr Mar2009GoBndS</v>
          </cell>
        </row>
        <row r="2606">
          <cell r="B2606" t="str">
            <v>079300337 - Ca Safe Drinking Water</v>
          </cell>
        </row>
        <row r="2607">
          <cell r="B2607" t="str">
            <v>079300401 - Ca Safe Drinking Water</v>
          </cell>
        </row>
        <row r="2608">
          <cell r="B2608" t="str">
            <v>079300700 - Ca Safe Drinking Water</v>
          </cell>
        </row>
        <row r="2609">
          <cell r="B2609" t="str">
            <v>079300999 - Ca SafeDrinkWtr Bd1988Gc13340</v>
          </cell>
        </row>
        <row r="2610">
          <cell r="B2610" t="str">
            <v>079400001 - Ca Library Constr   Renov Fd</v>
          </cell>
        </row>
        <row r="2611">
          <cell r="B2611" t="str">
            <v>079400400 - Ca Library Constr   Renov Fd</v>
          </cell>
        </row>
        <row r="2612">
          <cell r="B2612" t="str">
            <v>0795 - Pending New Select Bond Fund</v>
          </cell>
        </row>
        <row r="2613">
          <cell r="B2613" t="str">
            <v>079600001 - CntyCorrecFacilCapExp YouthFac</v>
          </cell>
        </row>
        <row r="2614">
          <cell r="B2614" t="str">
            <v>079600002 - CntyCorrecFacilCapExp YouthFac</v>
          </cell>
        </row>
        <row r="2615">
          <cell r="B2615" t="str">
            <v>079600342 - CoCorFacCapexp Youthfac1</v>
          </cell>
        </row>
        <row r="2616">
          <cell r="B2616" t="str">
            <v>079600343 - CoCorFac Cap Exp  Youth Fa</v>
          </cell>
        </row>
        <row r="2617">
          <cell r="B2617" t="str">
            <v>0797 - Unallocated Bond Funds - Selec</v>
          </cell>
        </row>
        <row r="2618">
          <cell r="B2618" t="str">
            <v>0798 - Unallocat Bnd Fds - Non Select</v>
          </cell>
        </row>
        <row r="2619">
          <cell r="B2619" t="str">
            <v>0799 - Pending New Non-Gov Fds</v>
          </cell>
        </row>
        <row r="2620">
          <cell r="B2620" t="str">
            <v>0803 - State ChildrenS Trust Fund</v>
          </cell>
        </row>
        <row r="2621">
          <cell r="B2621" t="str">
            <v>0812 - Reader Employment Fund</v>
          </cell>
        </row>
        <row r="2622">
          <cell r="B2622" t="str">
            <v>0813 - Self-Help Housing Fund</v>
          </cell>
        </row>
        <row r="2623">
          <cell r="B2623" t="str">
            <v>081400001 - Ca St Lottery Ed Fund Gc13340</v>
          </cell>
        </row>
        <row r="2624">
          <cell r="B2624" t="str">
            <v>081400002 - Ca St Lottery Ed Fund Gc13340</v>
          </cell>
        </row>
        <row r="2625">
          <cell r="B2625" t="str">
            <v>081400003 - Ca St Lottery Ed Fund Gc13340</v>
          </cell>
        </row>
        <row r="2626">
          <cell r="B2626" t="str">
            <v>081400004 - Ca St Lottery Ed Fund Gc13340</v>
          </cell>
        </row>
        <row r="2627">
          <cell r="B2627" t="str">
            <v>0815 - Judges Retirement Fund</v>
          </cell>
        </row>
        <row r="2628">
          <cell r="B2628" t="str">
            <v>0816 - Audit Repayment Trust Fund</v>
          </cell>
        </row>
        <row r="2629">
          <cell r="B2629" t="str">
            <v>0820 - Legislators Retirement Fund</v>
          </cell>
        </row>
        <row r="2630">
          <cell r="B2630" t="str">
            <v>0821 - Flexelect Benefit Fund</v>
          </cell>
        </row>
        <row r="2631">
          <cell r="B2631" t="str">
            <v>0822 - Public Employees Health Care</v>
          </cell>
        </row>
        <row r="2632">
          <cell r="B2632" t="str">
            <v>0823 - Ca Alzheimer   Relat Disord Re</v>
          </cell>
        </row>
        <row r="2633">
          <cell r="B2633" t="str">
            <v>0827 - Milk Producers Security Trust</v>
          </cell>
        </row>
        <row r="2634">
          <cell r="B2634" t="str">
            <v>0829 - Health Professions Education F</v>
          </cell>
        </row>
        <row r="2635">
          <cell r="B2635" t="str">
            <v>0830 - Public Employees Retirement F</v>
          </cell>
        </row>
        <row r="2636">
          <cell r="B2636" t="str">
            <v>0831 - Ca State Lottery Educ Fund - C</v>
          </cell>
        </row>
        <row r="2637">
          <cell r="B2637" t="str">
            <v>0833 - Annuitants Health Care Covera</v>
          </cell>
        </row>
        <row r="2638">
          <cell r="B2638" t="str">
            <v>0834 - Medi-Cal Inpatient Pymt Adjust</v>
          </cell>
        </row>
        <row r="2639">
          <cell r="B2639" t="str">
            <v>0835 - Teachers Retirement Fund</v>
          </cell>
        </row>
        <row r="2640">
          <cell r="B2640" t="str">
            <v>0839 - University Lottery Education F</v>
          </cell>
        </row>
        <row r="2641">
          <cell r="B2641" t="str">
            <v>0840 - Motorcyclist Safety Fund Cal</v>
          </cell>
        </row>
        <row r="2642">
          <cell r="B2642" t="str">
            <v>0842 - Orphan Share Reimb Trust Fd</v>
          </cell>
        </row>
        <row r="2643">
          <cell r="B2643" t="str">
            <v>0843 - California Housing Trust Fund</v>
          </cell>
        </row>
        <row r="2644">
          <cell r="B2644" t="str">
            <v>0846 - Public Awards Fund</v>
          </cell>
        </row>
        <row r="2645">
          <cell r="B2645" t="str">
            <v>0848 - Health Care For Indignt Pgrm A</v>
          </cell>
        </row>
        <row r="2646">
          <cell r="B2646" t="str">
            <v>0849 - Replacement Benefit Custodial</v>
          </cell>
        </row>
        <row r="2647">
          <cell r="B2647" t="str">
            <v>0850 - 0850</v>
          </cell>
        </row>
        <row r="2648">
          <cell r="B2648" t="str">
            <v>0851 - Auxiliary State School Fund</v>
          </cell>
        </row>
        <row r="2649">
          <cell r="B2649" t="str">
            <v>085300001 - Petro Vio Escr Acct FedTrustFd</v>
          </cell>
        </row>
        <row r="2650">
          <cell r="B2650" t="str">
            <v>085300002 - Petro Vio Escr Acct FedTrustFd</v>
          </cell>
        </row>
        <row r="2651">
          <cell r="B2651" t="str">
            <v>085300004 - Petro Vio Escr Acct FedTrustFd</v>
          </cell>
        </row>
        <row r="2652">
          <cell r="B2652" t="str">
            <v>085300005 - Petro Vio Escr Acct FedTrustFd</v>
          </cell>
        </row>
        <row r="2653">
          <cell r="B2653" t="str">
            <v>085300006 - Petro Vio Escr Acct FedTrustFd</v>
          </cell>
        </row>
        <row r="2654">
          <cell r="B2654" t="str">
            <v>085300007 - Petro Vio Escr Acct FedTrustFd</v>
          </cell>
        </row>
        <row r="2655">
          <cell r="B2655" t="str">
            <v>085300008 - Petro Vio Escr Acct FedTrustFd</v>
          </cell>
        </row>
        <row r="2656">
          <cell r="B2656" t="str">
            <v>0854 - Katz Schoolbus Fund</v>
          </cell>
        </row>
        <row r="2657">
          <cell r="B2657" t="str">
            <v>0858 - Recreational Trails Fund</v>
          </cell>
        </row>
        <row r="2658">
          <cell r="B2658" t="str">
            <v>0860 - Traffic Safety Prgm Fd Ca</v>
          </cell>
        </row>
        <row r="2659">
          <cell r="B2659" t="str">
            <v>0863 - Child Care Capital Outlay Fund</v>
          </cell>
        </row>
        <row r="2660">
          <cell r="B2660" t="str">
            <v>0864 - Lake Tahoe Assistance Fund</v>
          </cell>
        </row>
        <row r="2661">
          <cell r="B2661" t="str">
            <v>0865 - Mental Health Managed Care Dep</v>
          </cell>
        </row>
        <row r="2662">
          <cell r="B2662" t="str">
            <v>0867 - Farmland Conservancy Program F</v>
          </cell>
        </row>
        <row r="2663">
          <cell r="B2663" t="str">
            <v>0868 - Hlth Plan   Dv Fd Off of Stwd</v>
          </cell>
        </row>
        <row r="2664">
          <cell r="B2664" t="str">
            <v>0869 - Consolidated Work Program Fund</v>
          </cell>
        </row>
        <row r="2665">
          <cell r="B2665" t="str">
            <v>0870 - Unemployment Administration Fu</v>
          </cell>
        </row>
        <row r="2666">
          <cell r="B2666" t="str">
            <v>0871 - Unemployment Fund</v>
          </cell>
        </row>
        <row r="2667">
          <cell r="B2667" t="str">
            <v>0872 - Mental Health Facil Fd St Hos</v>
          </cell>
        </row>
        <row r="2668">
          <cell r="B2668" t="str">
            <v>0873 - Mental Hlth Fac Fd Inst Mntl</v>
          </cell>
        </row>
        <row r="2669">
          <cell r="B2669" t="str">
            <v>0874 - United States Flood Control Re</v>
          </cell>
        </row>
        <row r="2670">
          <cell r="B2670" t="str">
            <v>0877 - Dmv Local Agency Collection Fu</v>
          </cell>
        </row>
        <row r="2671">
          <cell r="B2671" t="str">
            <v>0878 - United States Forest Reserve F</v>
          </cell>
        </row>
        <row r="2672">
          <cell r="B2672" t="str">
            <v>0881 - Ca Veterinary Diag Lab Sys   E</v>
          </cell>
        </row>
        <row r="2673">
          <cell r="B2673" t="str">
            <v>0882 - United States Grazing Fees Fun</v>
          </cell>
        </row>
        <row r="2674">
          <cell r="B2674" t="str">
            <v>0883 - Public Employees Long-Term Ca</v>
          </cell>
        </row>
        <row r="2675">
          <cell r="B2675" t="str">
            <v>0884 - Judges Retirement System Ii F</v>
          </cell>
        </row>
        <row r="2676">
          <cell r="B2676" t="str">
            <v>0885 - Pers Deferred Compensation Fun</v>
          </cell>
        </row>
        <row r="2677">
          <cell r="B2677" t="str">
            <v>0886 - California Seniors Special Fun</v>
          </cell>
        </row>
        <row r="2678">
          <cell r="B2678" t="str">
            <v>0889 - Vocational Rehab Federal Fd</v>
          </cell>
        </row>
        <row r="2679">
          <cell r="B2679" t="str">
            <v>0890 - Federal Trust Fund</v>
          </cell>
        </row>
        <row r="2680">
          <cell r="B2680" t="str">
            <v>0891 - 0891</v>
          </cell>
        </row>
        <row r="2681">
          <cell r="B2681" t="str">
            <v>0892 - 0892</v>
          </cell>
        </row>
        <row r="2682">
          <cell r="B2682" t="str">
            <v>0895 - Fed Fds- Not In State Treasury</v>
          </cell>
        </row>
        <row r="2683">
          <cell r="B2683" t="str">
            <v>0896 - Co Medical Svcs Prog Acct Co</v>
          </cell>
        </row>
        <row r="2684">
          <cell r="B2684" t="str">
            <v>0902 - Calif State Mining   Mineral M</v>
          </cell>
        </row>
        <row r="2685">
          <cell r="B2685" t="str">
            <v>0903 - State Penalty Fund</v>
          </cell>
        </row>
        <row r="2686">
          <cell r="B2686" t="str">
            <v>090400001 - Hlth Facili Financ Auth Fd Ca</v>
          </cell>
        </row>
        <row r="2687">
          <cell r="B2687" t="str">
            <v>090400002 - Hlth Facili Financ Auth Fd Ca</v>
          </cell>
        </row>
        <row r="2688">
          <cell r="B2688" t="str">
            <v>090400003 - Hlth Facili Financ Auth Fd Ca</v>
          </cell>
        </row>
        <row r="2689">
          <cell r="B2689" t="str">
            <v>090400004 - Hlth Facili Financ Auth Fd Ca</v>
          </cell>
        </row>
        <row r="2690">
          <cell r="B2690" t="str">
            <v>0908 - School Employees Fund</v>
          </cell>
        </row>
        <row r="2691">
          <cell r="B2691" t="str">
            <v>090900001 - Comm College Fd For Inst Impr</v>
          </cell>
        </row>
        <row r="2692">
          <cell r="B2692" t="str">
            <v>090900002 - Comm College Fd For Inst Impr</v>
          </cell>
        </row>
        <row r="2693">
          <cell r="B2693" t="str">
            <v>0910 - Condemnation Deposits Fund</v>
          </cell>
        </row>
        <row r="2694">
          <cell r="B2694" t="str">
            <v>0911 - Educational Facilities Authori</v>
          </cell>
        </row>
        <row r="2695">
          <cell r="B2695" t="str">
            <v>0912 - Health Care Deposit Fund</v>
          </cell>
        </row>
        <row r="2696">
          <cell r="B2696" t="str">
            <v>0913 - Industrial Relations Unpaid Wa</v>
          </cell>
        </row>
        <row r="2697">
          <cell r="B2697" t="str">
            <v>0914 - Bay Fill Clean-Up And Abatemen</v>
          </cell>
        </row>
        <row r="2698">
          <cell r="B2698" t="str">
            <v>091500001 - Def Comp Plan Fd Irc 457 Plan</v>
          </cell>
        </row>
        <row r="2699">
          <cell r="B2699" t="str">
            <v>091500002 - Def Comp Plan FdIrc401-K-Plan</v>
          </cell>
        </row>
        <row r="2700">
          <cell r="B2700" t="str">
            <v>091500003 - Deferred Compensation Plan Fd</v>
          </cell>
        </row>
        <row r="2701">
          <cell r="B2701" t="str">
            <v>091500004 - Def CompPlan Fd Smif Int Fd</v>
          </cell>
        </row>
        <row r="2702">
          <cell r="B2702" t="str">
            <v>091500005 - Def Comp Plan Fd 401-K- St Pay</v>
          </cell>
        </row>
        <row r="2703">
          <cell r="B2703" t="str">
            <v>091600001 - Ca Housing Loan Insur Fd</v>
          </cell>
        </row>
        <row r="2704">
          <cell r="B2704" t="str">
            <v>0917 - Inmate Welfare Fund</v>
          </cell>
        </row>
        <row r="2705">
          <cell r="B2705" t="str">
            <v>0918 - Ca Small Business Expansion Fu</v>
          </cell>
        </row>
        <row r="2706">
          <cell r="B2706" t="str">
            <v>0919 - Birth Defects Research Fund</v>
          </cell>
        </row>
        <row r="2707">
          <cell r="B2707" t="str">
            <v>0920 - Litigation Deposits Fund</v>
          </cell>
        </row>
        <row r="2708">
          <cell r="B2708" t="str">
            <v>0923 - 0923</v>
          </cell>
        </row>
        <row r="2709">
          <cell r="B2709" t="str">
            <v>0924 - Local Agency Investment Fund</v>
          </cell>
        </row>
        <row r="2710">
          <cell r="B2710" t="str">
            <v>0925 - Comm Coll Bus Res Asst Innovat</v>
          </cell>
        </row>
        <row r="2711">
          <cell r="B2711" t="str">
            <v>0926 - Local Agency Emergency Loan Fd</v>
          </cell>
        </row>
        <row r="2712">
          <cell r="B2712" t="str">
            <v>0927 - Joe Serna Jr Farmworker Hous</v>
          </cell>
        </row>
        <row r="2713">
          <cell r="B2713" t="str">
            <v>0928 - Forest Resources Improvement F</v>
          </cell>
        </row>
        <row r="2714">
          <cell r="B2714" t="str">
            <v>0929 - Housing Rehabilitation Loan Fu</v>
          </cell>
        </row>
        <row r="2715">
          <cell r="B2715" t="str">
            <v>093000001 - Pollut Control Finan Auth Fd</v>
          </cell>
        </row>
        <row r="2716">
          <cell r="B2716" t="str">
            <v>093000025 - Pollut Control Finan Auth Fd</v>
          </cell>
        </row>
        <row r="2717">
          <cell r="B2717" t="str">
            <v>0932 - Trial Court Trust Fund</v>
          </cell>
        </row>
        <row r="2718">
          <cell r="B2718" t="str">
            <v>0933 - Managed Care Fund</v>
          </cell>
        </row>
        <row r="2719">
          <cell r="B2719" t="str">
            <v>0938 - Rental Housing Construction Fu</v>
          </cell>
        </row>
        <row r="2720">
          <cell r="B2720" t="str">
            <v>0939 - Nutrition Reserve Fund</v>
          </cell>
        </row>
        <row r="2721">
          <cell r="B2721" t="str">
            <v>0940 - Bosco Keene Renewable Resource</v>
          </cell>
        </row>
        <row r="2722">
          <cell r="B2722" t="str">
            <v>0941 - Santa Monica Mountains Conserv</v>
          </cell>
        </row>
        <row r="2723">
          <cell r="B2723" t="str">
            <v>094200001 - Special Deposit Fund</v>
          </cell>
        </row>
        <row r="2724">
          <cell r="B2724" t="str">
            <v>094200003 - Special Deposit Fund</v>
          </cell>
        </row>
        <row r="2725">
          <cell r="B2725" t="str">
            <v>094200004 - Special Deposit Fund</v>
          </cell>
        </row>
        <row r="2726">
          <cell r="B2726" t="str">
            <v>094200005 - Special Deposit Fund</v>
          </cell>
        </row>
        <row r="2727">
          <cell r="B2727" t="str">
            <v>094200007 - Special Deposit Fund</v>
          </cell>
        </row>
        <row r="2728">
          <cell r="B2728" t="str">
            <v>094200011 - Special Deposit Fund</v>
          </cell>
        </row>
        <row r="2729">
          <cell r="B2729" t="str">
            <v>094200012 - Special Deposit Fund</v>
          </cell>
        </row>
        <row r="2730">
          <cell r="B2730" t="str">
            <v>094200019 - Special Deposit Fund</v>
          </cell>
        </row>
        <row r="2731">
          <cell r="B2731" t="str">
            <v>094200020 - Special Deposit Fund</v>
          </cell>
        </row>
        <row r="2732">
          <cell r="B2732" t="str">
            <v>094200026 - Special Deposit Fund</v>
          </cell>
        </row>
        <row r="2733">
          <cell r="B2733" t="str">
            <v>094200027 - Special Deposit Fund</v>
          </cell>
        </row>
        <row r="2734">
          <cell r="B2734" t="str">
            <v>094200028 - Special Deposit Fund</v>
          </cell>
        </row>
        <row r="2735">
          <cell r="B2735" t="str">
            <v>094200034 - Special Deposit Fund</v>
          </cell>
        </row>
        <row r="2736">
          <cell r="B2736" t="str">
            <v>094200035 - Special Deposit Fund</v>
          </cell>
        </row>
        <row r="2737">
          <cell r="B2737" t="str">
            <v>094200037 - Special Deposit Fund</v>
          </cell>
        </row>
        <row r="2738">
          <cell r="B2738" t="str">
            <v>094200040 - Special Deposit Fund</v>
          </cell>
        </row>
        <row r="2739">
          <cell r="B2739" t="str">
            <v>094200042 - Special Deposit Fund</v>
          </cell>
        </row>
        <row r="2740">
          <cell r="B2740" t="str">
            <v>094200043 - Special Deposit Fund</v>
          </cell>
        </row>
        <row r="2741">
          <cell r="B2741" t="str">
            <v>094200044 - Special Deposit Account</v>
          </cell>
        </row>
        <row r="2742">
          <cell r="B2742" t="str">
            <v>094200045 - Special Deposit Fund</v>
          </cell>
        </row>
        <row r="2743">
          <cell r="B2743" t="str">
            <v>094200046 - Special Deposit Fund</v>
          </cell>
        </row>
        <row r="2744">
          <cell r="B2744" t="str">
            <v>094200053 - Ca St Sum Sch For The Arts</v>
          </cell>
        </row>
        <row r="2745">
          <cell r="B2745" t="str">
            <v>094200056 - Special Deposit Fund</v>
          </cell>
        </row>
        <row r="2746">
          <cell r="B2746" t="str">
            <v>094200057 - Special Deposit Fund</v>
          </cell>
        </row>
        <row r="2747">
          <cell r="B2747" t="str">
            <v>094200058 - Cons Protec Prosecut Trust Fd</v>
          </cell>
        </row>
        <row r="2748">
          <cell r="B2748" t="str">
            <v>094200059 - Special Deposit Fund</v>
          </cell>
        </row>
        <row r="2749">
          <cell r="B2749" t="str">
            <v>094200061 - Metro Beverly Goss Mem Fd</v>
          </cell>
        </row>
        <row r="2750">
          <cell r="B2750" t="str">
            <v>094200062 - Special Deposit Fund</v>
          </cell>
        </row>
        <row r="2751">
          <cell r="B2751" t="str">
            <v>094200063 - Corr Asset Forfeit Fd Acct-St</v>
          </cell>
        </row>
        <row r="2752">
          <cell r="B2752" t="str">
            <v>094200064 - Corr Asset Forfeit Fd Acct-Fed</v>
          </cell>
        </row>
        <row r="2753">
          <cell r="B2753" t="str">
            <v>094200065 - CorrAssetForfeitFdAcctLitigat</v>
          </cell>
        </row>
        <row r="2754">
          <cell r="B2754" t="str">
            <v>094200067 - Special Deposit Fund</v>
          </cell>
        </row>
        <row r="2755">
          <cell r="B2755" t="str">
            <v>094200070 - ChpSeizMoniesLitigatDepFdAcct</v>
          </cell>
        </row>
        <row r="2756">
          <cell r="B2756" t="str">
            <v>094200072 - Special Deposit Fund</v>
          </cell>
        </row>
        <row r="2757">
          <cell r="B2757" t="str">
            <v>094200073 - Special Deposit Fund</v>
          </cell>
        </row>
        <row r="2758">
          <cell r="B2758" t="str">
            <v>094200077 - Special Deposit Account</v>
          </cell>
        </row>
        <row r="2759">
          <cell r="B2759" t="str">
            <v>094200081 - Special Deposit Fund</v>
          </cell>
        </row>
        <row r="2760">
          <cell r="B2760" t="str">
            <v>094200089 - Special Deposit Fund</v>
          </cell>
        </row>
        <row r="2761">
          <cell r="B2761" t="str">
            <v>094200091 - Special Deposit Fund</v>
          </cell>
        </row>
        <row r="2762">
          <cell r="B2762" t="str">
            <v>094200095 - SpecDepFdSwainsonsHawkMittigat</v>
          </cell>
        </row>
        <row r="2763">
          <cell r="B2763" t="str">
            <v>094200099 - SpecDepFdMillerVsWoodsFraudInv</v>
          </cell>
        </row>
        <row r="2764">
          <cell r="B2764" t="str">
            <v>094200101 - Admin Penalties Mine Reclam</v>
          </cell>
        </row>
        <row r="2765">
          <cell r="B2765" t="str">
            <v>094200108 - Spec Dep Fd Alcohol Drug Pgm</v>
          </cell>
        </row>
        <row r="2766">
          <cell r="B2766" t="str">
            <v>094200110 - Special Deposit Fund</v>
          </cell>
        </row>
        <row r="2767">
          <cell r="B2767" t="str">
            <v>094200111 - Special Deposit Fund</v>
          </cell>
        </row>
        <row r="2768">
          <cell r="B2768" t="str">
            <v>094200113 - Special Deposit Fund</v>
          </cell>
        </row>
        <row r="2769">
          <cell r="B2769" t="str">
            <v>094200114 - ECONOMIC RECOVERY BOND REBATE</v>
          </cell>
        </row>
        <row r="2770">
          <cell r="B2770" t="str">
            <v>094200115 - Special Deposit Fund</v>
          </cell>
        </row>
        <row r="2771">
          <cell r="B2771" t="str">
            <v>094200116 - Special Deposit Fund</v>
          </cell>
        </row>
        <row r="2772">
          <cell r="B2772" t="str">
            <v>094200117 - Special Deposit Fund</v>
          </cell>
        </row>
        <row r="2773">
          <cell r="B2773" t="str">
            <v>094200119 - Special Deposit Fund</v>
          </cell>
        </row>
        <row r="2774">
          <cell r="B2774" t="str">
            <v>094200121 - Special Deposit Fund Program</v>
          </cell>
        </row>
        <row r="2775">
          <cell r="B2775" t="str">
            <v>094200125 - Special Deposit Fund</v>
          </cell>
        </row>
        <row r="2776">
          <cell r="B2776" t="str">
            <v>094200126 - SpecDep Fd InsurTrustSp DepFd</v>
          </cell>
        </row>
        <row r="2777">
          <cell r="B2777" t="str">
            <v>094200127 - Spec Dep Fd Wrk Life Emp Award</v>
          </cell>
        </row>
        <row r="2778">
          <cell r="B2778" t="str">
            <v>094200128 - Spec Dep Fd   Insur Emp Assess</v>
          </cell>
        </row>
        <row r="2779">
          <cell r="B2779" t="str">
            <v>094200130 - Restitutions Admin Cost Fd</v>
          </cell>
        </row>
        <row r="2780">
          <cell r="B2780" t="str">
            <v>094200133 - Misc Grants   Endowments</v>
          </cell>
        </row>
        <row r="2781">
          <cell r="B2781" t="str">
            <v>094200135 - Conserv Acquis Restor EnhanFd</v>
          </cell>
        </row>
        <row r="2782">
          <cell r="B2782" t="str">
            <v>094200137 - Child Support Arrearages</v>
          </cell>
        </row>
        <row r="2783">
          <cell r="B2783" t="str">
            <v>094200140 - Sp Dep ConEduc Invest Trust Fd</v>
          </cell>
        </row>
        <row r="2784">
          <cell r="B2784" t="str">
            <v>094200142 - Delta Dental Refund Account</v>
          </cell>
        </row>
        <row r="2785">
          <cell r="B2785" t="str">
            <v>094200144 - Spec DepFdJuvenileAcct Incent</v>
          </cell>
        </row>
        <row r="2786">
          <cell r="B2786" t="str">
            <v>094200148 - Spec Dep Stringfellow Acct</v>
          </cell>
        </row>
        <row r="2787">
          <cell r="B2787" t="str">
            <v>094200150 - SpecDepOaklandEthqukeRetroPgm</v>
          </cell>
        </row>
        <row r="2788">
          <cell r="B2788" t="str">
            <v>094200151 - Man V EBay Res TavRetireDepFd</v>
          </cell>
        </row>
        <row r="2789">
          <cell r="B2789" t="str">
            <v>094200152 - Trust Fd Anna N BorninoSp Dep</v>
          </cell>
        </row>
        <row r="2790">
          <cell r="B2790" t="str">
            <v>094200153 - ToysRUsAntiSettl Spec Dep Fd</v>
          </cell>
        </row>
        <row r="2791">
          <cell r="B2791" t="str">
            <v>094200155 - Special Deposit Fund</v>
          </cell>
        </row>
        <row r="2792">
          <cell r="B2792" t="str">
            <v>094200156 - Special Deposit Fund</v>
          </cell>
        </row>
        <row r="2793">
          <cell r="B2793" t="str">
            <v>094200157 - Energy Purchase Trust Acct N 1</v>
          </cell>
        </row>
        <row r="2794">
          <cell r="B2794" t="str">
            <v>094200158 - Special Deposit Fund</v>
          </cell>
        </row>
        <row r="2795">
          <cell r="B2795" t="str">
            <v>094200159 - Special Deposit Fund</v>
          </cell>
        </row>
        <row r="2796">
          <cell r="B2796" t="str">
            <v>094200160 - Special Deposit Fund</v>
          </cell>
        </row>
        <row r="2797">
          <cell r="B2797" t="str">
            <v>094200162 - Special Deposit Fund</v>
          </cell>
        </row>
        <row r="2798">
          <cell r="B2798" t="str">
            <v>094200164 - Special Deposit Fund</v>
          </cell>
        </row>
        <row r="2799">
          <cell r="B2799" t="str">
            <v>094200165 - Special Deposit Fund</v>
          </cell>
        </row>
        <row r="2800">
          <cell r="B2800" t="str">
            <v>094200167 - Energy Purchase Trust Acct N 2</v>
          </cell>
        </row>
        <row r="2801">
          <cell r="B2801" t="str">
            <v>094200170 - SPECIAL DEPOSIT FUND</v>
          </cell>
        </row>
        <row r="2802">
          <cell r="B2802" t="str">
            <v>094200172 - Special Deposit Fund</v>
          </cell>
        </row>
        <row r="2803">
          <cell r="B2803" t="str">
            <v>094200173 - Special Deposit Fund</v>
          </cell>
        </row>
        <row r="2804">
          <cell r="B2804" t="str">
            <v>094200181 - Special Deposit Fund</v>
          </cell>
        </row>
        <row r="2805">
          <cell r="B2805" t="str">
            <v>094200183 - Special Deposit Fund</v>
          </cell>
        </row>
        <row r="2806">
          <cell r="B2806" t="str">
            <v>094200185 - Special Deposit Fund</v>
          </cell>
        </row>
        <row r="2807">
          <cell r="B2807" t="str">
            <v>094200186 - Special Deposit Fund</v>
          </cell>
        </row>
        <row r="2808">
          <cell r="B2808" t="str">
            <v>094200188 - Special Deposit Fund</v>
          </cell>
        </row>
        <row r="2809">
          <cell r="B2809" t="str">
            <v>094200190 - Special Deposit Fund</v>
          </cell>
        </row>
        <row r="2810">
          <cell r="B2810" t="str">
            <v>094200191 - Special Deposit Fund</v>
          </cell>
        </row>
        <row r="2811">
          <cell r="B2811" t="str">
            <v>094200193 - Special Deposit Fund</v>
          </cell>
        </row>
        <row r="2812">
          <cell r="B2812" t="str">
            <v>094200196 - Special Deposit Fund</v>
          </cell>
        </row>
        <row r="2813">
          <cell r="B2813" t="str">
            <v>094200197 - Special Deposit Fund</v>
          </cell>
        </row>
        <row r="2814">
          <cell r="B2814" t="str">
            <v>094200203 - Special Deposit Fund</v>
          </cell>
        </row>
        <row r="2815">
          <cell r="B2815" t="str">
            <v>094200206 - Spec Dep Fd St Lands Comm</v>
          </cell>
        </row>
        <row r="2816">
          <cell r="B2816" t="str">
            <v>094200207 - Dep Of Justice Settle Fd Sdf</v>
          </cell>
        </row>
        <row r="2817">
          <cell r="B2817" t="str">
            <v>094200208 - Ca Resale Royalties Sdf</v>
          </cell>
        </row>
        <row r="2818">
          <cell r="B2818" t="str">
            <v>094200209 - Ca Arts Council Donations-Sdf</v>
          </cell>
        </row>
        <row r="2819">
          <cell r="B2819" t="str">
            <v>094200210 - Special Deposit Fund</v>
          </cell>
        </row>
        <row r="2820">
          <cell r="B2820" t="str">
            <v>094200211 - Grant Catfish Prod Assist Sdf</v>
          </cell>
        </row>
        <row r="2821">
          <cell r="B2821" t="str">
            <v>094200212 - ConservatAssetEscroSvcs IncSdf</v>
          </cell>
        </row>
        <row r="2822">
          <cell r="B2822" t="str">
            <v>094200213 - Ca Volun Donat Acct</v>
          </cell>
        </row>
        <row r="2823">
          <cell r="B2823" t="str">
            <v>094200214 - Ca Horse Racing Board</v>
          </cell>
        </row>
        <row r="2824">
          <cell r="B2824" t="str">
            <v>094200215 - Dept Mental Hlth SrvcActFd3085</v>
          </cell>
        </row>
        <row r="2825">
          <cell r="B2825" t="str">
            <v>094200216 - Fish Game SanDiegoCnty WtrAuth</v>
          </cell>
        </row>
        <row r="2826">
          <cell r="B2826" t="str">
            <v>094200217 - AdvDepWagerDollCaHorseRacingBd</v>
          </cell>
        </row>
        <row r="2827">
          <cell r="B2827" t="str">
            <v>094200218 - Cln Ren Engy Bds BA Ch268 08</v>
          </cell>
        </row>
        <row r="2828">
          <cell r="B2828" t="str">
            <v>094200219 - Ca Vol Disaster Donation Acct</v>
          </cell>
        </row>
        <row r="2829">
          <cell r="B2829" t="str">
            <v>094200220 - GARVEE BONDS REBATE FUND</v>
          </cell>
        </row>
        <row r="2830">
          <cell r="B2830" t="str">
            <v>094200221 - LA DeptWtr   Pwr Restr Acct</v>
          </cell>
        </row>
        <row r="2831">
          <cell r="B2831" t="str">
            <v>094200222 - Int Dept Quality Improve Acct</v>
          </cell>
        </row>
        <row r="2832">
          <cell r="B2832" t="str">
            <v>094200223 - Inmate Sp Dep Fd Intrst Bearng</v>
          </cell>
        </row>
        <row r="2833">
          <cell r="B2833" t="str">
            <v>094200225 - At T Ca Sbc CommEmrgTeleAccess</v>
          </cell>
        </row>
        <row r="2834">
          <cell r="B2834" t="str">
            <v>094200226 - 2008 Jabg Grant Transfers Supp</v>
          </cell>
        </row>
        <row r="2835">
          <cell r="B2835" t="str">
            <v>094200227 - 2008 Jabg Grant Transfers LA</v>
          </cell>
        </row>
        <row r="2836">
          <cell r="B2836" t="str">
            <v>094200228 - Block Grant 2008 Speclty Crop</v>
          </cell>
        </row>
        <row r="2837">
          <cell r="B2837" t="str">
            <v>094200229 - Public Contractors Escrow Acct</v>
          </cell>
        </row>
        <row r="2838">
          <cell r="B2838" t="str">
            <v>094200230 - 2008 Aquaculture Grant Pgm</v>
          </cell>
        </row>
        <row r="2839">
          <cell r="B2839" t="str">
            <v>094200232 - Arra-Ed Byrne Mem Just Asst Gr</v>
          </cell>
        </row>
        <row r="2840">
          <cell r="B2840" t="str">
            <v>094200233 - City Of Maywood Police Dept</v>
          </cell>
        </row>
        <row r="2841">
          <cell r="B2841" t="str">
            <v>094200236 - Securities Cash Deposit</v>
          </cell>
        </row>
        <row r="2842">
          <cell r="B2842" t="str">
            <v>094200237 - 2009 Jabg Grant Transfers Supp</v>
          </cell>
        </row>
        <row r="2843">
          <cell r="B2843" t="str">
            <v>094200238 - 2009 Jabg Grant Transfers LA</v>
          </cell>
        </row>
        <row r="2844">
          <cell r="B2844" t="str">
            <v>094200239 - Rev Exc Prop Sls StHwy Rt 238</v>
          </cell>
        </row>
        <row r="2845">
          <cell r="B2845" t="str">
            <v>094200241 - Fds Hld Litig Plum ButteVs Dwr</v>
          </cell>
        </row>
        <row r="2846">
          <cell r="B2846" t="str">
            <v>094200242 - Dept Insur Litigation Dep Fd</v>
          </cell>
        </row>
        <row r="2847">
          <cell r="B2847" t="str">
            <v>094200243 - 2010 Jabg Grant Transfers Supp</v>
          </cell>
        </row>
        <row r="2848">
          <cell r="B2848" t="str">
            <v>094200244 - 2010 Jabg Grant Transfers LA</v>
          </cell>
        </row>
        <row r="2849">
          <cell r="B2849" t="str">
            <v>094200245 - San Bruno Indep Rev Panel Exp</v>
          </cell>
        </row>
        <row r="2850">
          <cell r="B2850" t="str">
            <v>094200246 - Saratso Review Comm-Support</v>
          </cell>
        </row>
        <row r="2851">
          <cell r="B2851" t="str">
            <v>094200248 - Skill Nurs Fac MinStaffPenAcct</v>
          </cell>
        </row>
        <row r="2852">
          <cell r="B2852" t="str">
            <v>094200249 - 2009 Aquaculture Program</v>
          </cell>
        </row>
        <row r="2853">
          <cell r="B2853" t="str">
            <v>094200250 - DrivUnder InflCostRecovDefends</v>
          </cell>
        </row>
        <row r="2854">
          <cell r="B2854" t="str">
            <v>094200251 - HAVA Requirements Pmts Sec 251</v>
          </cell>
        </row>
        <row r="2855">
          <cell r="B2855" t="str">
            <v>094200254 - Federal Asset Forfeiture Acct</v>
          </cell>
        </row>
        <row r="2856">
          <cell r="B2856" t="str">
            <v>094200255 - Us DOJ Asset Forfeiture Acct</v>
          </cell>
        </row>
        <row r="2857">
          <cell r="B2857" t="str">
            <v>094200256 - Us DOJ Asset Forfeiture Acct</v>
          </cell>
        </row>
        <row r="2858">
          <cell r="B2858" t="str">
            <v>094200257 - Ca Asset Forfeiture Account</v>
          </cell>
        </row>
        <row r="2859">
          <cell r="B2859" t="str">
            <v>094200259 - 2011 Jabg Grant Transfers Supp</v>
          </cell>
        </row>
        <row r="2860">
          <cell r="B2860" t="str">
            <v>094200260 - 2011 Jabg Grant Transfers LA</v>
          </cell>
        </row>
        <row r="2861">
          <cell r="B2861" t="str">
            <v>094200261 - Vaya Telecom Llc</v>
          </cell>
        </row>
        <row r="2862">
          <cell r="B2862" t="str">
            <v>094200263 - Doi Fortis Ben Ins Co Sett Agr</v>
          </cell>
        </row>
        <row r="2863">
          <cell r="B2863" t="str">
            <v>094200265 - Chrtr Sch Cr Enhm Gr Rsrv Acct</v>
          </cell>
        </row>
        <row r="2864">
          <cell r="B2864" t="str">
            <v>094200266 - 2012 Jabg Grant Transfers Supp</v>
          </cell>
        </row>
        <row r="2865">
          <cell r="B2865" t="str">
            <v>094200267 - 2012 Jabg Grant Transfers LA</v>
          </cell>
        </row>
        <row r="2866">
          <cell r="B2866" t="str">
            <v>094200268 - 2012 Jag Grant Transfers Supp</v>
          </cell>
        </row>
        <row r="2867">
          <cell r="B2867" t="str">
            <v>094200269 - 2012 Jag Grant Transfers LA</v>
          </cell>
        </row>
        <row r="2868">
          <cell r="B2868" t="str">
            <v>094200270 - Wtr Res-Albrt ThomsPaulekVsDwr</v>
          </cell>
        </row>
        <row r="2869">
          <cell r="B2869" t="str">
            <v>094200271 - Wtr Res-Dwr Vs WhitkrContr Inc</v>
          </cell>
        </row>
        <row r="2870">
          <cell r="B2870" t="str">
            <v>094200272 - LOUIS C MIRABILE REVOCABLE TRU</v>
          </cell>
        </row>
        <row r="2871">
          <cell r="B2871" t="str">
            <v>094200281 - Special Deposit Fund</v>
          </cell>
        </row>
        <row r="2872">
          <cell r="B2872" t="str">
            <v>094200282 - Special Deposit Fund</v>
          </cell>
        </row>
        <row r="2873">
          <cell r="B2873" t="str">
            <v>094200601 - Special Deposit Fund</v>
          </cell>
        </row>
        <row r="2874">
          <cell r="B2874" t="str">
            <v>094200602 - Special Deposit Fund</v>
          </cell>
        </row>
        <row r="2875">
          <cell r="B2875" t="str">
            <v>094200603 - Special Deposit Fund</v>
          </cell>
        </row>
        <row r="2876">
          <cell r="B2876" t="str">
            <v>094200604 - Special Deposit Fund</v>
          </cell>
        </row>
        <row r="2877">
          <cell r="B2877" t="str">
            <v>094200605 - Special Deposit Fund</v>
          </cell>
        </row>
        <row r="2878">
          <cell r="B2878" t="str">
            <v>094200607 - B A It 3600-001-0942 Spc Dp Fd</v>
          </cell>
        </row>
        <row r="2879">
          <cell r="B2879" t="str">
            <v>094200608 - Special Deposit Fund</v>
          </cell>
        </row>
        <row r="2880">
          <cell r="B2880" t="str">
            <v>094200609 - B A It 4260-011-0942 Spc Dp Fd</v>
          </cell>
        </row>
        <row r="2881">
          <cell r="B2881" t="str">
            <v>094200610 - Jud Br Fac Deps Spec Dep Fd</v>
          </cell>
        </row>
        <row r="2882">
          <cell r="B2882" t="str">
            <v>094200998 - Forgery Disbursement Account</v>
          </cell>
        </row>
        <row r="2883">
          <cell r="B2883" t="str">
            <v>094200999 - Spec Dep Fd Report System Only</v>
          </cell>
        </row>
        <row r="2884">
          <cell r="B2884" t="str">
            <v>0943 - Land Bank Fund</v>
          </cell>
        </row>
        <row r="2885">
          <cell r="B2885" t="str">
            <v>0945 - Breast Cancer Research Fund C</v>
          </cell>
        </row>
        <row r="2886">
          <cell r="B2886" t="str">
            <v>0947 - Csu Special Project Fund</v>
          </cell>
        </row>
        <row r="2887">
          <cell r="B2887" t="str">
            <v>0948 - Csu Trust Fund</v>
          </cell>
        </row>
        <row r="2888">
          <cell r="B2888" t="str">
            <v>0950 - Public Employees Contingency R</v>
          </cell>
        </row>
        <row r="2889">
          <cell r="B2889" t="str">
            <v>0952 - State Park Contingent Fund</v>
          </cell>
        </row>
        <row r="2890">
          <cell r="B2890" t="str">
            <v>0954 - Student Loan Authority Fund</v>
          </cell>
        </row>
        <row r="2891">
          <cell r="B2891" t="str">
            <v>0955 - Instructional Materials Fund</v>
          </cell>
        </row>
        <row r="2892">
          <cell r="B2892" t="str">
            <v>0956 - School Site Utilization Fund</v>
          </cell>
        </row>
        <row r="2893">
          <cell r="B2893" t="str">
            <v>0957 - 0957</v>
          </cell>
        </row>
        <row r="2894">
          <cell r="B2894" t="str">
            <v>0959 - 0959</v>
          </cell>
        </row>
        <row r="2895">
          <cell r="B2895" t="str">
            <v>0960 - Student Tuition Recovery Fund</v>
          </cell>
        </row>
        <row r="2896">
          <cell r="B2896" t="str">
            <v>0961 - School Deferred Maintenance Fu</v>
          </cell>
        </row>
        <row r="2897">
          <cell r="B2897" t="str">
            <v>0962 - Volun Fire Lngth Serv Awd Fd</v>
          </cell>
        </row>
        <row r="2898">
          <cell r="B2898" t="str">
            <v>0965 - Timber Tax Fund</v>
          </cell>
        </row>
        <row r="2899">
          <cell r="B2899" t="str">
            <v>0966 - 0966</v>
          </cell>
        </row>
        <row r="2900">
          <cell r="B2900" t="str">
            <v>0969 - Public Safety Account Lpsf</v>
          </cell>
        </row>
        <row r="2901">
          <cell r="B2901" t="str">
            <v>0970 - Unclaimed Property Fund</v>
          </cell>
        </row>
        <row r="2902">
          <cell r="B2902" t="str">
            <v>0972 - Manufactured Home Recovery Fun</v>
          </cell>
        </row>
        <row r="2903">
          <cell r="B2903" t="str">
            <v>0973 - 0973</v>
          </cell>
        </row>
        <row r="2904">
          <cell r="B2904" t="str">
            <v>0974 - Peace Officer Memorial Foundat</v>
          </cell>
        </row>
        <row r="2905">
          <cell r="B2905" t="str">
            <v>0977 - Resident-Run Housing Revolving</v>
          </cell>
        </row>
        <row r="2906">
          <cell r="B2906" t="str">
            <v>0979 - Firefighters Memorial Fund C</v>
          </cell>
        </row>
        <row r="2907">
          <cell r="B2907" t="str">
            <v>0980 - Predevelopment Loan Fund</v>
          </cell>
        </row>
        <row r="2908">
          <cell r="B2908" t="str">
            <v>0982 - Urban Waterfront Area Restor F</v>
          </cell>
        </row>
        <row r="2909">
          <cell r="B2909" t="str">
            <v>0983 - Senior Citizens California Fu</v>
          </cell>
        </row>
        <row r="2910">
          <cell r="B2910" t="str">
            <v>0984 - Rural Community Facility Grant</v>
          </cell>
        </row>
        <row r="2911">
          <cell r="B2911" t="str">
            <v>0985 - Emergency Housing Assistance F</v>
          </cell>
        </row>
        <row r="2912">
          <cell r="B2912" t="str">
            <v>0986 - Local Property Tax Revenues</v>
          </cell>
        </row>
        <row r="2913">
          <cell r="B2913" t="str">
            <v>0987 - Toll Bridge Funds Consolidate</v>
          </cell>
        </row>
        <row r="2914">
          <cell r="B2914" t="str">
            <v>0988 - Other - Unallocated Non-Govern</v>
          </cell>
        </row>
        <row r="2915">
          <cell r="B2915" t="str">
            <v>0989 - Proprietary Fd Outside Central</v>
          </cell>
        </row>
        <row r="2916">
          <cell r="B2916" t="str">
            <v>0990 - Fid Fds Outsd Cntrl Treas Sys</v>
          </cell>
        </row>
        <row r="2917">
          <cell r="B2917" t="str">
            <v>0991 - County Funds--Unclassified</v>
          </cell>
        </row>
        <row r="2918">
          <cell r="B2918" t="str">
            <v>0992 - Higher Ed Fees and Income</v>
          </cell>
        </row>
        <row r="2919">
          <cell r="B2919" t="str">
            <v>0993 - University Funds--Unclassified</v>
          </cell>
        </row>
        <row r="2920">
          <cell r="B2920" t="str">
            <v>0994 - Other Unclassified Funds</v>
          </cell>
        </row>
        <row r="2921">
          <cell r="B2921" t="str">
            <v>0996 - General Long-Term Debt Account</v>
          </cell>
        </row>
        <row r="2922">
          <cell r="B2922" t="str">
            <v>0997 - Fund Cd Reserved for CALSTARS</v>
          </cell>
        </row>
        <row r="2923">
          <cell r="B2923" t="str">
            <v>0998 - Reserved-Ofc Rev Fund-CALSTARS</v>
          </cell>
        </row>
        <row r="2924">
          <cell r="B2924" t="str">
            <v>0999 - Susp Fd -Cntrl Agencies Only-</v>
          </cell>
        </row>
        <row r="2925">
          <cell r="B2925" t="str">
            <v>1003 - Cleanup Loans   Environ Assist</v>
          </cell>
        </row>
        <row r="2926">
          <cell r="B2926" t="str">
            <v>1006 - Rural Cupa Reimbursement Accou</v>
          </cell>
        </row>
        <row r="2927">
          <cell r="B2927" t="str">
            <v>1008 - Firearms Safety And Enforcemen</v>
          </cell>
        </row>
        <row r="2928">
          <cell r="B2928" t="str">
            <v>1010 - Natural Heritage Preservation</v>
          </cell>
        </row>
        <row r="2929">
          <cell r="B2929" t="str">
            <v>1011 - Budget Stabilization Account</v>
          </cell>
        </row>
        <row r="2930">
          <cell r="B2930" t="str">
            <v>1017 - Umbilical Cord Blood Collectio</v>
          </cell>
        </row>
        <row r="2931">
          <cell r="B2931" t="str">
            <v>1018 - Lake Tahoe Sci   Lake Imp Acct</v>
          </cell>
        </row>
        <row r="2932">
          <cell r="B2932" t="str">
            <v>2500 - Pedestrian Safety Account Stf</v>
          </cell>
        </row>
        <row r="2933">
          <cell r="B2933" t="str">
            <v>2501 - Local Transportation Loan Acct</v>
          </cell>
        </row>
        <row r="2934">
          <cell r="B2934" t="str">
            <v>3001 - Public Beach Restoration Fund</v>
          </cell>
        </row>
        <row r="2935">
          <cell r="B2935" t="str">
            <v>3002 - Electrician Certification Fund</v>
          </cell>
        </row>
        <row r="2936">
          <cell r="B2936" t="str">
            <v>3004 - Garment Industry Regulations F</v>
          </cell>
        </row>
        <row r="2937">
          <cell r="B2937" t="str">
            <v>3006 - Jobs-Housing Balance Improveme</v>
          </cell>
        </row>
        <row r="2938">
          <cell r="B2938" t="str">
            <v>3007 - Traffic Congestion Relief Fund</v>
          </cell>
        </row>
        <row r="2939">
          <cell r="B2939" t="str">
            <v>3008 - Transportation Investment Fund</v>
          </cell>
        </row>
        <row r="2940">
          <cell r="B2940" t="str">
            <v>3010 - PierceS Disease Management Ac</v>
          </cell>
        </row>
        <row r="2941">
          <cell r="B2941" t="str">
            <v>3013 - Central Coast State Vet Cemete</v>
          </cell>
        </row>
        <row r="2942">
          <cell r="B2942" t="str">
            <v>3014 - Baldwin Hills Conservancy Fund</v>
          </cell>
        </row>
        <row r="2943">
          <cell r="B2943" t="str">
            <v>3015 - Gas Consumption Surcharge Fund</v>
          </cell>
        </row>
        <row r="2944">
          <cell r="B2944" t="str">
            <v>3016 - Missing Persons Dna Data Base</v>
          </cell>
        </row>
        <row r="2945">
          <cell r="B2945" t="str">
            <v>3017 - Occupational Therapy Fund</v>
          </cell>
        </row>
        <row r="2946">
          <cell r="B2946" t="str">
            <v>3018 - Drug And Device Safety Fund</v>
          </cell>
        </row>
        <row r="2947">
          <cell r="B2947" t="str">
            <v>3019 - Substance Abuse Treatment Trus</v>
          </cell>
        </row>
        <row r="2948">
          <cell r="B2948" t="str">
            <v>3020 - Tobacco Settlement Fund</v>
          </cell>
        </row>
        <row r="2949">
          <cell r="B2949" t="str">
            <v>3021 - Agricultural Biomass Utilizati</v>
          </cell>
        </row>
        <row r="2950">
          <cell r="B2950" t="str">
            <v>3022 - Apprenticeship Training Contri</v>
          </cell>
        </row>
        <row r="2951">
          <cell r="B2951" t="str">
            <v>3023 - Wic Manufacturer Rebate Fund</v>
          </cell>
        </row>
        <row r="2952">
          <cell r="B2952" t="str">
            <v>3024 - Rigid Container Account</v>
          </cell>
        </row>
        <row r="2953">
          <cell r="B2953" t="str">
            <v>3025 - Abandoned Mine Reclamation   M</v>
          </cell>
        </row>
        <row r="2954">
          <cell r="B2954" t="str">
            <v>3027 - Trauma Care Fund</v>
          </cell>
        </row>
        <row r="2955">
          <cell r="B2955" t="str">
            <v>3030 - Workers Occupational Safety</v>
          </cell>
        </row>
        <row r="2956">
          <cell r="B2956" t="str">
            <v>3031 - Workers Comp Return-to-Wk Fd</v>
          </cell>
        </row>
        <row r="2957">
          <cell r="B2957" t="str">
            <v>3033 - Memorial Scholarship Fund Cal</v>
          </cell>
        </row>
        <row r="2958">
          <cell r="B2958" t="str">
            <v>3034 - Antiterrorism Fund</v>
          </cell>
        </row>
        <row r="2959">
          <cell r="B2959" t="str">
            <v>3035 - Environmental Quality Assessme</v>
          </cell>
        </row>
        <row r="2960">
          <cell r="B2960" t="str">
            <v>3036 - Alcohol Beverages Control Fund</v>
          </cell>
        </row>
        <row r="2961">
          <cell r="B2961" t="str">
            <v>3037 - Court Facilities Construction</v>
          </cell>
        </row>
        <row r="2962">
          <cell r="B2962" t="str">
            <v>3038 - Community Revitalization Fee F</v>
          </cell>
        </row>
        <row r="2963">
          <cell r="B2963" t="str">
            <v>3039 - Dentally Underserved Acct St</v>
          </cell>
        </row>
        <row r="2964">
          <cell r="B2964" t="str">
            <v>3042 - Victims Of Corporate Fraud Com</v>
          </cell>
        </row>
        <row r="2965">
          <cell r="B2965" t="str">
            <v>3046 - Oil Gas And Geothermal Admin</v>
          </cell>
        </row>
        <row r="2966">
          <cell r="B2966" t="str">
            <v>3053 - Public Rights Law Enforcement</v>
          </cell>
        </row>
        <row r="2967">
          <cell r="B2967" t="str">
            <v>3054 - Health Care Benefits Fund</v>
          </cell>
        </row>
        <row r="2968">
          <cell r="B2968" t="str">
            <v>3055 - County Health Initiative Match</v>
          </cell>
        </row>
        <row r="2969">
          <cell r="B2969" t="str">
            <v>3056 - Safe Drinking Water And Toxic</v>
          </cell>
        </row>
        <row r="2970">
          <cell r="B2970" t="str">
            <v>3057 - Dam Safety Fund</v>
          </cell>
        </row>
        <row r="2971">
          <cell r="B2971" t="str">
            <v>3058 - Water Rights Fund</v>
          </cell>
        </row>
        <row r="2972">
          <cell r="B2972" t="str">
            <v>305900001 - Fiscal Recovery Fund</v>
          </cell>
        </row>
        <row r="2973">
          <cell r="B2973" t="str">
            <v>305900002 - Fiscal Recovery Fund</v>
          </cell>
        </row>
        <row r="2974">
          <cell r="B2974" t="str">
            <v>305900003 - Fiscal Recovery Fund</v>
          </cell>
        </row>
        <row r="2975">
          <cell r="B2975" t="str">
            <v>305900005 - Fiscal Recovery Fund</v>
          </cell>
        </row>
        <row r="2976">
          <cell r="B2976" t="str">
            <v>305900007 - Fiscal Recovery Fund</v>
          </cell>
        </row>
        <row r="2977">
          <cell r="B2977" t="str">
            <v>305900008 - Fiscal Recovery Fund</v>
          </cell>
        </row>
        <row r="2978">
          <cell r="B2978" t="str">
            <v>305900010 - Fiscal Recovery Fund</v>
          </cell>
        </row>
        <row r="2979">
          <cell r="B2979" t="str">
            <v>305900011 - Fiscal Recovery Fund</v>
          </cell>
        </row>
        <row r="2980">
          <cell r="B2980" t="str">
            <v>305900015 - Fiscal Recovery Fund</v>
          </cell>
        </row>
        <row r="2981">
          <cell r="B2981" t="str">
            <v>305900016 - Fiscal Recovery Fund</v>
          </cell>
        </row>
        <row r="2982">
          <cell r="B2982" t="str">
            <v>3060 - Appellate Court Trust Fund</v>
          </cell>
        </row>
        <row r="2983">
          <cell r="B2983" t="str">
            <v>3061 - Ratepayer Relief Fund</v>
          </cell>
        </row>
        <row r="2984">
          <cell r="B2984" t="str">
            <v>3062 - Energy Facility License And Co</v>
          </cell>
        </row>
        <row r="2985">
          <cell r="B2985" t="str">
            <v>3063 - Responsibility Area Fire Preve</v>
          </cell>
        </row>
        <row r="2986">
          <cell r="B2986" t="str">
            <v>3064 - Mental Health Practitioner Edu</v>
          </cell>
        </row>
        <row r="2987">
          <cell r="B2987" t="str">
            <v>3065 - Electronic Waste Recovery   Re</v>
          </cell>
        </row>
        <row r="2988">
          <cell r="B2988" t="str">
            <v>3066 - Court Facilities Trust Fund</v>
          </cell>
        </row>
        <row r="2989">
          <cell r="B2989" t="str">
            <v>3067 - Cigarette   Tobacco Products C</v>
          </cell>
        </row>
        <row r="2990">
          <cell r="B2990" t="str">
            <v>3068 - Vocational Nurse Education Fun</v>
          </cell>
        </row>
        <row r="2991">
          <cell r="B2991" t="str">
            <v>3069 - Naturopathic DoctorS Fund</v>
          </cell>
        </row>
        <row r="2992">
          <cell r="B2992" t="str">
            <v>3070 - Nontoxic Dry Cleaning Incentiv</v>
          </cell>
        </row>
        <row r="2993">
          <cell r="B2993" t="str">
            <v>3071 - Car Wash Worker Restitution Fu</v>
          </cell>
        </row>
        <row r="2994">
          <cell r="B2994" t="str">
            <v>3072 - Car Wash Worker Fund</v>
          </cell>
        </row>
        <row r="2995">
          <cell r="B2995" t="str">
            <v>3074 - Medical Marijuana Program Fund</v>
          </cell>
        </row>
        <row r="2996">
          <cell r="B2996" t="str">
            <v>3075 - Unlawful Sales Reduction Fund</v>
          </cell>
        </row>
        <row r="2997">
          <cell r="B2997" t="str">
            <v>3077 - Main Street Program Fund Cali</v>
          </cell>
        </row>
        <row r="2998">
          <cell r="B2998" t="str">
            <v>3078 - Labor And Workforce Developmen</v>
          </cell>
        </row>
        <row r="2999">
          <cell r="B2999" t="str">
            <v>3079 - ChildrenS Medical Services Re</v>
          </cell>
        </row>
        <row r="3000">
          <cell r="B3000" t="str">
            <v>3080 - Aids Drug Assistance Program R</v>
          </cell>
        </row>
        <row r="3001">
          <cell r="B3001" t="str">
            <v>3081 - Cannery Inspection Fund</v>
          </cell>
        </row>
        <row r="3002">
          <cell r="B3002" t="str">
            <v>3082 - School Facilities Emergency Re</v>
          </cell>
        </row>
        <row r="3003">
          <cell r="B3003" t="str">
            <v>3083 - Welcome Center Fund</v>
          </cell>
        </row>
        <row r="3004">
          <cell r="B3004" t="str">
            <v>3084 - State Certified Unified Progra</v>
          </cell>
        </row>
        <row r="3005">
          <cell r="B3005" t="str">
            <v>3085 - Mental Health Services Fund</v>
          </cell>
        </row>
        <row r="3006">
          <cell r="B3006" t="str">
            <v>3086 - Dna Identification Fund</v>
          </cell>
        </row>
        <row r="3007">
          <cell r="B3007" t="str">
            <v>3087 - Unfair Competition Law Fund</v>
          </cell>
        </row>
        <row r="3008">
          <cell r="B3008" t="str">
            <v>3088 - Registry Of Charitable Trusts</v>
          </cell>
        </row>
        <row r="3009">
          <cell r="B3009" t="str">
            <v>3089 - Public Utilities Commission Ra</v>
          </cell>
        </row>
        <row r="3010">
          <cell r="B3010" t="str">
            <v>3090 - Deficit Recovery Bond Retireme</v>
          </cell>
        </row>
        <row r="3011">
          <cell r="B3011" t="str">
            <v>3091 - Certified Access Specialist Fu</v>
          </cell>
        </row>
        <row r="3012">
          <cell r="B3012" t="str">
            <v>3092 - 3092</v>
          </cell>
        </row>
        <row r="3013">
          <cell r="B3013" t="str">
            <v>3093 - Transportation Deferred Invest</v>
          </cell>
        </row>
        <row r="3014">
          <cell r="B3014" t="str">
            <v>3094 - Self Dir Services Risk Pool Fd</v>
          </cell>
        </row>
        <row r="3015">
          <cell r="B3015" t="str">
            <v>3095 - Film Promotion And Marketing F</v>
          </cell>
        </row>
        <row r="3016">
          <cell r="B3016" t="str">
            <v>3096 - Nondesignated Public Hospital</v>
          </cell>
        </row>
        <row r="3017">
          <cell r="B3017" t="str">
            <v>3097 - Private Hospital Supplemental</v>
          </cell>
        </row>
        <row r="3018">
          <cell r="B3018" t="str">
            <v>3098 - State Dept Of Public Health Li</v>
          </cell>
        </row>
        <row r="3019">
          <cell r="B3019" t="str">
            <v>3099 - Licensing And Certification Fu</v>
          </cell>
        </row>
        <row r="3020">
          <cell r="B3020" t="str">
            <v>310000001 - Dpt Wtr Res Elect PwrFdGc13340</v>
          </cell>
        </row>
        <row r="3021">
          <cell r="B3021" t="str">
            <v>310000002 - Dpt Wtr Res Elect PwrFdGc13340</v>
          </cell>
        </row>
        <row r="3022">
          <cell r="B3022" t="str">
            <v>310000003 - Dpt Wtr Res Elect PwrFdGc13340</v>
          </cell>
        </row>
        <row r="3023">
          <cell r="B3023" t="str">
            <v>310000004 - Dpt Wtr Res Elect PwrFdGc13340</v>
          </cell>
        </row>
        <row r="3024">
          <cell r="B3024" t="str">
            <v>310000005 - Dpt Wtr Res Elect PwrFdGc13340</v>
          </cell>
        </row>
        <row r="3025">
          <cell r="B3025" t="str">
            <v>310000006 - Dpt Wtr Res Elect PwrFdGc13340</v>
          </cell>
        </row>
        <row r="3026">
          <cell r="B3026" t="str">
            <v>310000007 - Dpt Wtr Res Elect PwrFdGc13340</v>
          </cell>
        </row>
        <row r="3027">
          <cell r="B3027" t="str">
            <v>310000008 - Dpt Wtr Res Elect PwrFdGc13340</v>
          </cell>
        </row>
        <row r="3028">
          <cell r="B3028" t="str">
            <v>310000009 - Dpt Wtr Res Elect PwrFdGc13340</v>
          </cell>
        </row>
        <row r="3029">
          <cell r="B3029" t="str">
            <v>310000010 - Dpt Wtr Res Elect PwrFdGc13340</v>
          </cell>
        </row>
        <row r="3030">
          <cell r="B3030" t="str">
            <v>310000011 - Dpt Wtr Res Elect PwrFdGc13340</v>
          </cell>
        </row>
        <row r="3031">
          <cell r="B3031" t="str">
            <v>3101 - Analytical Laboratory Account</v>
          </cell>
        </row>
        <row r="3032">
          <cell r="B3032" t="str">
            <v>3102 - Acute Orphan Well Account</v>
          </cell>
        </row>
        <row r="3033">
          <cell r="B3033" t="str">
            <v>3103 - Hatchery And Inland Fisheries</v>
          </cell>
        </row>
        <row r="3034">
          <cell r="B3034" t="str">
            <v>3104 - Coastal Wetlands Fund</v>
          </cell>
        </row>
        <row r="3035">
          <cell r="B3035" t="str">
            <v>3107 - Transportation Debt Service Fu</v>
          </cell>
        </row>
        <row r="3036">
          <cell r="B3036" t="str">
            <v>3108 - Professional Fiduciary Fund</v>
          </cell>
        </row>
        <row r="3037">
          <cell r="B3037" t="str">
            <v>3109 - Natural Gas Subaccount</v>
          </cell>
        </row>
        <row r="3038">
          <cell r="B3038" t="str">
            <v>3110 - Gambling Addiction Program Fun</v>
          </cell>
        </row>
        <row r="3039">
          <cell r="B3039" t="str">
            <v>3111 - Retail Food Safety And Defense</v>
          </cell>
        </row>
        <row r="3040">
          <cell r="B3040" t="str">
            <v>3112 - Equality In Prevention   Servi</v>
          </cell>
        </row>
        <row r="3041">
          <cell r="B3041" t="str">
            <v>3113 - Residential And Outpatient Pro</v>
          </cell>
        </row>
        <row r="3042">
          <cell r="B3042" t="str">
            <v>3114 - Birth Defects Monitoring Progr</v>
          </cell>
        </row>
        <row r="3043">
          <cell r="B3043" t="str">
            <v>3115 - Youthful Offender Block Grant</v>
          </cell>
        </row>
        <row r="3044">
          <cell r="B3044" t="str">
            <v>3117 - Alternative   Renewable Fuel</v>
          </cell>
        </row>
        <row r="3045">
          <cell r="B3045" t="str">
            <v>3119 - Air Quality Improvement Fund</v>
          </cell>
        </row>
        <row r="3046">
          <cell r="B3046" t="str">
            <v>3120 - Fire Marshal Fireworks Enforce</v>
          </cell>
        </row>
        <row r="3047">
          <cell r="B3047" t="str">
            <v>3121 - Occupational Safety And Health</v>
          </cell>
        </row>
        <row r="3048">
          <cell r="B3048" t="str">
            <v>3122 - Enhanced Fleet Modernization S</v>
          </cell>
        </row>
        <row r="3049">
          <cell r="B3049" t="str">
            <v>3123 - Coastal Act Services Fund</v>
          </cell>
        </row>
        <row r="3050">
          <cell r="B3050" t="str">
            <v>3130 - Inclosure Facil Improvement Fd</v>
          </cell>
        </row>
        <row r="3051">
          <cell r="B3051" t="str">
            <v>3131 - California Bingo Fund</v>
          </cell>
        </row>
        <row r="3052">
          <cell r="B3052" t="str">
            <v>3132 - Charity Bingo Mitigation Fund</v>
          </cell>
        </row>
        <row r="3053">
          <cell r="B3053" t="str">
            <v>3133 - Managed Care Administrative Fi</v>
          </cell>
        </row>
        <row r="3054">
          <cell r="B3054" t="str">
            <v>3134 - School District Account</v>
          </cell>
        </row>
        <row r="3055">
          <cell r="B3055" t="str">
            <v>3135 - State Trial Court Operations T</v>
          </cell>
        </row>
        <row r="3056">
          <cell r="B3056" t="str">
            <v>3136 - Foreclosure Consultant Regulat</v>
          </cell>
        </row>
        <row r="3057">
          <cell r="B3057" t="str">
            <v>3137 - Emergency Medical Technician C</v>
          </cell>
        </row>
        <row r="3058">
          <cell r="B3058" t="str">
            <v>3138 - Immediate And Critical Needs A</v>
          </cell>
        </row>
        <row r="3059">
          <cell r="B3059" t="str">
            <v>3139 - Specialized License Plate Fund</v>
          </cell>
        </row>
        <row r="3060">
          <cell r="B3060" t="str">
            <v>3140 - State Dental Hygiene Fund</v>
          </cell>
        </row>
        <row r="3061">
          <cell r="B3061" t="str">
            <v>3141 - California Advanced Services F</v>
          </cell>
        </row>
        <row r="3062">
          <cell r="B3062" t="str">
            <v>3142 - State Dental Assistant Fund</v>
          </cell>
        </row>
        <row r="3063">
          <cell r="B3063" t="str">
            <v>3144 - Building Standards Administrat</v>
          </cell>
        </row>
        <row r="3064">
          <cell r="B3064" t="str">
            <v>3145 - Underground Storage Tank Petro</v>
          </cell>
        </row>
        <row r="3065">
          <cell r="B3065" t="str">
            <v>3147 - St Water Pollution Control Rev</v>
          </cell>
        </row>
        <row r="3066">
          <cell r="B3066" t="str">
            <v>3148 - Chld   Fm Hlth   Humn Svcs Fd</v>
          </cell>
        </row>
        <row r="3067">
          <cell r="B3067" t="str">
            <v>3149 - Local Safety And Protection Ac</v>
          </cell>
        </row>
        <row r="3068">
          <cell r="B3068" t="str">
            <v>3150 - State Public Works Enforcement</v>
          </cell>
        </row>
        <row r="3069">
          <cell r="B3069" t="str">
            <v>3151 - Internal Health Info Integrity</v>
          </cell>
        </row>
        <row r="3070">
          <cell r="B3070" t="str">
            <v>3152 - Labor Enforcement And Complian</v>
          </cell>
        </row>
        <row r="3071">
          <cell r="B3071" t="str">
            <v>3153 - Horse Racing Fund</v>
          </cell>
        </row>
        <row r="3072">
          <cell r="B3072" t="str">
            <v>3155 - Lead-Related Construction Fund</v>
          </cell>
        </row>
        <row r="3073">
          <cell r="B3073" t="str">
            <v>3156 - Chldrn Hlth   Humn Svcs Sp Fd</v>
          </cell>
        </row>
        <row r="3074">
          <cell r="B3074" t="str">
            <v>3157 - Recreational Health Fund</v>
          </cell>
        </row>
        <row r="3075">
          <cell r="B3075" t="str">
            <v>3158 - Hospital Quality Assurance Rev</v>
          </cell>
        </row>
        <row r="3076">
          <cell r="B3076" t="str">
            <v>3159 - Arts and Entertainment Fund</v>
          </cell>
        </row>
        <row r="3077">
          <cell r="B3077" t="str">
            <v>3160 - Wastewater Operator Certificat</v>
          </cell>
        </row>
        <row r="3078">
          <cell r="B3078" t="str">
            <v>3162 - Gold Star License Plate Accoun</v>
          </cell>
        </row>
        <row r="3079">
          <cell r="B3079" t="str">
            <v>3163 - Health Information Technology</v>
          </cell>
        </row>
        <row r="3080">
          <cell r="B3080" t="str">
            <v>3164 - Renewable Energy Resources Dev</v>
          </cell>
        </row>
        <row r="3081">
          <cell r="B3081" t="str">
            <v>3165 - Enterprise Zone Fund</v>
          </cell>
        </row>
        <row r="3082">
          <cell r="B3082" t="str">
            <v>3167 - Skilled Nursing Facility Quali</v>
          </cell>
        </row>
        <row r="3083">
          <cell r="B3083" t="str">
            <v>3168 - Emergency Medical Air Transpor</v>
          </cell>
        </row>
        <row r="3084">
          <cell r="B3084" t="str">
            <v>3170 - Heritage Enrichment Resource F</v>
          </cell>
        </row>
        <row r="3085">
          <cell r="B3085" t="str">
            <v>3171 - Local Revenue Fund 2011</v>
          </cell>
        </row>
        <row r="3086">
          <cell r="B3086" t="str">
            <v>3172 - Public Hospital Investment Im</v>
          </cell>
        </row>
        <row r="3087">
          <cell r="B3087" t="str">
            <v>3175 - California Health Trust Fund</v>
          </cell>
        </row>
        <row r="3088">
          <cell r="B3088" t="str">
            <v>3176 - Trial Court Security Account</v>
          </cell>
        </row>
        <row r="3089">
          <cell r="B3089" t="str">
            <v>3177 - Local Community Corrections Ac</v>
          </cell>
        </row>
        <row r="3090">
          <cell r="B3090" t="str">
            <v>3178 - Local Law Enforcement Services</v>
          </cell>
        </row>
        <row r="3091">
          <cell r="B3091" t="str">
            <v>3179 - Mental Health Account Local R</v>
          </cell>
        </row>
        <row r="3092">
          <cell r="B3092" t="str">
            <v>3180 - District Attorney And Public D</v>
          </cell>
        </row>
        <row r="3093">
          <cell r="B3093" t="str">
            <v>3181 - Juvenile Justice Account Loca</v>
          </cell>
        </row>
        <row r="3094">
          <cell r="B3094" t="str">
            <v>3182 - Health And Human Services Acco</v>
          </cell>
        </row>
        <row r="3095">
          <cell r="B3095" t="str">
            <v>3183 - Reserve Account LRF</v>
          </cell>
        </row>
        <row r="3096">
          <cell r="B3096" t="str">
            <v>3184 - Adult Protective Services Suba</v>
          </cell>
        </row>
        <row r="3097">
          <cell r="B3097" t="str">
            <v>3185 - Child Welfare Services Subacco</v>
          </cell>
        </row>
        <row r="3098">
          <cell r="B3098" t="str">
            <v>3186 - Adoptions Subaccount Health A</v>
          </cell>
        </row>
        <row r="3099">
          <cell r="B3099" t="str">
            <v>3187 - Adoption Assistance Program Su</v>
          </cell>
        </row>
        <row r="3100">
          <cell r="B3100" t="str">
            <v>3188 - Child Abuse Prevention Subacco</v>
          </cell>
        </row>
        <row r="3101">
          <cell r="B3101" t="str">
            <v>3189 - Women   ChildrenS Residntial</v>
          </cell>
        </row>
        <row r="3102">
          <cell r="B3102" t="str">
            <v>3190 - Drug Court Subaccount Health</v>
          </cell>
        </row>
        <row r="3103">
          <cell r="B3103" t="str">
            <v>3191 - Nondrug Medi-Cal Substnce Abus</v>
          </cell>
        </row>
        <row r="3104">
          <cell r="B3104" t="str">
            <v>3192 - Drug Medi-Cal Subaccount Heal</v>
          </cell>
        </row>
        <row r="3105">
          <cell r="B3105" t="str">
            <v>3193 - Youthful Offender Block Grnt S</v>
          </cell>
        </row>
        <row r="3106">
          <cell r="B3106" t="str">
            <v>3194 - Juvenile Reentry Grant Subacco</v>
          </cell>
        </row>
        <row r="3107">
          <cell r="B3107" t="str">
            <v>3195 - Carpet Stewardship Acct Integ</v>
          </cell>
        </row>
        <row r="3108">
          <cell r="B3108" t="str">
            <v>3196 - Crpt Stw Penalty Sbacct IWMF</v>
          </cell>
        </row>
        <row r="3109">
          <cell r="B3109" t="str">
            <v>3197 - Undistributed Account Local R</v>
          </cell>
        </row>
        <row r="3110">
          <cell r="B3110" t="str">
            <v>3198 - Foster Care Assistance Subacco</v>
          </cell>
        </row>
        <row r="3111">
          <cell r="B3111" t="str">
            <v>3199 - Foster Care Administration Sub</v>
          </cell>
        </row>
        <row r="3112">
          <cell r="B3112" t="str">
            <v>3200 - Calworks Maintenance Of Effort</v>
          </cell>
        </row>
        <row r="3113">
          <cell r="B3113" t="str">
            <v>3201 - Low Income Health Program Mce</v>
          </cell>
        </row>
        <row r="3114">
          <cell r="B3114" t="str">
            <v>3202 - Architectural Paint Stewardshi</v>
          </cell>
        </row>
        <row r="3115">
          <cell r="B3115" t="str">
            <v>3203 - Architect Paint Stew Penalty</v>
          </cell>
        </row>
        <row r="3116">
          <cell r="B3116" t="str">
            <v>3204 - Entertainment Work Permit Fund</v>
          </cell>
        </row>
        <row r="3117">
          <cell r="B3117" t="str">
            <v>3205 - Appliance Efficiency Enforceme</v>
          </cell>
        </row>
        <row r="3118">
          <cell r="B3118" t="str">
            <v>3207 - Education Protection Acount</v>
          </cell>
        </row>
        <row r="3119">
          <cell r="B3119" t="str">
            <v>3209 - Office Of Patient Advocate Tru</v>
          </cell>
        </row>
        <row r="3120">
          <cell r="B3120" t="str">
            <v>3210 - Davis-Dolwig Acct Ca Water Re</v>
          </cell>
        </row>
        <row r="3121">
          <cell r="B3121" t="str">
            <v>3211 - Electric Program Investment Ch</v>
          </cell>
        </row>
        <row r="3122">
          <cell r="B3122" t="str">
            <v>3212 - Timber Regulation And Forest R</v>
          </cell>
        </row>
        <row r="3123">
          <cell r="B3123" t="str">
            <v>3213 - Long-Term Care Qlty Assur Fd</v>
          </cell>
        </row>
        <row r="3124">
          <cell r="B3124" t="str">
            <v>3214 - Support Services Account Loca</v>
          </cell>
        </row>
        <row r="3125">
          <cell r="B3125" t="str">
            <v>3215 - Law Enforcement Services Accou</v>
          </cell>
        </row>
        <row r="3126">
          <cell r="B3126" t="str">
            <v>3216 - Protective Services Subaccount</v>
          </cell>
        </row>
        <row r="3127">
          <cell r="B3127" t="str">
            <v>3217 - Behavioral Health Subacct Sup</v>
          </cell>
        </row>
        <row r="3128">
          <cell r="B3128" t="str">
            <v>3218 - Support Services Growth Subacc</v>
          </cell>
        </row>
        <row r="3129">
          <cell r="B3129" t="str">
            <v>3219 - County Intervention Support Se</v>
          </cell>
        </row>
        <row r="3130">
          <cell r="B3130" t="str">
            <v>3220 - Law Enforcement Services Growt</v>
          </cell>
        </row>
        <row r="3131">
          <cell r="B3131" t="str">
            <v>3221 - Trial Court Security Subaccoun</v>
          </cell>
        </row>
        <row r="3132">
          <cell r="B3132" t="str">
            <v>3222 - Enhancing Law Enforcement Acti</v>
          </cell>
        </row>
        <row r="3133">
          <cell r="B3133" t="str">
            <v>3223 - Community Corrections Subaccou</v>
          </cell>
        </row>
        <row r="3134">
          <cell r="B3134" t="str">
            <v>3224 - District Attorney And Public D</v>
          </cell>
        </row>
        <row r="3135">
          <cell r="B3135" t="str">
            <v>3225 - Juvenile Justice Subaccount L</v>
          </cell>
        </row>
        <row r="3136">
          <cell r="B3136" t="str">
            <v>3226 - Juvenile Reentry Grantspeciala</v>
          </cell>
        </row>
        <row r="3137">
          <cell r="B3137" t="str">
            <v>3227 - Youthful Offender Blockgrntspc</v>
          </cell>
        </row>
        <row r="3138">
          <cell r="B3138" t="str">
            <v>3228 - Greenhouse Gas Reduction Fund</v>
          </cell>
        </row>
        <row r="3139">
          <cell r="B3139" t="str">
            <v>3229 - Sales And Use Tax Growth Accou</v>
          </cell>
        </row>
        <row r="3140">
          <cell r="B3140" t="str">
            <v>3230 - Juvenile Justice Growth Specia</v>
          </cell>
        </row>
        <row r="3141">
          <cell r="B3141" t="str">
            <v>3231 - Enhancing Law Enforcementactgr</v>
          </cell>
        </row>
        <row r="3142">
          <cell r="B3142" t="str">
            <v>3232 - District Attorney And Public D</v>
          </cell>
        </row>
        <row r="3143">
          <cell r="B3143" t="str">
            <v>3233 - Community Corrections Growth S</v>
          </cell>
        </row>
        <row r="3144">
          <cell r="B3144" t="str">
            <v>3234 - Trial Court Security Growth Sp</v>
          </cell>
        </row>
        <row r="3145">
          <cell r="B3145" t="str">
            <v>3235 - Behavioral Hs Growth Special A</v>
          </cell>
        </row>
        <row r="3146">
          <cell r="B3146" t="str">
            <v>3236 - Protective Services Growth Spe</v>
          </cell>
        </row>
        <row r="3147">
          <cell r="B3147" t="str">
            <v>3237 - Cost Of Implementation Acct A</v>
          </cell>
        </row>
        <row r="3148">
          <cell r="B3148" t="str">
            <v>3238 - State Parks Revenue Incentive</v>
          </cell>
        </row>
        <row r="3149">
          <cell r="B3149" t="str">
            <v>3239 - Women And ChildrenS Residenti</v>
          </cell>
        </row>
        <row r="3150">
          <cell r="B3150" t="str">
            <v>3240 - Secondhand Dealer And Pawnbrok</v>
          </cell>
        </row>
        <row r="3151">
          <cell r="B3151" t="str">
            <v>3241 - Coho Salmon Recvry Acct Fish</v>
          </cell>
        </row>
        <row r="3152">
          <cell r="B3152" t="str">
            <v>3242 - Child Performer Services Permi</v>
          </cell>
        </row>
        <row r="3153">
          <cell r="B3153" t="str">
            <v>3243 - San Francisco Vehicle Assessme</v>
          </cell>
        </row>
        <row r="3154">
          <cell r="B3154" t="str">
            <v>3244 - Political Dsclose Acctablty</v>
          </cell>
        </row>
        <row r="3155">
          <cell r="B3155" t="str">
            <v>3245 - Disability Access And Educatio</v>
          </cell>
        </row>
        <row r="3156">
          <cell r="B3156" t="str">
            <v>3246 - Fair Employment   Housing Enfo</v>
          </cell>
        </row>
        <row r="3157">
          <cell r="B3157" t="str">
            <v>3247 - Financial Aid Tech Assist Fd</v>
          </cell>
        </row>
        <row r="3158">
          <cell r="B3158" t="str">
            <v>324800001 - Fam Supp SubAcct Sales Tx Acct</v>
          </cell>
        </row>
        <row r="3159">
          <cell r="B3159" t="str">
            <v>3249 - Chld Pov   Fam Suppmntl Sup SA</v>
          </cell>
        </row>
        <row r="3160">
          <cell r="B3160" t="str">
            <v>3250 - Trans Bnd Direct Pmt Acct</v>
          </cell>
        </row>
        <row r="3161">
          <cell r="B3161" t="str">
            <v>3252 - CURES Fund</v>
          </cell>
        </row>
        <row r="3162">
          <cell r="B3162" t="str">
            <v>3253 - Made in California Fund</v>
          </cell>
        </row>
        <row r="3163">
          <cell r="B3163" t="str">
            <v>3254 - Bus Pgms Modernization Fd</v>
          </cell>
        </row>
        <row r="3164">
          <cell r="B3164" t="str">
            <v>3255 - Home Care Fund</v>
          </cell>
        </row>
        <row r="3165">
          <cell r="B3165" t="str">
            <v>3256 - Spec Frst Aid Trg Pgm Aprv Fd</v>
          </cell>
        </row>
        <row r="3166">
          <cell r="B3166" t="str">
            <v>3257 - Used Mattress Recycling Fund</v>
          </cell>
        </row>
        <row r="3167">
          <cell r="B3167" t="str">
            <v>3258 - Mattress Recov   Recycl Pen Ac</v>
          </cell>
        </row>
        <row r="3168">
          <cell r="B3168" t="str">
            <v>3259 - Recidivism Reduction Fund</v>
          </cell>
        </row>
        <row r="3169">
          <cell r="B3169" t="str">
            <v>600000001 - Ca Pub Libr Constr   Renov Fd</v>
          </cell>
        </row>
        <row r="3170">
          <cell r="B3170" t="str">
            <v>600000301 - Ca Rd  Liter Impr PubLibr Cons</v>
          </cell>
        </row>
        <row r="3171">
          <cell r="B3171" t="str">
            <v>600000302 - Ca Rd  Liter Impr PubLibr Cons</v>
          </cell>
        </row>
        <row r="3172">
          <cell r="B3172" t="str">
            <v>600000303 - Rd Lit Imp Lib Const Ren 2000</v>
          </cell>
        </row>
        <row r="3173">
          <cell r="B3173" t="str">
            <v>600000304 - Rd LitImp Const Rn3 2009GoBdSl</v>
          </cell>
        </row>
        <row r="3174">
          <cell r="B3174" t="str">
            <v>600000305 - Read Lit Imp   Const   Renov</v>
          </cell>
        </row>
        <row r="3175">
          <cell r="B3175" t="str">
            <v>600000306 - Rd LitImp Const Rn4 2009GoBdSl</v>
          </cell>
        </row>
        <row r="3176">
          <cell r="B3176" t="str">
            <v>600000307 - ReadLit Imp   Const   Renov</v>
          </cell>
        </row>
        <row r="3177">
          <cell r="B3177" t="str">
            <v>600000315 - ReadLit Imp   Const   Renov</v>
          </cell>
        </row>
        <row r="3178">
          <cell r="B3178" t="str">
            <v>600000340 - Rd LitIm Con Rn8 2009GoBdSTeCp</v>
          </cell>
        </row>
        <row r="3179">
          <cell r="B3179" t="str">
            <v>600000379 - Read Lit Imp   Const   Renov</v>
          </cell>
        </row>
        <row r="3180">
          <cell r="B3180" t="str">
            <v>600000389 - Rd Lit Im Con Rn10 2009GoBdSBa</v>
          </cell>
        </row>
        <row r="3181">
          <cell r="B3181" t="str">
            <v>600000700 - Ca Public Lib Const   Ren Fd</v>
          </cell>
        </row>
        <row r="3182">
          <cell r="B3182" t="str">
            <v>600000999 - Ca Public Lib Const   Ren Fd</v>
          </cell>
        </row>
        <row r="3183">
          <cell r="B3183" t="str">
            <v>600100001 - Sf DrkCln Wtr Wtrs Fld Pr Bd</v>
          </cell>
        </row>
        <row r="3184">
          <cell r="B3184" t="str">
            <v>600100002 - Sf DrkCln Wtr Wtrs Fld Pr Bd</v>
          </cell>
        </row>
        <row r="3185">
          <cell r="B3185" t="str">
            <v>600100003 - Sf DrkCln Wtr Wtrs Fld Pr Bd</v>
          </cell>
        </row>
        <row r="3186">
          <cell r="B3186" t="str">
            <v>600100004 - Sf DrkCln Wtr Wtrs Fld Pr Bd</v>
          </cell>
        </row>
        <row r="3187">
          <cell r="B3187" t="str">
            <v>600100005 - Sf Dr Cln Wtr Pm IntSusp Acc</v>
          </cell>
        </row>
        <row r="3188">
          <cell r="B3188" t="str">
            <v>600100008 - Sf DrkCln Wtr Wtrs Fld Pr Bd</v>
          </cell>
        </row>
        <row r="3189">
          <cell r="B3189" t="str">
            <v>600100009 - Sf Dr Cln Wtr Dept Park   Rec</v>
          </cell>
        </row>
        <row r="3190">
          <cell r="B3190" t="str">
            <v>600100011 - Sf DrkCln Wtr Wtrs Fld Pr Bd</v>
          </cell>
        </row>
        <row r="3191">
          <cell r="B3191" t="str">
            <v>600100304 - Sf DrkCln Wtr Wtrs Fld Pr</v>
          </cell>
        </row>
        <row r="3192">
          <cell r="B3192" t="str">
            <v>600100306 - Sf DrClnWtrWs FlPr10 2009GoBdS</v>
          </cell>
        </row>
        <row r="3193">
          <cell r="B3193" t="str">
            <v>600100307 - Sf DrkCln Wtr Wtrs Fld Pr</v>
          </cell>
        </row>
        <row r="3194">
          <cell r="B3194" t="str">
            <v>600100308 - Sf DrkCln Wtr Wtrs Fld Pr</v>
          </cell>
        </row>
        <row r="3195">
          <cell r="B3195" t="str">
            <v>600100309 - Sf DrkCln Wtr Wtrs Fld Pr</v>
          </cell>
        </row>
        <row r="3196">
          <cell r="B3196" t="str">
            <v>600100316 - SfDrWtrClWtr Ws Pr Bd Act 2000</v>
          </cell>
        </row>
        <row r="3197">
          <cell r="B3197" t="str">
            <v>600100318 - Sf DrkCln Wtr Wtrs Fld Pr</v>
          </cell>
        </row>
        <row r="3198">
          <cell r="B3198" t="str">
            <v>600100323 - Safe Drinking Water Clean Wtr</v>
          </cell>
        </row>
        <row r="3199">
          <cell r="B3199" t="str">
            <v>600100326 - Safe Drinking Water Clean Wtr</v>
          </cell>
        </row>
        <row r="3200">
          <cell r="B3200" t="str">
            <v>600100327 - Safe Drinking Water 2000</v>
          </cell>
        </row>
        <row r="3201">
          <cell r="B3201" t="str">
            <v>600100328 - Safe Drinking Water 2000</v>
          </cell>
        </row>
        <row r="3202">
          <cell r="B3202" t="str">
            <v>600100329 - Safe Drinking Water 2000</v>
          </cell>
        </row>
        <row r="3203">
          <cell r="B3203" t="str">
            <v>600100333 - Sf Dr   Cln Wtr Prot</v>
          </cell>
        </row>
        <row r="3204">
          <cell r="B3204" t="str">
            <v>600100334 - Sf Dr Wtr ClnWtr 3 2009 GoBdS</v>
          </cell>
        </row>
        <row r="3205">
          <cell r="B3205" t="str">
            <v>600100335 - Sf Dr Wtr ClnWtr 3 2009 GoBdS</v>
          </cell>
        </row>
        <row r="3206">
          <cell r="B3206" t="str">
            <v>600100336 - Sf Dr Wtr ClnWtr 3 2009 GoBdS</v>
          </cell>
        </row>
        <row r="3207">
          <cell r="B3207" t="str">
            <v>600100337 - Sf Dr Wtr ClnWtr 3 2009 GoBdS</v>
          </cell>
        </row>
        <row r="3208">
          <cell r="B3208" t="str">
            <v>600100342 - Safe Drinkg  Clean Wtr Prot</v>
          </cell>
        </row>
        <row r="3209">
          <cell r="B3209" t="str">
            <v>600100348 - Sf Dr Wtr ClnWtr 4 2009 GoBdS</v>
          </cell>
        </row>
        <row r="3210">
          <cell r="B3210" t="str">
            <v>600100350 - Sf Dr Wtr ClnWtr 8 2009 Te Cp</v>
          </cell>
        </row>
        <row r="3211">
          <cell r="B3211" t="str">
            <v>600100352 - Sf Dr Wtr ClnWtr 8 2009 Te Cp</v>
          </cell>
        </row>
        <row r="3212">
          <cell r="B3212" t="str">
            <v>600100353 - Sf Dr Wtr ClnWtr 8 2009 Te Cp</v>
          </cell>
        </row>
        <row r="3213">
          <cell r="B3213" t="str">
            <v>600100355 - SfDrWtr ClnWtr 8 2009 Te Cp</v>
          </cell>
        </row>
        <row r="3214">
          <cell r="B3214" t="str">
            <v>600100365 - Sf Dr Cln Wtr Wtrs Fld Pr</v>
          </cell>
        </row>
        <row r="3215">
          <cell r="B3215" t="str">
            <v>600100379 - Sf DrkCln Wtr Wtrs Fld Pr</v>
          </cell>
        </row>
        <row r="3216">
          <cell r="B3216" t="str">
            <v>600100411 - Sf DrkCln Wtr Wtrs Fld Pr</v>
          </cell>
        </row>
        <row r="3217">
          <cell r="B3217" t="str">
            <v>600100700 - Sf DrkCln Wtr Wtrs Fld Pr</v>
          </cell>
        </row>
        <row r="3218">
          <cell r="B3218" t="str">
            <v>600100702 - Sf DrkCln Wtr Wtrs Fld Pr</v>
          </cell>
        </row>
        <row r="3219">
          <cell r="B3219" t="str">
            <v>600100703 - Sf DrkCln Wtr Wtrs Fld Pr</v>
          </cell>
        </row>
        <row r="3220">
          <cell r="B3220" t="str">
            <v>600100706 - Sf DrkCln Wtr Wtrs Fld Pr</v>
          </cell>
        </row>
        <row r="3221">
          <cell r="B3221" t="str">
            <v>600100708 - Sf DrkCln Wtr Wtrs Fld Pr</v>
          </cell>
        </row>
        <row r="3222">
          <cell r="B3222" t="str">
            <v>600100709 - Sf DrkCln Wtr Wtrs Fld Pr</v>
          </cell>
        </row>
        <row r="3223">
          <cell r="B3223" t="str">
            <v>600100712 - Sf DrkCln Wtr Wtrs Fld Pr</v>
          </cell>
        </row>
        <row r="3224">
          <cell r="B3224" t="str">
            <v>600100713 - Sf DrkCln Wtr Wtrs Fld Pr</v>
          </cell>
        </row>
        <row r="3225">
          <cell r="B3225" t="str">
            <v>600100714 - Sf DrkCln Wtr Wtrs Fld Pr</v>
          </cell>
        </row>
        <row r="3226">
          <cell r="B3226" t="str">
            <v>600100715 - Sf DrkCln Wtr Wtrs Fld Pr</v>
          </cell>
        </row>
        <row r="3227">
          <cell r="B3227" t="str">
            <v>600100999 - Sf DrkCln Wtr Wtrs Fld Pr</v>
          </cell>
        </row>
        <row r="3228">
          <cell r="B3228" t="str">
            <v>6002 - Flood Protection Account</v>
          </cell>
        </row>
        <row r="3229">
          <cell r="B3229" t="str">
            <v>6003 - Floodplain Mapping Subaccount</v>
          </cell>
        </row>
        <row r="3230">
          <cell r="B3230" t="str">
            <v>6004 - Agriculture Open Space Mapping</v>
          </cell>
        </row>
        <row r="3231">
          <cell r="B3231" t="str">
            <v>6005 - Flood Protection Corridor Suba</v>
          </cell>
        </row>
        <row r="3232">
          <cell r="B3232" t="str">
            <v>6006 - Flood Control Subventions Suba</v>
          </cell>
        </row>
        <row r="3233">
          <cell r="B3233" t="str">
            <v>6007 - Urban Stream Restoration Subac</v>
          </cell>
        </row>
        <row r="3234">
          <cell r="B3234" t="str">
            <v>6008 - State Capital Protection Subac</v>
          </cell>
        </row>
        <row r="3235">
          <cell r="B3235" t="str">
            <v>6009 - San Lorenzo River Flood Contro</v>
          </cell>
        </row>
        <row r="3236">
          <cell r="B3236" t="str">
            <v>6010 - Yuba Feather Flood Protection</v>
          </cell>
        </row>
        <row r="3237">
          <cell r="B3237" t="str">
            <v>6011 - Arroyo Pasajero Watershed Suba</v>
          </cell>
        </row>
        <row r="3238">
          <cell r="B3238" t="str">
            <v>6012 - Watershed Protection Account</v>
          </cell>
        </row>
        <row r="3239">
          <cell r="B3239" t="str">
            <v>6013 - Watershed Protection Subaccoun</v>
          </cell>
        </row>
        <row r="3240">
          <cell r="B3240" t="str">
            <v>6014 - Water And Watershed Education</v>
          </cell>
        </row>
        <row r="3241">
          <cell r="B3241" t="str">
            <v>6015 - River Protection Subaccount</v>
          </cell>
        </row>
        <row r="3242">
          <cell r="B3242" t="str">
            <v>6016 - Santa Ana River Watershed Suba</v>
          </cell>
        </row>
        <row r="3243">
          <cell r="B3243" t="str">
            <v>6017 - Lake Elsinore San Jacinto Wate</v>
          </cell>
        </row>
        <row r="3244">
          <cell r="B3244" t="str">
            <v>6018 - Coastal Watershed Salmon Habit</v>
          </cell>
        </row>
        <row r="3245">
          <cell r="B3245" t="str">
            <v>6019 - Nonpoint Source Pollution Cont</v>
          </cell>
        </row>
        <row r="3246">
          <cell r="B3246" t="str">
            <v>6020 - Revolving Fund Loan Subaccount</v>
          </cell>
        </row>
        <row r="3247">
          <cell r="B3247" t="str">
            <v>6021 - Wastewater Construction Grant</v>
          </cell>
        </row>
        <row r="3248">
          <cell r="B3248" t="str">
            <v>6022 - Coastal Nonpoint Source Contro</v>
          </cell>
        </row>
        <row r="3249">
          <cell r="B3249" t="str">
            <v>6023 - Water Conservation Account</v>
          </cell>
        </row>
        <row r="3250">
          <cell r="B3250" t="str">
            <v>6024 - Water Supply Reliability   Inf</v>
          </cell>
        </row>
        <row r="3251">
          <cell r="B3251" t="str">
            <v>6025 - Conjunctive Use Subaccount</v>
          </cell>
        </row>
        <row r="3252">
          <cell r="B3252" t="str">
            <v>6026 - Bay-Delta Multipurpose Managem</v>
          </cell>
        </row>
        <row r="3253">
          <cell r="B3253" t="str">
            <v>6027 - Interim Wtr Sup   Wtr Qlty Inf</v>
          </cell>
        </row>
        <row r="3254">
          <cell r="B3254" t="str">
            <v>602800001 - Higher Ed Cap Outly Bd Fd</v>
          </cell>
        </row>
        <row r="3255">
          <cell r="B3255" t="str">
            <v>602800002 - Higher Ed Cap Outly Bd Fd</v>
          </cell>
        </row>
        <row r="3256">
          <cell r="B3256" t="str">
            <v>602800003 - Higher Ed Cap Outly Bd Fd</v>
          </cell>
        </row>
        <row r="3257">
          <cell r="B3257" t="str">
            <v>602800004 - Higher Ed Cap Outly Bd Fd</v>
          </cell>
        </row>
        <row r="3258">
          <cell r="B3258" t="str">
            <v>602800302 - Public Education Facilities Bd</v>
          </cell>
        </row>
        <row r="3259">
          <cell r="B3259" t="str">
            <v>602800304 - Higher Ed Cap Outly Bd Fd</v>
          </cell>
        </row>
        <row r="3260">
          <cell r="B3260" t="str">
            <v>602800305 - K-U Public Fac Bd Act 2002 -H</v>
          </cell>
        </row>
        <row r="3261">
          <cell r="B3261" t="str">
            <v>602800306 - K-U Public Fac Bd Act 2002 -H</v>
          </cell>
        </row>
        <row r="3262">
          <cell r="B3262" t="str">
            <v>602800307 - K-U Public Fac Bd Act 2002 -H</v>
          </cell>
        </row>
        <row r="3263">
          <cell r="B3263" t="str">
            <v>602800308 - K-U Pub Ed Fac 2002 -Hi-Ed-</v>
          </cell>
        </row>
        <row r="3264">
          <cell r="B3264" t="str">
            <v>602800309 - K-U Pub Ed Fac 2002 -Hi-Ed-</v>
          </cell>
        </row>
        <row r="3265">
          <cell r="B3265" t="str">
            <v>602800310 - K-U Pub Ed Fac 2002 -Hi-Ed-</v>
          </cell>
        </row>
        <row r="3266">
          <cell r="B3266" t="str">
            <v>602800313 - K-U Pub March 2009 Go Bd Sale</v>
          </cell>
        </row>
        <row r="3267">
          <cell r="B3267" t="str">
            <v>602800314 - K-U Pub March 2009 Go Bd Sale</v>
          </cell>
        </row>
        <row r="3268">
          <cell r="B3268" t="str">
            <v>602800315 - K-U Pub March 2009 Go Bd Sale</v>
          </cell>
        </row>
        <row r="3269">
          <cell r="B3269" t="str">
            <v>602800318 - K-U Pub</v>
          </cell>
        </row>
        <row r="3270">
          <cell r="B3270" t="str">
            <v>602800325 - K-U Pub</v>
          </cell>
        </row>
        <row r="3271">
          <cell r="B3271" t="str">
            <v>602800379 - K-U Pub</v>
          </cell>
        </row>
        <row r="3272">
          <cell r="B3272" t="str">
            <v>602800700 - Higher Ed Cap Outly Bd Fd 2002</v>
          </cell>
        </row>
        <row r="3273">
          <cell r="B3273" t="str">
            <v>602800701 - Higher Ed Cap Outly Bd Fd</v>
          </cell>
        </row>
        <row r="3274">
          <cell r="B3274" t="str">
            <v>602800702 - Higher Ed Cap Outly Bd Fd</v>
          </cell>
        </row>
        <row r="3275">
          <cell r="B3275" t="str">
            <v>602800703 - Higher Ed Cap Outly Bd Fd</v>
          </cell>
        </row>
        <row r="3276">
          <cell r="B3276" t="str">
            <v>602800999 - Higher Ed Cap Outly Bd Fd 2002</v>
          </cell>
        </row>
        <row r="3277">
          <cell r="B3277" t="str">
            <v>602900001 - Ca Cln WtrCln AirCstlProt Fd</v>
          </cell>
        </row>
        <row r="3278">
          <cell r="B3278" t="str">
            <v>602900002 - Ca Cln WtrCln AirCstlProt Fd</v>
          </cell>
        </row>
        <row r="3279">
          <cell r="B3279" t="str">
            <v>602900003 - Ca Cln WtrCln AirCstlProt Fd</v>
          </cell>
        </row>
        <row r="3280">
          <cell r="B3280" t="str">
            <v>602900004 - Ca Cln WtrCln AirCstlProt Fd</v>
          </cell>
        </row>
        <row r="3281">
          <cell r="B3281" t="str">
            <v>602900005 - Ca Cln WtrCln AirCstlProt Fd</v>
          </cell>
        </row>
        <row r="3282">
          <cell r="B3282" t="str">
            <v>602900006 - Ca Cln WtrCln AirCstlProt Fd</v>
          </cell>
        </row>
        <row r="3283">
          <cell r="B3283" t="str">
            <v>602900007 - Ca Cln WtrCln AirCstlProt Fd</v>
          </cell>
        </row>
        <row r="3284">
          <cell r="B3284" t="str">
            <v>602900008 - Ca Cln WtrCln AirCstlProt Fd</v>
          </cell>
        </row>
        <row r="3285">
          <cell r="B3285" t="str">
            <v>602900010 - Ca Cln WtrCln AirSfNbrhPrks</v>
          </cell>
        </row>
        <row r="3286">
          <cell r="B3286" t="str">
            <v>602900011 - Ca Cln WtrCln AirCstlProt Fd</v>
          </cell>
        </row>
        <row r="3287">
          <cell r="B3287" t="str">
            <v>602900012 - Ca Cln WtrCln AirCstlProt Fd</v>
          </cell>
        </row>
        <row r="3288">
          <cell r="B3288" t="str">
            <v>602900013 - Ca Cln WtrCln AirCstlProt Fd</v>
          </cell>
        </row>
        <row r="3289">
          <cell r="B3289" t="str">
            <v>602900014 - Ca Cln WtrCln AirCstlProt Fd</v>
          </cell>
        </row>
        <row r="3290">
          <cell r="B3290" t="str">
            <v>602900015 - Ca Cln WtrCln AirCstlProt Fd</v>
          </cell>
        </row>
        <row r="3291">
          <cell r="B3291" t="str">
            <v>602900016 - California Tahoe Conservancy</v>
          </cell>
        </row>
        <row r="3292">
          <cell r="B3292" t="str">
            <v>602900017 - San Joaquin River Conservancy</v>
          </cell>
        </row>
        <row r="3293">
          <cell r="B3293" t="str">
            <v>602900018 - California State Library</v>
          </cell>
        </row>
        <row r="3294">
          <cell r="B3294" t="str">
            <v>602900019 - Department Of Conservation</v>
          </cell>
        </row>
        <row r="3295">
          <cell r="B3295" t="str">
            <v>602900303 - CaClnWtrClnAirSfPksCstProt Act</v>
          </cell>
        </row>
        <row r="3296">
          <cell r="B3296" t="str">
            <v>602900304 - CaClnWtrClnAirSfNbrhPksCstprot</v>
          </cell>
        </row>
        <row r="3297">
          <cell r="B3297" t="str">
            <v>602900306 - ClnWtrClnAirSf Nbhdpk 2002</v>
          </cell>
        </row>
        <row r="3298">
          <cell r="B3298" t="str">
            <v>602900307 - ClnWtrClnAirSfNbpkMar2009GoBdS</v>
          </cell>
        </row>
        <row r="3299">
          <cell r="B3299" t="str">
            <v>602900308 - Cin Wtr Cin Air Sfnbrhdpk</v>
          </cell>
        </row>
        <row r="3300">
          <cell r="B3300" t="str">
            <v>602900309 - ClnWtrClnAirSfNbpMar2010GoBdSB</v>
          </cell>
        </row>
        <row r="3301">
          <cell r="B3301" t="str">
            <v>602900325 - Cln Wtr Cln Air Sfnbrhdpk</v>
          </cell>
        </row>
        <row r="3302">
          <cell r="B3302" t="str">
            <v>602900328 - ClnWtrClnAirSfNbhd8 2009 Te Cp</v>
          </cell>
        </row>
        <row r="3303">
          <cell r="B3303" t="str">
            <v>602900329 - ClnWtrClnAirSfNbhd8 2009 Te Cp</v>
          </cell>
        </row>
        <row r="3304">
          <cell r="B3304" t="str">
            <v>602900331 - ClnWtrClnAirSfNbhd5 2009AGOPrP</v>
          </cell>
        </row>
        <row r="3305">
          <cell r="B3305" t="str">
            <v>602900333 - ClnWtrClnAirSfNbhd8 2009 Te Cp</v>
          </cell>
        </row>
        <row r="3306">
          <cell r="B3306" t="str">
            <v>602900334 - ClnWtrClnAirSfNbhd8 2009 Te Cp</v>
          </cell>
        </row>
        <row r="3307">
          <cell r="B3307" t="str">
            <v>602900335 - ClnWtrClnAirSfNbhd8 2009 Te Cp</v>
          </cell>
        </row>
        <row r="3308">
          <cell r="B3308" t="str">
            <v>602900336 - ClnWtrClnAirSfNbhd8 2009 Te Cp</v>
          </cell>
        </row>
        <row r="3309">
          <cell r="B3309" t="str">
            <v>602900337 - ClnWtrClnAirSfNbhd8 2009 Te Cp</v>
          </cell>
        </row>
        <row r="3310">
          <cell r="B3310" t="str">
            <v>602900338 - ClnWtrClnAirSfNbhd8 2009 Te Cp</v>
          </cell>
        </row>
        <row r="3311">
          <cell r="B3311" t="str">
            <v>602900340 - ClnWtrClnAirSfNbhd8 2009 Te Cp</v>
          </cell>
        </row>
        <row r="3312">
          <cell r="B3312" t="str">
            <v>602900378 - ClnWtrClnAirSfPk4 2009GoBdSBab</v>
          </cell>
        </row>
        <row r="3313">
          <cell r="B3313" t="str">
            <v>602900379 - Cln Wtr Cln Air Sfnbrhdpk</v>
          </cell>
        </row>
        <row r="3314">
          <cell r="B3314" t="str">
            <v>602900402 - CaClnWtrClnAirSfPkCstPrAct2002</v>
          </cell>
        </row>
        <row r="3315">
          <cell r="B3315" t="str">
            <v>602900404 - CaClnWtrClnAirSfPkCstPrAct2002</v>
          </cell>
        </row>
        <row r="3316">
          <cell r="B3316" t="str">
            <v>602900700 - Ca Cln Wtr Cln Air Cst Pr Fd</v>
          </cell>
        </row>
        <row r="3317">
          <cell r="B3317" t="str">
            <v>602900999 - Ca Cln Wtr AirSfNbrPkCstPr2002</v>
          </cell>
        </row>
        <row r="3318">
          <cell r="B3318" t="str">
            <v>603100001 - Wtr Sec Cln Dr Wtr Cstl Bch Pr</v>
          </cell>
        </row>
        <row r="3319">
          <cell r="B3319" t="str">
            <v>603100002 - Wtr Sec Cln Dr Wtr Cstl Bch Pr</v>
          </cell>
        </row>
        <row r="3320">
          <cell r="B3320" t="str">
            <v>603100003 - Wtr Sec ClnDrWtrCstl Bch Pr Fd</v>
          </cell>
        </row>
        <row r="3321">
          <cell r="B3321" t="str">
            <v>603100004 - Wtr Sec ClnDrWtrCstl Bch Pr Fd</v>
          </cell>
        </row>
        <row r="3322">
          <cell r="B3322" t="str">
            <v>603100005 - Wtr Sec ClnDrWtrCstl Bch Pr Fd</v>
          </cell>
        </row>
        <row r="3323">
          <cell r="B3323" t="str">
            <v>603100006 - Wtr Sec ClnDrWtrCstl Bch Pr Fd</v>
          </cell>
        </row>
        <row r="3324">
          <cell r="B3324" t="str">
            <v>603100007 - Wtr Sec Cln Dr Wtr Cstl Bch Pr</v>
          </cell>
        </row>
        <row r="3325">
          <cell r="B3325" t="str">
            <v>603100008 - Wtr Sec Cln Dr Wtr Cstl Bch Pr</v>
          </cell>
        </row>
        <row r="3326">
          <cell r="B3326" t="str">
            <v>603100009 - Wtr Sec Cln Dr Wtr Cstl Bch Pr</v>
          </cell>
        </row>
        <row r="3327">
          <cell r="B3327" t="str">
            <v>603100010 - Wtr Sec Cln Dr Wtr Cstl Bch Pr</v>
          </cell>
        </row>
        <row r="3328">
          <cell r="B3328" t="str">
            <v>603100011 - Wtr Sec Cln Dr Wtr Cstl Bch Pr</v>
          </cell>
        </row>
        <row r="3329">
          <cell r="B3329" t="str">
            <v>603100012 - Department Of Fish   Game</v>
          </cell>
        </row>
        <row r="3330">
          <cell r="B3330" t="str">
            <v>603100013 - Dept Of Parks   Recreation</v>
          </cell>
        </row>
        <row r="3331">
          <cell r="B3331" t="str">
            <v>603100014 - WtrSecClnDrWtrCstlBchPr13340</v>
          </cell>
        </row>
        <row r="3332">
          <cell r="B3332" t="str">
            <v>603100015 - Department Of Conservation</v>
          </cell>
        </row>
        <row r="3333">
          <cell r="B3333" t="str">
            <v>603100304 - Wtr Sec Cln Dr WtrCstlBch Pr A</v>
          </cell>
        </row>
        <row r="3334">
          <cell r="B3334" t="str">
            <v>603100307 - Water Security</v>
          </cell>
        </row>
        <row r="3335">
          <cell r="B3335" t="str">
            <v>603100308 - Water Security</v>
          </cell>
        </row>
        <row r="3336">
          <cell r="B3336" t="str">
            <v>603100309 - Water Security</v>
          </cell>
        </row>
        <row r="3337">
          <cell r="B3337" t="str">
            <v>603100323 - Water Security</v>
          </cell>
        </row>
        <row r="3338">
          <cell r="B3338" t="str">
            <v>603100326 - Wtr Sec 8 2009 Tax Exempt Cp</v>
          </cell>
        </row>
        <row r="3339">
          <cell r="B3339" t="str">
            <v>603100327 - Wtr Sec 8 2009 Tax Exempt Cp</v>
          </cell>
        </row>
        <row r="3340">
          <cell r="B3340" t="str">
            <v>603100328 - Wtr Sec 8 2009 Tax Exempt Cp</v>
          </cell>
        </row>
        <row r="3341">
          <cell r="B3341" t="str">
            <v>603100331 - Wtr Sec 5 2009A Go Prv Plcmnt</v>
          </cell>
        </row>
        <row r="3342">
          <cell r="B3342" t="str">
            <v>603100337 - Wtr Sec 8 2009 Tax Exempt Cp</v>
          </cell>
        </row>
        <row r="3343">
          <cell r="B3343" t="str">
            <v>603100338 - Wtr Sec 8 2009 Tax Exempt Cp</v>
          </cell>
        </row>
        <row r="3344">
          <cell r="B3344" t="str">
            <v>603100340 - Wtr Sec 8 2009 Tax Exempt Cp</v>
          </cell>
        </row>
        <row r="3345">
          <cell r="B3345" t="str">
            <v>603100341 - Wtr Sec 8 2009 Tax Exempt Cp</v>
          </cell>
        </row>
        <row r="3346">
          <cell r="B3346" t="str">
            <v>603100342 - Wtr Sec March 2010 Go Bd S Bab</v>
          </cell>
        </row>
        <row r="3347">
          <cell r="B3347" t="str">
            <v>603100345 - Wtr Sec March 2010 Go Bd S Tx</v>
          </cell>
        </row>
        <row r="3348">
          <cell r="B3348" t="str">
            <v>603100365 - Water Security</v>
          </cell>
        </row>
        <row r="3349">
          <cell r="B3349" t="str">
            <v>603100379 - Water Security</v>
          </cell>
        </row>
        <row r="3350">
          <cell r="B3350" t="str">
            <v>603100700 - Wtr Sec Cln Dr Wtr Cstl Bch Pr</v>
          </cell>
        </row>
        <row r="3351">
          <cell r="B3351" t="str">
            <v>603100999 - Wtr Sec Cln Dr Wtr Cstl Bch Pr</v>
          </cell>
        </row>
        <row r="3352">
          <cell r="B3352" t="str">
            <v>603200001 - Voting Modernization Fund</v>
          </cell>
        </row>
        <row r="3353">
          <cell r="B3353" t="str">
            <v>603200302 - Voting Modernization</v>
          </cell>
        </row>
        <row r="3354">
          <cell r="B3354" t="str">
            <v>603200308 - Voting Modernization</v>
          </cell>
        </row>
        <row r="3355">
          <cell r="B3355" t="str">
            <v>603200700 - Voting Modernization Fund</v>
          </cell>
        </row>
        <row r="3356">
          <cell r="B3356" t="str">
            <v>603200999 - Voting Modernization Fund</v>
          </cell>
        </row>
        <row r="3357">
          <cell r="B3357" t="str">
            <v>6033 - Youth Soccer   Recreation Deve</v>
          </cell>
        </row>
        <row r="3358">
          <cell r="B3358" t="str">
            <v>6034 - Urban Parks And Healthy Comm</v>
          </cell>
        </row>
        <row r="3359">
          <cell r="B3359" t="str">
            <v>603600001 - 2002 State School Fac Fd</v>
          </cell>
        </row>
        <row r="3360">
          <cell r="B3360" t="str">
            <v>603600003 - 2002 State School Fac Bd Fd</v>
          </cell>
        </row>
        <row r="3361">
          <cell r="B3361" t="str">
            <v>603600305 - Pub Educ Fac Bd Act 2002-K-12-</v>
          </cell>
        </row>
        <row r="3362">
          <cell r="B3362" t="str">
            <v>603600307 - K-U Pub Fac Bd Act 2002 -K-12-</v>
          </cell>
        </row>
        <row r="3363">
          <cell r="B3363" t="str">
            <v>603600308 - K-U Pub Fac Bd Act 2002 -K-12-</v>
          </cell>
        </row>
        <row r="3364">
          <cell r="B3364" t="str">
            <v>603600309 - K-U Pub Ed Fac 2002 -K-12-</v>
          </cell>
        </row>
        <row r="3365">
          <cell r="B3365" t="str">
            <v>603600315 - K-U Pub</v>
          </cell>
        </row>
        <row r="3366">
          <cell r="B3366" t="str">
            <v>603600318 - K-U Pub April 2009 Go Bd Sale</v>
          </cell>
        </row>
        <row r="3367">
          <cell r="B3367" t="str">
            <v>603600325 - K-U Pub</v>
          </cell>
        </row>
        <row r="3368">
          <cell r="B3368" t="str">
            <v>603600379 - K-U Pub April 2009 Go Bd Sale</v>
          </cell>
        </row>
        <row r="3369">
          <cell r="B3369" t="str">
            <v>603600389 - K-U Pub Oct 2009 Go Bond Bab</v>
          </cell>
        </row>
        <row r="3370">
          <cell r="B3370" t="str">
            <v>603600400 - STATE CONTROLLER 0840-001-0001</v>
          </cell>
        </row>
        <row r="3371">
          <cell r="B3371" t="str">
            <v>603600700 - 2002 State School Fac Fd</v>
          </cell>
        </row>
        <row r="3372">
          <cell r="B3372" t="str">
            <v>603600999 - State School Fac Fd 2002</v>
          </cell>
        </row>
        <row r="3373">
          <cell r="B3373" t="str">
            <v>603700001 - Housing Emer ShelterTr Fd 2002</v>
          </cell>
        </row>
        <row r="3374">
          <cell r="B3374" t="str">
            <v>603700300 - Housing Emer ShelterTr Fd 2002</v>
          </cell>
        </row>
        <row r="3375">
          <cell r="B3375" t="str">
            <v>603700301 - Housing  Emer Shelter Trust Fd</v>
          </cell>
        </row>
        <row r="3376">
          <cell r="B3376" t="str">
            <v>603700302 - Housing   Emer Shelter 2002</v>
          </cell>
        </row>
        <row r="3377">
          <cell r="B3377" t="str">
            <v>603700304 - Housing   Emergency Shelter</v>
          </cell>
        </row>
        <row r="3378">
          <cell r="B3378" t="str">
            <v>603700306 - Housing   Emergency Shelter</v>
          </cell>
        </row>
        <row r="3379">
          <cell r="B3379" t="str">
            <v>603700309 - Hsng EmerShelterMar2010GoBdSTe</v>
          </cell>
        </row>
        <row r="3380">
          <cell r="B3380" t="str">
            <v>603700312 - Hsng EmerShelterMar2010GoBdSTx</v>
          </cell>
        </row>
        <row r="3381">
          <cell r="B3381" t="str">
            <v>603700314 - Hsng EmerSheltrMar2010GoBdSBab</v>
          </cell>
        </row>
        <row r="3382">
          <cell r="B3382" t="str">
            <v>603700315 - Housing   Emergency Shelter</v>
          </cell>
        </row>
        <row r="3383">
          <cell r="B3383" t="str">
            <v>603700320 - Hsng EmerShelterOct2009GoBdSTx</v>
          </cell>
        </row>
        <row r="3384">
          <cell r="B3384" t="str">
            <v>603700379 - Housing   Emergency Shelter</v>
          </cell>
        </row>
        <row r="3385">
          <cell r="B3385" t="str">
            <v>603700500 - Housing Emer ShelterTr Fd 2002</v>
          </cell>
        </row>
        <row r="3386">
          <cell r="B3386" t="str">
            <v>603700700 - Housing Emer ShelterTr Fd 2002</v>
          </cell>
        </row>
        <row r="3387">
          <cell r="B3387" t="str">
            <v>603700999 - Housing Emer ShelterTr Fd 2002</v>
          </cell>
        </row>
        <row r="3388">
          <cell r="B3388" t="str">
            <v>603800001 - Bldg Eqty   Gr In Nbhds Beg Fd</v>
          </cell>
        </row>
        <row r="3389">
          <cell r="B3389" t="str">
            <v>603900001 - Preservation Opportunity Fund</v>
          </cell>
        </row>
        <row r="3390">
          <cell r="B3390" t="str">
            <v>603900002 - Preservation Opportunity Fund</v>
          </cell>
        </row>
        <row r="3391">
          <cell r="B3391" t="str">
            <v>604000001 - Ch Sch Fac 2002 St School Fac</v>
          </cell>
        </row>
        <row r="3392">
          <cell r="B3392" t="str">
            <v>604100001 - High Ed Cap Outlay Bd Fd2004</v>
          </cell>
        </row>
        <row r="3393">
          <cell r="B3393" t="str">
            <v>604100002 - Trustees Of The CSU-Unalloc</v>
          </cell>
        </row>
        <row r="3394">
          <cell r="B3394" t="str">
            <v>604100003 - Bd Of Governors Of Ca Cc</v>
          </cell>
        </row>
        <row r="3395">
          <cell r="B3395" t="str">
            <v>604100300 - K-U Pub FacBd Act Of 2004 -H</v>
          </cell>
        </row>
        <row r="3396">
          <cell r="B3396" t="str">
            <v>604100301 - K-U Pub FacBd Act Of 2004 -H</v>
          </cell>
        </row>
        <row r="3397">
          <cell r="B3397" t="str">
            <v>604100304 - K-U Pub FacBd Act Of 2004 -H</v>
          </cell>
        </row>
        <row r="3398">
          <cell r="B3398" t="str">
            <v>604100305 - K-U Pub Ed Fac 2004 -Hi-Ed-</v>
          </cell>
        </row>
        <row r="3399">
          <cell r="B3399" t="str">
            <v>604100306 - K-U Pub Ed Fac 2004 -Hi-Ed-</v>
          </cell>
        </row>
        <row r="3400">
          <cell r="B3400" t="str">
            <v>604100310 - K-U Pub</v>
          </cell>
        </row>
        <row r="3401">
          <cell r="B3401" t="str">
            <v>604100318 - K-U Pub</v>
          </cell>
        </row>
        <row r="3402">
          <cell r="B3402" t="str">
            <v>604100323 - K-U Pub</v>
          </cell>
        </row>
        <row r="3403">
          <cell r="B3403" t="str">
            <v>604100325 - K-U Pub</v>
          </cell>
        </row>
        <row r="3404">
          <cell r="B3404" t="str">
            <v>604100365 - K-U Pub</v>
          </cell>
        </row>
        <row r="3405">
          <cell r="B3405" t="str">
            <v>604100379 - K-U Pub</v>
          </cell>
        </row>
        <row r="3406">
          <cell r="B3406" t="str">
            <v>604100389 - K-U Pub Oct 2009 Go Bond Bab</v>
          </cell>
        </row>
        <row r="3407">
          <cell r="B3407" t="str">
            <v>604100401 - K-U Pub FacBd Act Of 2004 -H</v>
          </cell>
        </row>
        <row r="3408">
          <cell r="B3408" t="str">
            <v>604100700 - K-U Pub FacBd Act Of 2004 -H</v>
          </cell>
        </row>
        <row r="3409">
          <cell r="B3409" t="str">
            <v>604100701 - K-U Pub FacBd Act Of 2004 -H</v>
          </cell>
        </row>
        <row r="3410">
          <cell r="B3410" t="str">
            <v>604100702 - K-U Pub FacBd Act Of 2004 -H</v>
          </cell>
        </row>
        <row r="3411">
          <cell r="B3411" t="str">
            <v>604100999 - High Educ Cap OutlayBd Fd 2004</v>
          </cell>
        </row>
        <row r="3412">
          <cell r="B3412" t="str">
            <v>604300001 - High-Speed Passeng Train Bd Fd</v>
          </cell>
        </row>
        <row r="3413">
          <cell r="B3413" t="str">
            <v>604300002 - High-Speed Passeng Train Bd Fd</v>
          </cell>
        </row>
        <row r="3414">
          <cell r="B3414" t="str">
            <v>604300320 - HS Rail 2008 10 2009 GoSale Tx</v>
          </cell>
        </row>
        <row r="3415">
          <cell r="B3415" t="str">
            <v>604300325 - High Speed Rail 2008</v>
          </cell>
        </row>
        <row r="3416">
          <cell r="B3416" t="str">
            <v>604300999 - HS Passenger Train Bond Fund</v>
          </cell>
        </row>
        <row r="3417">
          <cell r="B3417" t="str">
            <v>604400001 - School Facilities Fd 2004 St</v>
          </cell>
        </row>
        <row r="3418">
          <cell r="B3418" t="str">
            <v>604400002 - K-U Pub Fac Bd Act 2004-K-12-</v>
          </cell>
        </row>
        <row r="3419">
          <cell r="B3419" t="str">
            <v>604400003 - STATE CONTROLLER 0840-001-0001</v>
          </cell>
        </row>
        <row r="3420">
          <cell r="B3420" t="str">
            <v>604400306 - K-U Pub</v>
          </cell>
        </row>
        <row r="3421">
          <cell r="B3421" t="str">
            <v>604400307 - K-U Pub March 2010 Go Bd S Bab</v>
          </cell>
        </row>
        <row r="3422">
          <cell r="B3422" t="str">
            <v>604400311 - K-U Pub</v>
          </cell>
        </row>
        <row r="3423">
          <cell r="B3423" t="str">
            <v>604400315 - K-U Pub</v>
          </cell>
        </row>
        <row r="3424">
          <cell r="B3424" t="str">
            <v>604400379 - K-U Pub</v>
          </cell>
        </row>
        <row r="3425">
          <cell r="B3425" t="str">
            <v>604400389 - K-U Pub Oct 2009 Go Bond Bab</v>
          </cell>
        </row>
        <row r="3426">
          <cell r="B3426" t="str">
            <v>604400401 - 6044001-6350-2004-601C15-DAcct</v>
          </cell>
        </row>
        <row r="3427">
          <cell r="B3427" t="str">
            <v>604400402 - 6044001-6350-2004-601C15-DAcct</v>
          </cell>
        </row>
        <row r="3428">
          <cell r="B3428" t="str">
            <v>604400700 - K-U Pub Fac Bd Act 2004-K-12-</v>
          </cell>
        </row>
        <row r="3429">
          <cell r="B3429" t="str">
            <v>604400999 - School Fac Fd 2004 State</v>
          </cell>
        </row>
        <row r="3430">
          <cell r="B3430" t="str">
            <v>604500001 - Economic Recovery Fund</v>
          </cell>
        </row>
        <row r="3431">
          <cell r="B3431" t="str">
            <v>604500003 - Economic Recovery Fund</v>
          </cell>
        </row>
        <row r="3432">
          <cell r="B3432" t="str">
            <v>604500800 - Economic Rec Refunding Bd 2009</v>
          </cell>
        </row>
        <row r="3433">
          <cell r="B3433" t="str">
            <v>604500999 - Economic Recovery Fund</v>
          </cell>
        </row>
        <row r="3434">
          <cell r="B3434" t="str">
            <v>604600001 - Childrens Hospital Fund</v>
          </cell>
        </row>
        <row r="3435">
          <cell r="B3435" t="str">
            <v>604600301 - Childrens Hospital Bd Act</v>
          </cell>
        </row>
        <row r="3436">
          <cell r="B3436" t="str">
            <v>604600302 - Childrens Hospital Bd Act</v>
          </cell>
        </row>
        <row r="3437">
          <cell r="B3437" t="str">
            <v>604600303 - Childrens Hospital Bd Act2004</v>
          </cell>
        </row>
        <row r="3438">
          <cell r="B3438" t="str">
            <v>604600304 - ChildrensHospitalMar2009GoBdS</v>
          </cell>
        </row>
        <row r="3439">
          <cell r="B3439" t="str">
            <v>604600305 - Childrens Hospital</v>
          </cell>
        </row>
        <row r="3440">
          <cell r="B3440" t="str">
            <v>604600311 - Childrens Hospital</v>
          </cell>
        </row>
        <row r="3441">
          <cell r="B3441" t="str">
            <v>604600312 - ChildrensHospitalMar2010GoBdS</v>
          </cell>
        </row>
        <row r="3442">
          <cell r="B3442" t="str">
            <v>604600318 - Childrens Hospital</v>
          </cell>
        </row>
        <row r="3443">
          <cell r="B3443" t="str">
            <v>604600340 - ChildrensHospitalAug2009GoBdS</v>
          </cell>
        </row>
        <row r="3444">
          <cell r="B3444" t="str">
            <v>604600365 - Childrens Hospital</v>
          </cell>
        </row>
        <row r="3445">
          <cell r="B3445" t="str">
            <v>604600379 - ChildernS Hospital</v>
          </cell>
        </row>
        <row r="3446">
          <cell r="B3446" t="str">
            <v>604600700 - Childrens Hospital Bd Act</v>
          </cell>
        </row>
        <row r="3447">
          <cell r="B3447" t="str">
            <v>604600999 - Childrens Hospital Fund</v>
          </cell>
        </row>
        <row r="3448">
          <cell r="B3448" t="str">
            <v>604700001 - Stem Cell Research   Cures Fd</v>
          </cell>
        </row>
        <row r="3449">
          <cell r="B3449" t="str">
            <v>604700101 - Stem Cell Research Fund</v>
          </cell>
        </row>
        <row r="3450">
          <cell r="B3450" t="str">
            <v>604700102 - Ca Stem Cell Resrch   Cures Fd</v>
          </cell>
        </row>
        <row r="3451">
          <cell r="B3451" t="str">
            <v>604700107 - Ca Stem Cell Resrch   Cures Fd</v>
          </cell>
        </row>
        <row r="3452">
          <cell r="B3452" t="str">
            <v>604700108 - Ca Stem Cell Resrch   Cures Fd</v>
          </cell>
        </row>
        <row r="3453">
          <cell r="B3453" t="str">
            <v>604700112 - Ca Stem Cell Resrch   Cures Fd</v>
          </cell>
        </row>
        <row r="3454">
          <cell r="B3454" t="str">
            <v>604700113 - Ca Stem Cell Resrch   Cures Fd</v>
          </cell>
        </row>
        <row r="3455">
          <cell r="B3455" t="str">
            <v>604700114 - Ca Stem Cell Resrch   Cures Fd</v>
          </cell>
        </row>
        <row r="3456">
          <cell r="B3456" t="str">
            <v>604700115 - Ca Stem Cell Resrch   Cures Fd</v>
          </cell>
        </row>
        <row r="3457">
          <cell r="B3457" t="str">
            <v>604700116 - Ca Stem Cell Resrch   Cures Fd</v>
          </cell>
        </row>
        <row r="3458">
          <cell r="B3458" t="str">
            <v>604700117 - Ca Stem Cell Resrch   Cures Fd</v>
          </cell>
        </row>
        <row r="3459">
          <cell r="B3459" t="str">
            <v>604700118 - Ca Stem Cell Resrch   Cures Fd</v>
          </cell>
        </row>
        <row r="3460">
          <cell r="B3460" t="str">
            <v>604700119 - Ca Stem Cell Resrch   Cures Fd</v>
          </cell>
        </row>
        <row r="3461">
          <cell r="B3461" t="str">
            <v>604700120 - Ca Stem Cell Resrch   Cures Fd</v>
          </cell>
        </row>
        <row r="3462">
          <cell r="B3462" t="str">
            <v>604700166 - Stem Cell Research And Cures</v>
          </cell>
        </row>
        <row r="3463">
          <cell r="B3463" t="str">
            <v>604700201 - Stem Cell Research   Cures Fd</v>
          </cell>
        </row>
        <row r="3464">
          <cell r="B3464" t="str">
            <v>604700202 - Stem Cell Research   Cures Fd</v>
          </cell>
        </row>
        <row r="3465">
          <cell r="B3465" t="str">
            <v>604700203 - Stem Cell Research   Cures Fd</v>
          </cell>
        </row>
        <row r="3466">
          <cell r="B3466" t="str">
            <v>604700204 - Stem Cell Research   Cures Fd</v>
          </cell>
        </row>
        <row r="3467">
          <cell r="B3467" t="str">
            <v>604700205 - Stem Cell Research   Cures Fd</v>
          </cell>
        </row>
        <row r="3468">
          <cell r="B3468" t="str">
            <v>604700206 - Stem Cell Research   Cures Fd</v>
          </cell>
        </row>
        <row r="3469">
          <cell r="B3469" t="str">
            <v>604700207 - Stem Cell Research   Cures Fd</v>
          </cell>
        </row>
        <row r="3470">
          <cell r="B3470" t="str">
            <v>604700208 - Stem Cell Research   Cures Fd</v>
          </cell>
        </row>
        <row r="3471">
          <cell r="B3471" t="str">
            <v>604700209 - Stem Cell Research   Cures Fd</v>
          </cell>
        </row>
        <row r="3472">
          <cell r="B3472" t="str">
            <v>604700210 - Stem Cell Research   Cures Fd</v>
          </cell>
        </row>
        <row r="3473">
          <cell r="B3473" t="str">
            <v>604700211 - Stem Cell Research   Cures Fd</v>
          </cell>
        </row>
        <row r="3474">
          <cell r="B3474" t="str">
            <v>604700213 - H   S12529160 StemCEO06 07-46</v>
          </cell>
        </row>
        <row r="3475">
          <cell r="B3475" t="str">
            <v>604700304 - Stem Cell Research   Cures Fd</v>
          </cell>
        </row>
        <row r="3476">
          <cell r="B3476" t="str">
            <v>604700311 - Stem C Res  CureMar2010GoBdStx</v>
          </cell>
        </row>
        <row r="3477">
          <cell r="B3477" t="str">
            <v>604700320 - Hsng EmerShelter Oct 2009GoSTx</v>
          </cell>
        </row>
        <row r="3478">
          <cell r="B3478" t="str">
            <v>604700379 - Ca Stem Cell Research   Cures</v>
          </cell>
        </row>
        <row r="3479">
          <cell r="B3479" t="str">
            <v>604700700 - Stem Cell Research And Cure</v>
          </cell>
        </row>
        <row r="3480">
          <cell r="B3480" t="str">
            <v>604700999 - Stem Cell Research And Cure Fd</v>
          </cell>
        </row>
        <row r="3481">
          <cell r="B3481" t="str">
            <v>604800001 - 2006 Univ Cap Outlay Bd Fd</v>
          </cell>
        </row>
        <row r="3482">
          <cell r="B3482" t="str">
            <v>604800002 - 2006 Univ Cap Outlay Bd Fd</v>
          </cell>
        </row>
        <row r="3483">
          <cell r="B3483" t="str">
            <v>604800308 - K-U Pub</v>
          </cell>
        </row>
        <row r="3484">
          <cell r="B3484" t="str">
            <v>604800309 - K-U Pub March 2010 Go Bd S Bab</v>
          </cell>
        </row>
        <row r="3485">
          <cell r="B3485" t="str">
            <v>604800313 - K-U Pub</v>
          </cell>
        </row>
        <row r="3486">
          <cell r="B3486" t="str">
            <v>604800325 - K-U Pub</v>
          </cell>
        </row>
        <row r="3487">
          <cell r="B3487" t="str">
            <v>604800338 - K-U Pub</v>
          </cell>
        </row>
        <row r="3488">
          <cell r="B3488" t="str">
            <v>604800351 - K-U Pub Mar 2009 Go Bd S</v>
          </cell>
        </row>
        <row r="3489">
          <cell r="B3489" t="str">
            <v>604800365 - K-U Pub</v>
          </cell>
        </row>
        <row r="3490">
          <cell r="B3490" t="str">
            <v>604800379 - K-U Pub</v>
          </cell>
        </row>
        <row r="3491">
          <cell r="B3491" t="str">
            <v>604800389 - K-U Pub Oct 2009 Go Bond Bab</v>
          </cell>
        </row>
        <row r="3492">
          <cell r="B3492" t="str">
            <v>604800399 - K-U Pub Uc Prvt Plcmt Sr 2009A</v>
          </cell>
        </row>
        <row r="3493">
          <cell r="B3493" t="str">
            <v>604800700 - K-U Pub Fac Bd Act 2006-Hi Ed-</v>
          </cell>
        </row>
        <row r="3494">
          <cell r="B3494" t="str">
            <v>604800701 - K-U Pub Fac Bd Act 2006-Hi Ed-</v>
          </cell>
        </row>
        <row r="3495">
          <cell r="B3495" t="str">
            <v>604800999 - 2006 Univ Cap Outlay Bd Fd</v>
          </cell>
        </row>
        <row r="3496">
          <cell r="B3496" t="str">
            <v>604900001 - 2006 Univ Cap Outlay Bd Fd</v>
          </cell>
        </row>
        <row r="3497">
          <cell r="B3497" t="str">
            <v>604900306 - K-U Pub</v>
          </cell>
        </row>
        <row r="3498">
          <cell r="B3498" t="str">
            <v>604900308 - K-U Pub</v>
          </cell>
        </row>
        <row r="3499">
          <cell r="B3499" t="str">
            <v>604900311 - K-U Pub Ed Fac -Hi-Ed-</v>
          </cell>
        </row>
        <row r="3500">
          <cell r="B3500" t="str">
            <v>604900318 - K-U Pub</v>
          </cell>
        </row>
        <row r="3501">
          <cell r="B3501" t="str">
            <v>604900325 - K-U Pub</v>
          </cell>
        </row>
        <row r="3502">
          <cell r="B3502" t="str">
            <v>604900365 - K-U Pub</v>
          </cell>
        </row>
        <row r="3503">
          <cell r="B3503" t="str">
            <v>604900379 - K-U Pub</v>
          </cell>
        </row>
        <row r="3504">
          <cell r="B3504" t="str">
            <v>604900389 - K-U Pub Oct 2009 Go Bond Bab</v>
          </cell>
        </row>
        <row r="3505">
          <cell r="B3505" t="str">
            <v>604900700 - K-U Pub Fac Bd Act 2006-Hi Ed-</v>
          </cell>
        </row>
        <row r="3506">
          <cell r="B3506" t="str">
            <v>604900999 - 2006 Univ Cap Outlay Bd Fd</v>
          </cell>
        </row>
        <row r="3507">
          <cell r="B3507" t="str">
            <v>6050 - Tobacco Asset Sales Revenue Fu</v>
          </cell>
        </row>
        <row r="3508">
          <cell r="B3508" t="str">
            <v>605100001 - Sf Dr WtrFld CtrlCst Pr 2006</v>
          </cell>
        </row>
        <row r="3509">
          <cell r="B3509" t="str">
            <v>605100002 - Sf Dr WtrFld CtrlCst Pr 2006</v>
          </cell>
        </row>
        <row r="3510">
          <cell r="B3510" t="str">
            <v>605100003 - Sf Dr WtrFld CtrlCst Pr 2006</v>
          </cell>
        </row>
        <row r="3511">
          <cell r="B3511" t="str">
            <v>605100004 - Sf Dr WtrFld CtrlCst Pr 2006</v>
          </cell>
        </row>
        <row r="3512">
          <cell r="B3512" t="str">
            <v>605100005 - Sf Dr WtrFld CtrlCst Pr 2006</v>
          </cell>
        </row>
        <row r="3513">
          <cell r="B3513" t="str">
            <v>605100006 - Sf Dr WtrFld CtrlCst Pr 2006</v>
          </cell>
        </row>
        <row r="3514">
          <cell r="B3514" t="str">
            <v>605100007 - Sf Dr WtrFld CtrlCst Pr 2006</v>
          </cell>
        </row>
        <row r="3515">
          <cell r="B3515" t="str">
            <v>605100008 - Sf Dr WtrFld CtrlCst Pr 2006</v>
          </cell>
        </row>
        <row r="3516">
          <cell r="B3516" t="str">
            <v>605100009 - Sf Dr WtrFld CtrlCst Pr 2006</v>
          </cell>
        </row>
        <row r="3517">
          <cell r="B3517" t="str">
            <v>605100010 - Sf Dr WtrFld CtrlCst Pr 2006</v>
          </cell>
        </row>
        <row r="3518">
          <cell r="B3518" t="str">
            <v>605100011 - Sf Dr WtrFld CtrlCst Pr 2006</v>
          </cell>
        </row>
        <row r="3519">
          <cell r="B3519" t="str">
            <v>605100012 - Sf Dr WtrFld CtrlCst Pr 2006</v>
          </cell>
        </row>
        <row r="3520">
          <cell r="B3520" t="str">
            <v>605100014 - Sf Dr WtrFld CtrlCst Pr 2006</v>
          </cell>
        </row>
        <row r="3521">
          <cell r="B3521" t="str">
            <v>605100015 - Sf Dr WtrFld CtrlCst Pr 2006</v>
          </cell>
        </row>
        <row r="3522">
          <cell r="B3522" t="str">
            <v>605100016 - Sf Dr WtrFld CtrlCst Pr 2006</v>
          </cell>
        </row>
        <row r="3523">
          <cell r="B3523" t="str">
            <v>605100017 - Sf Dr WtrFld CtrlCst Pr 2006</v>
          </cell>
        </row>
        <row r="3524">
          <cell r="B3524" t="str">
            <v>605100018 - Sf Dr WtrFld CtrlCst Pr 2006</v>
          </cell>
        </row>
        <row r="3525">
          <cell r="B3525" t="str">
            <v>605100019 - Sf Dr WtrFld CtrlCst Pr 2006</v>
          </cell>
        </row>
        <row r="3526">
          <cell r="B3526" t="str">
            <v>605100020 - Sf Dr WtrFld CtrlCst Pr 2006</v>
          </cell>
        </row>
        <row r="3527">
          <cell r="B3527" t="str">
            <v>605100305 - Safe Drinking Water 2006</v>
          </cell>
        </row>
        <row r="3528">
          <cell r="B3528" t="str">
            <v>605100306 - Sf Dr Wtr 2006 Mar2010 Go Bd S</v>
          </cell>
        </row>
        <row r="3529">
          <cell r="B3529" t="str">
            <v>605100308 - Safe Drinking Water 2006</v>
          </cell>
        </row>
        <row r="3530">
          <cell r="B3530" t="str">
            <v>605100310 - Sf Dr Wtr 2006 Mar2009 Go Bd S</v>
          </cell>
        </row>
        <row r="3531">
          <cell r="B3531" t="str">
            <v>605100311 - Safe Drinking Water 2006</v>
          </cell>
        </row>
        <row r="3532">
          <cell r="B3532" t="str">
            <v>605100325 - Sf Dr Wtr 2006 Mar2010 Go Bd S</v>
          </cell>
        </row>
        <row r="3533">
          <cell r="B3533" t="str">
            <v>605100326 - Safe Drinking Water 2006</v>
          </cell>
        </row>
        <row r="3534">
          <cell r="B3534" t="str">
            <v>605100331 - Sf Dr Wtr 2006 May2009A GoPrPl</v>
          </cell>
        </row>
        <row r="3535">
          <cell r="B3535" t="str">
            <v>605100333 - Sf Dr Wtr 2006 Aug2009 TaxExCP</v>
          </cell>
        </row>
        <row r="3536">
          <cell r="B3536" t="str">
            <v>605100335 - Sf Dr Wtr 2006 Aug2009 Tax Ex</v>
          </cell>
        </row>
        <row r="3537">
          <cell r="B3537" t="str">
            <v>605100336 - Sf Dr Wtr 2006 Aug2009 Tax Ex</v>
          </cell>
        </row>
        <row r="3538">
          <cell r="B3538" t="str">
            <v>605100337 - Sf Dr Wtr 2006 Aug2009 Tax Ex</v>
          </cell>
        </row>
        <row r="3539">
          <cell r="B3539" t="str">
            <v>605100340 - Sf Dr Wtr 2006 Aug2009 Tax Ex</v>
          </cell>
        </row>
        <row r="3540">
          <cell r="B3540" t="str">
            <v>605100341 - Sf Dr Wtr 2006 Aug2009 Tax Ex</v>
          </cell>
        </row>
        <row r="3541">
          <cell r="B3541" t="str">
            <v>605100342 - Sf Dr Wtr 2006 Aug2009 Tax Ex</v>
          </cell>
        </row>
        <row r="3542">
          <cell r="B3542" t="str">
            <v>605100343 - Sf Dr Wtr 2006 Aug2009 Tax Ex</v>
          </cell>
        </row>
        <row r="3543">
          <cell r="B3543" t="str">
            <v>605100344 - Sf Dr Wtr 2006 Aug2009 Tax Ex</v>
          </cell>
        </row>
        <row r="3544">
          <cell r="B3544" t="str">
            <v>605100345 - Sf Dr Wtr 2006 Aug2009 Tax Ex</v>
          </cell>
        </row>
        <row r="3545">
          <cell r="B3545" t="str">
            <v>605100346 - Sf Dr Wtr 2006 Aug2009 Tax Ex</v>
          </cell>
        </row>
        <row r="3546">
          <cell r="B3546" t="str">
            <v>605100347 - Sf Dr Wtr 2006 Aug2009 Tax Ex</v>
          </cell>
        </row>
        <row r="3547">
          <cell r="B3547" t="str">
            <v>605100348 - Sf Dr Wtr 2006 Aug2009 Tax Ex</v>
          </cell>
        </row>
        <row r="3548">
          <cell r="B3548" t="str">
            <v>605100350 - Sf Dr Wtr 2006 Aug2009 Tax Ex</v>
          </cell>
        </row>
        <row r="3549">
          <cell r="B3549" t="str">
            <v>605100365 - Safe Drinking Water 2006</v>
          </cell>
        </row>
        <row r="3550">
          <cell r="B3550" t="str">
            <v>605100379 - Safe Drinking Water 2006</v>
          </cell>
        </row>
        <row r="3551">
          <cell r="B3551" t="str">
            <v>605100700 - SfDrWtrWtr QuFldCtrlRiv Cstl P</v>
          </cell>
        </row>
        <row r="3552">
          <cell r="B3552" t="str">
            <v>605100999 - Sf Dr WtrFldContCstalPr 2006</v>
          </cell>
        </row>
        <row r="3553">
          <cell r="B3553" t="str">
            <v>605200001 - Dis Prep   Fld Prev Bd Fd 2006</v>
          </cell>
        </row>
        <row r="3554">
          <cell r="B3554" t="str">
            <v>605200002 - Dis Prep   Fld Prev Bd Fd 2006</v>
          </cell>
        </row>
        <row r="3555">
          <cell r="B3555" t="str">
            <v>605200003 - Dis Prep   Fld Prev Bd Fd 2006</v>
          </cell>
        </row>
        <row r="3556">
          <cell r="B3556" t="str">
            <v>605200004 - Dis Prep   Fld Prev Bd Fd 2006</v>
          </cell>
        </row>
        <row r="3557">
          <cell r="B3557" t="str">
            <v>605200005 - Dis Prep   Fld Prev Bd Fd 2006</v>
          </cell>
        </row>
        <row r="3558">
          <cell r="B3558" t="str">
            <v>605200305 - Disaster Preparedness   Flood</v>
          </cell>
        </row>
        <row r="3559">
          <cell r="B3559" t="str">
            <v>605200306 - Dis Prep   Fld Mar 2010GoBdSTe</v>
          </cell>
        </row>
        <row r="3560">
          <cell r="B3560" t="str">
            <v>605200308 - Disaster Preparedness   Flood</v>
          </cell>
        </row>
        <row r="3561">
          <cell r="B3561" t="str">
            <v>605200311 - Disaster Prep   Flood Prevent</v>
          </cell>
        </row>
        <row r="3562">
          <cell r="B3562" t="str">
            <v>605200312 - Dis Prep   Fld Mar2010GoBdSBab</v>
          </cell>
        </row>
        <row r="3563">
          <cell r="B3563" t="str">
            <v>605200325 - Disaster Preparedness   Flood</v>
          </cell>
        </row>
        <row r="3564">
          <cell r="B3564" t="str">
            <v>605200341 - Dis Prep   Fld Aug 2009GoBdSTe</v>
          </cell>
        </row>
        <row r="3565">
          <cell r="B3565" t="str">
            <v>605200342 - Dis Prep   Fld Aug 2009GoBdSTe</v>
          </cell>
        </row>
        <row r="3566">
          <cell r="B3566" t="str">
            <v>605200351 - Dis Prep   Fld Mar 2009 Go BdS</v>
          </cell>
        </row>
        <row r="3567">
          <cell r="B3567" t="str">
            <v>605200365 - Disaster Preparedness   Flood</v>
          </cell>
        </row>
        <row r="3568">
          <cell r="B3568" t="str">
            <v>605200379 - Disaster Preparedness   Flood</v>
          </cell>
        </row>
        <row r="3569">
          <cell r="B3569" t="str">
            <v>605200389 - Dis Prep   Fld Oct2009GoBdSBab</v>
          </cell>
        </row>
        <row r="3570">
          <cell r="B3570" t="str">
            <v>605200700 - Dis Prep   Fld Prev Bd Fd 2006</v>
          </cell>
        </row>
        <row r="3571">
          <cell r="B3571" t="str">
            <v>605200999 - Dis Prep   Fld Prev Bd Fd 2006</v>
          </cell>
        </row>
        <row r="3572">
          <cell r="B3572" t="str">
            <v>605300001 - HwySftyTrfRedAirQlty PortSecFd</v>
          </cell>
        </row>
        <row r="3573">
          <cell r="B3573" t="str">
            <v>605300002 - HwySftyTrRedAirQlty Fd 2006</v>
          </cell>
        </row>
        <row r="3574">
          <cell r="B3574" t="str">
            <v>605300003 - HwySftyTrRedAirQlty Fd 2006</v>
          </cell>
        </row>
        <row r="3575">
          <cell r="B3575" t="str">
            <v>605300004 - HwySftyTrRedAirQlty Fd 2006</v>
          </cell>
        </row>
        <row r="3576">
          <cell r="B3576" t="str">
            <v>605300005 - HwySftyTrRedAirQlty Fd 2006</v>
          </cell>
        </row>
        <row r="3577">
          <cell r="B3577" t="str">
            <v>605300006 - HwySftyTrRedAirQlty Fd 2006</v>
          </cell>
        </row>
        <row r="3578">
          <cell r="B3578" t="str">
            <v>605300311 - Hwy SftyTrRedMarch2009GoBdS</v>
          </cell>
        </row>
        <row r="3579">
          <cell r="B3579" t="str">
            <v>605300315 - Hwy SftyTrRedApr2009GoBdS</v>
          </cell>
        </row>
        <row r="3580">
          <cell r="B3580" t="str">
            <v>605300316 - Hwy SftyTrRedApr2009GoBdS</v>
          </cell>
        </row>
        <row r="3581">
          <cell r="B3581" t="str">
            <v>605300317 - Hwy SftyTrRedApr2009GoBdS</v>
          </cell>
        </row>
        <row r="3582">
          <cell r="B3582" t="str">
            <v>605300318 - Hwy SftyTrRedApr2009GoBdS</v>
          </cell>
        </row>
        <row r="3583">
          <cell r="B3583" t="str">
            <v>605300328 - Hwy Sfty 2006 Series 2009C</v>
          </cell>
        </row>
        <row r="3584">
          <cell r="B3584" t="str">
            <v>605300336 - Hwy SftyTrRedOct2009GoBdS</v>
          </cell>
        </row>
        <row r="3585">
          <cell r="B3585" t="str">
            <v>605300340 - Hwy SftyTrRedAug2009GoBdSteCp</v>
          </cell>
        </row>
        <row r="3586">
          <cell r="B3586" t="str">
            <v>605300341 - Hwy SftyTrRedAug2009GoBdSteCp</v>
          </cell>
        </row>
        <row r="3587">
          <cell r="B3587" t="str">
            <v>605300343 - Hwy SftyTrRedAug2009GoBdSteCp</v>
          </cell>
        </row>
        <row r="3588">
          <cell r="B3588" t="str">
            <v>605300344 - Hwy SftyTrRedMar2010GoBdSte</v>
          </cell>
        </row>
        <row r="3589">
          <cell r="B3589" t="str">
            <v>605300365 - Highway Safety Traffic Reduct</v>
          </cell>
        </row>
        <row r="3590">
          <cell r="B3590" t="str">
            <v>605300389 - Hwy SftyTrRedOct2009GoBdSBab</v>
          </cell>
        </row>
        <row r="3591">
          <cell r="B3591" t="str">
            <v>605300700 - Hwy SftyTrRedPortSecBdAct 2006</v>
          </cell>
        </row>
        <row r="3592">
          <cell r="B3592" t="str">
            <v>605300701 - Hwy SftyTrRedPortSecBdAct 2006</v>
          </cell>
        </row>
        <row r="3593">
          <cell r="B3593" t="str">
            <v>605300702 - Hwy SftyTrRedAirQlty Fd 2006</v>
          </cell>
        </row>
        <row r="3594">
          <cell r="B3594" t="str">
            <v>605300703 - Highway Safety Traffic Reduct</v>
          </cell>
        </row>
        <row r="3595">
          <cell r="B3595" t="str">
            <v>605300704 - Hwy Sfty Traffic Red Fd 2006</v>
          </cell>
        </row>
        <row r="3596">
          <cell r="B3596" t="str">
            <v>605300999 - Hwy SftyTrRedAirQlty Fd 2006</v>
          </cell>
        </row>
        <row r="3597">
          <cell r="B3597" t="str">
            <v>6054 - Ports InfrastructureSec  Air</v>
          </cell>
        </row>
        <row r="3598">
          <cell r="B3598" t="str">
            <v>6055 - Corridor Mobility Improvement</v>
          </cell>
        </row>
        <row r="3599">
          <cell r="B3599" t="str">
            <v>6056 - Trade Corridors Improvement Fu</v>
          </cell>
        </row>
        <row r="3600">
          <cell r="B3600" t="str">
            <v>605700001 - School Fac Fd 2006 State</v>
          </cell>
        </row>
        <row r="3601">
          <cell r="B3601" t="str">
            <v>605700003 - K-U Public Ed Fac Bd Act 2006</v>
          </cell>
        </row>
        <row r="3602">
          <cell r="B3602" t="str">
            <v>605700302 - K-U Pub</v>
          </cell>
        </row>
        <row r="3603">
          <cell r="B3603" t="str">
            <v>605700304 - K-U Pub</v>
          </cell>
        </row>
        <row r="3604">
          <cell r="B3604" t="str">
            <v>605700308 - K-U Pub</v>
          </cell>
        </row>
        <row r="3605">
          <cell r="B3605" t="str">
            <v>605700312 - K-U Pub March 2010 Go Bd S Bab</v>
          </cell>
        </row>
        <row r="3606">
          <cell r="B3606" t="str">
            <v>605700316 - K-U Pub March 2010 Go Bd S Te</v>
          </cell>
        </row>
        <row r="3607">
          <cell r="B3607" t="str">
            <v>605700318 - K-U Pub</v>
          </cell>
        </row>
        <row r="3608">
          <cell r="B3608" t="str">
            <v>605700320 - K-U Pub Oct 2009 Go Sale Tax</v>
          </cell>
        </row>
        <row r="3609">
          <cell r="B3609" t="str">
            <v>605700351 - K-UPbEdF2002K-12Mar2009GoBdS</v>
          </cell>
        </row>
        <row r="3610">
          <cell r="B3610" t="str">
            <v>605700379 - K-U Pub</v>
          </cell>
        </row>
        <row r="3611">
          <cell r="B3611" t="str">
            <v>605700389 - K-U Pub Oct 2009 Go Bond Bab</v>
          </cell>
        </row>
        <row r="3612">
          <cell r="B3612" t="str">
            <v>605700700 - K-U Pub Fac Bd Act 2006-K-12-</v>
          </cell>
        </row>
        <row r="3613">
          <cell r="B3613" t="str">
            <v>605700999 - 2006 State School Fac Fd</v>
          </cell>
        </row>
        <row r="3614">
          <cell r="B3614" t="str">
            <v>6058 - Transportation Facilities Acco</v>
          </cell>
        </row>
        <row r="3615">
          <cell r="B3615" t="str">
            <v>6059 - Public TransportationMdrnztn</v>
          </cell>
        </row>
        <row r="3616">
          <cell r="B3616" t="str">
            <v>6060 - State-Local Partnership Progra</v>
          </cell>
        </row>
        <row r="3617">
          <cell r="B3617" t="str">
            <v>606100001 - Trans SysSftySec DisResAcctHS</v>
          </cell>
        </row>
        <row r="3618">
          <cell r="B3618" t="str">
            <v>6062 - Local Bridge Seismic Retrofit</v>
          </cell>
        </row>
        <row r="3619">
          <cell r="B3619" t="str">
            <v>6063 - Highway-Railroad Crossing Safe</v>
          </cell>
        </row>
        <row r="3620">
          <cell r="B3620" t="str">
            <v>6064 - Highway SafetyRehabilitation</v>
          </cell>
        </row>
        <row r="3621">
          <cell r="B3621" t="str">
            <v>6065 - Local Strts   Rd ImprvmtCngst</v>
          </cell>
        </row>
        <row r="3622">
          <cell r="B3622" t="str">
            <v>606600001 - Housing Emer ShelterTr Fd 2006</v>
          </cell>
        </row>
        <row r="3623">
          <cell r="B3623" t="str">
            <v>606600306 - Hsng Emer ShelMar 2010 GoBdSTe</v>
          </cell>
        </row>
        <row r="3624">
          <cell r="B3624" t="str">
            <v>606600308 - Hsng Emer ShelMar 2010 GoBdSTe</v>
          </cell>
        </row>
        <row r="3625">
          <cell r="B3625" t="str">
            <v>606600310 - Hsng Emer ShelMar 2009 GoBdS</v>
          </cell>
        </row>
        <row r="3626">
          <cell r="B3626" t="str">
            <v>606600311 - Housing   Emergency Shelter</v>
          </cell>
        </row>
        <row r="3627">
          <cell r="B3627" t="str">
            <v>606600313 - Housing   Emergency Shelter</v>
          </cell>
        </row>
        <row r="3628">
          <cell r="B3628" t="str">
            <v>606600318 - Hsng Emer ShelMar 2010GoBdSBab</v>
          </cell>
        </row>
        <row r="3629">
          <cell r="B3629" t="str">
            <v>606600320 - Hsng Emer ShelOct 2009 GoBdSTx</v>
          </cell>
        </row>
        <row r="3630">
          <cell r="B3630" t="str">
            <v>606600379 - Housing   Emergency Shelter</v>
          </cell>
        </row>
        <row r="3631">
          <cell r="B3631" t="str">
            <v>606600500 - Housing Emer ShelterTr Fd 2006</v>
          </cell>
        </row>
        <row r="3632">
          <cell r="B3632" t="str">
            <v>606600700 - Housing Emer ShelterTr Fd 2006</v>
          </cell>
        </row>
        <row r="3633">
          <cell r="B3633" t="str">
            <v>606600999 - Housing Emer ShelterTr Fd 2006</v>
          </cell>
        </row>
        <row r="3634">
          <cell r="B3634" t="str">
            <v>606700001 - AffordHsng AcctHsng EmerShTrFd</v>
          </cell>
        </row>
        <row r="3635">
          <cell r="B3635" t="str">
            <v>606800001 - Affordable Housing Innov Fd</v>
          </cell>
        </row>
        <row r="3636">
          <cell r="B3636" t="str">
            <v>606900001 - RegPlanHs  InlHsng EmShFd 2006</v>
          </cell>
        </row>
        <row r="3637">
          <cell r="B3637" t="str">
            <v>6070 - Transit-Oriented Development A</v>
          </cell>
        </row>
        <row r="3638">
          <cell r="B3638" t="str">
            <v>607100001 - HsgUrb-Subu RurParksHsg EmShFd</v>
          </cell>
        </row>
        <row r="3639">
          <cell r="B3639" t="str">
            <v>6072 - Route 99 Account State</v>
          </cell>
        </row>
        <row r="3640">
          <cell r="B3640" t="str">
            <v>6073 - Port And Maritime Security Acc</v>
          </cell>
        </row>
        <row r="3641">
          <cell r="B3641" t="str">
            <v>6076 - Ocean Protection Trust Fund C</v>
          </cell>
        </row>
        <row r="3642">
          <cell r="B3642" t="str">
            <v>607900001 - Childrens Hospital Bond Act</v>
          </cell>
        </row>
        <row r="3643">
          <cell r="B3643" t="str">
            <v>607900201 - Childrens Hospital Bond Act</v>
          </cell>
        </row>
        <row r="3644">
          <cell r="B3644" t="str">
            <v>607900306 - ChildrensHosplMar2010GoBdSTe</v>
          </cell>
        </row>
        <row r="3645">
          <cell r="B3645" t="str">
            <v>607900307 - ChildrensHosplMar2010GoBdSBab</v>
          </cell>
        </row>
        <row r="3646">
          <cell r="B3646" t="str">
            <v>607900308 - Childrens Hospital Bond Act</v>
          </cell>
        </row>
        <row r="3647">
          <cell r="B3647" t="str">
            <v>607900365 - Childrens Hospital Bond Act</v>
          </cell>
        </row>
        <row r="3648">
          <cell r="B3648" t="str">
            <v>607900999 - Childrens Hospital Bond Act</v>
          </cell>
        </row>
        <row r="3649">
          <cell r="B3649" t="str">
            <v>6080 - Safe Clean And Reliable Drnk</v>
          </cell>
        </row>
        <row r="3650">
          <cell r="B3650" t="str">
            <v>6081 - Veterans Bonds Payment Fund</v>
          </cell>
        </row>
        <row r="3651">
          <cell r="B3651" t="str">
            <v>680100001 - TrFinSAcctSt Hwy AcctStTransFd</v>
          </cell>
        </row>
        <row r="3652">
          <cell r="B3652" t="str">
            <v>680100003 - TrFinSAcctSt Hwy AcctStTransFd</v>
          </cell>
        </row>
        <row r="3653">
          <cell r="B3653" t="str">
            <v>680100004 - Garvee BdColCapt AccrInt2008A</v>
          </cell>
        </row>
        <row r="3654">
          <cell r="B3654" t="str">
            <v>6802 - Transportation Financing Autho</v>
          </cell>
        </row>
        <row r="3655">
          <cell r="B3655" t="str">
            <v>7500 - Public Water System Safe Drin</v>
          </cell>
        </row>
        <row r="3656">
          <cell r="B3656" t="str">
            <v>7502 - Demonstration Disproportionate</v>
          </cell>
        </row>
        <row r="3657">
          <cell r="B3657" t="str">
            <v>7503 - Health Care Support Fund</v>
          </cell>
        </row>
        <row r="3658">
          <cell r="B3658" t="str">
            <v>7504 - South Los Angeles Medical Serv</v>
          </cell>
        </row>
        <row r="3659">
          <cell r="B3659" t="str">
            <v>7505 - Revolving Loans Fund</v>
          </cell>
        </row>
        <row r="3660">
          <cell r="B3660" t="str">
            <v>7895 - Extram Fed Fd-Not in St Treas</v>
          </cell>
        </row>
        <row r="3661">
          <cell r="B3661" t="str">
            <v>7896 - Auxiliary Organizations</v>
          </cell>
        </row>
        <row r="3662">
          <cell r="B3662" t="str">
            <v>8000 - Charter School Security Fund</v>
          </cell>
        </row>
        <row r="3663">
          <cell r="B3663" t="str">
            <v>8001 - Teachers Health Benefits Fund</v>
          </cell>
        </row>
        <row r="3664">
          <cell r="B3664" t="str">
            <v>8003 - 8003</v>
          </cell>
        </row>
        <row r="3665">
          <cell r="B3665" t="str">
            <v>8004 - Child Support Collections Reco</v>
          </cell>
        </row>
        <row r="3666">
          <cell r="B3666" t="str">
            <v>8005 - Teachers Replacement Benefits</v>
          </cell>
        </row>
        <row r="3667">
          <cell r="B3667" t="str">
            <v>8008 - State Employees Pretax Parkin</v>
          </cell>
        </row>
        <row r="3668">
          <cell r="B3668" t="str">
            <v>8009 - Agricultural Employee Relief F</v>
          </cell>
        </row>
        <row r="3669">
          <cell r="B3669" t="str">
            <v>8010 - Organ and Tissue Donor Reg Fd</v>
          </cell>
        </row>
        <row r="3670">
          <cell r="B3670" t="str">
            <v>8011 - Oak Woodlands Conservation Fun</v>
          </cell>
        </row>
        <row r="3671">
          <cell r="B3671" t="str">
            <v>8012 - San Diego River Conservancy Fu</v>
          </cell>
        </row>
        <row r="3672">
          <cell r="B3672" t="str">
            <v>8013 - Environmental Enforcement   Tr</v>
          </cell>
        </row>
        <row r="3673">
          <cell r="B3673" t="str">
            <v>8014 - Pharmacist Scholarship   Loan</v>
          </cell>
        </row>
        <row r="3674">
          <cell r="B3674" t="str">
            <v>8015 - 8015</v>
          </cell>
        </row>
        <row r="3675">
          <cell r="B3675" t="str">
            <v>8017 - Missions Foundation Fund Cali</v>
          </cell>
        </row>
        <row r="3676">
          <cell r="B3676" t="str">
            <v>8018 - Salton Sea Restoration Fund</v>
          </cell>
        </row>
        <row r="3677">
          <cell r="B3677" t="str">
            <v>8019 - Deficit Recovery Fund</v>
          </cell>
        </row>
        <row r="3678">
          <cell r="B3678" t="str">
            <v>8020 - Environmental Education Accoun</v>
          </cell>
        </row>
        <row r="3679">
          <cell r="B3679" t="str">
            <v>8022 - Military Family Relief Fund C</v>
          </cell>
        </row>
        <row r="3680">
          <cell r="B3680" t="str">
            <v>8023 - Child Welfare Services Program</v>
          </cell>
        </row>
        <row r="3681">
          <cell r="B3681" t="str">
            <v>8025 - Prostate Cancer Research Fund</v>
          </cell>
        </row>
        <row r="3682">
          <cell r="B3682" t="str">
            <v>802600001 - Pet Und Storage Tank Fin Acct</v>
          </cell>
        </row>
        <row r="3683">
          <cell r="B3683" t="str">
            <v>802600002 - Pet Und Storage Tank Fin Acct</v>
          </cell>
        </row>
        <row r="3684">
          <cell r="B3684" t="str">
            <v>8028 - Petroleum Financing Collection</v>
          </cell>
        </row>
        <row r="3685">
          <cell r="B3685" t="str">
            <v>802900001 - Sf BC Pgm Coastal Trust Fund</v>
          </cell>
        </row>
        <row r="3686">
          <cell r="B3686" t="str">
            <v>802900002 - Coastl Prog Acct Coast Trst Fd</v>
          </cell>
        </row>
        <row r="3687">
          <cell r="B3687" t="str">
            <v>802900003 - Coastl Prog Acct Coast Trst Fd</v>
          </cell>
        </row>
        <row r="3688">
          <cell r="B3688" t="str">
            <v>802900004 - Coastl Prog Acct Coast Trst Fd</v>
          </cell>
        </row>
        <row r="3689">
          <cell r="B3689" t="str">
            <v>802900005 - Coastl Prog Acct Coast Trst Fd</v>
          </cell>
        </row>
        <row r="3690">
          <cell r="B3690" t="str">
            <v>802900006 - Coastl Prog Acct Coast Trst Fd</v>
          </cell>
        </row>
        <row r="3691">
          <cell r="B3691" t="str">
            <v>802900007 - Coastl Prog Acct Coast Trst Fd</v>
          </cell>
        </row>
        <row r="3692">
          <cell r="B3692" t="str">
            <v>802900008 - Coastl Prog Acct Coast Trst Fd</v>
          </cell>
        </row>
        <row r="3693">
          <cell r="B3693" t="str">
            <v>802900009 - Coastl Prog Acct Coast Trst Fd</v>
          </cell>
        </row>
        <row r="3694">
          <cell r="B3694" t="str">
            <v>802900010 - Coastl Prog Acct Coast Trst Fd</v>
          </cell>
        </row>
        <row r="3695">
          <cell r="B3695" t="str">
            <v>802900011 - Coastl Prog Acct Coast Trst Fd</v>
          </cell>
        </row>
        <row r="3696">
          <cell r="B3696" t="str">
            <v>802900012 - Coastl Prog Acct Coast Trst Fd</v>
          </cell>
        </row>
        <row r="3697">
          <cell r="B3697" t="str">
            <v>802900013 - SFBCDC</v>
          </cell>
        </row>
        <row r="3698">
          <cell r="B3698" t="str">
            <v>802900014 - Coastal Prog Acct Coastl Tr Fd</v>
          </cell>
        </row>
        <row r="3699">
          <cell r="B3699" t="str">
            <v>802900017 - SF BAY CONSRVTN COASTL TRST FD</v>
          </cell>
        </row>
        <row r="3700">
          <cell r="B3700" t="str">
            <v>8031 - Child Support Payment Trust Fu</v>
          </cell>
        </row>
        <row r="3701">
          <cell r="B3701" t="str">
            <v>8032 - Oil Trust Fund</v>
          </cell>
        </row>
        <row r="3702">
          <cell r="B3702" t="str">
            <v>8033 - Distressed Hospital Fund</v>
          </cell>
        </row>
        <row r="3703">
          <cell r="B3703" t="str">
            <v>8034 - Medically Underserved Account</v>
          </cell>
        </row>
        <row r="3704">
          <cell r="B3704" t="str">
            <v>8035 - Sexual Viol Victim Svcs Fd CA</v>
          </cell>
        </row>
        <row r="3705">
          <cell r="B3705" t="str">
            <v>8036 - 8036</v>
          </cell>
        </row>
        <row r="3706">
          <cell r="B3706" t="str">
            <v>8038 - Donate Life California Trust S</v>
          </cell>
        </row>
        <row r="3707">
          <cell r="B3707" t="str">
            <v>8039 - Disaster Resistant Communities</v>
          </cell>
        </row>
        <row r="3708">
          <cell r="B3708" t="str">
            <v>8040 - Discount Prescription Drug Pro</v>
          </cell>
        </row>
        <row r="3709">
          <cell r="B3709" t="str">
            <v>8041 - Teachers Deferred Compensatio</v>
          </cell>
        </row>
        <row r="3710">
          <cell r="B3710" t="str">
            <v>8046 - Teachers Retirement Program D</v>
          </cell>
        </row>
        <row r="3711">
          <cell r="B3711" t="str">
            <v>8047 - Sea Otter Fund California</v>
          </cell>
        </row>
        <row r="3712">
          <cell r="B3712" t="str">
            <v>8048 - Central Coast State Vet Cemete</v>
          </cell>
        </row>
        <row r="3713">
          <cell r="B3713" t="str">
            <v>8049 - Vision Care Program For State</v>
          </cell>
        </row>
        <row r="3714">
          <cell r="B3714" t="str">
            <v>8050 - Methamphetamine Abuse Preventi</v>
          </cell>
        </row>
        <row r="3715">
          <cell r="B3715" t="str">
            <v>8051 - Cash For College Fund</v>
          </cell>
        </row>
        <row r="3716">
          <cell r="B3716" t="str">
            <v>8052 - Economic Development Fund Cal</v>
          </cell>
        </row>
        <row r="3717">
          <cell r="B3717" t="str">
            <v>8053 - Als Lou GehrigS Disease Resea</v>
          </cell>
        </row>
        <row r="3718">
          <cell r="B3718" t="str">
            <v>8054 - California Cancer Research Fun</v>
          </cell>
        </row>
        <row r="3719">
          <cell r="B3719" t="str">
            <v>8055 - Municipal Shelter Spay-Neuter</v>
          </cell>
        </row>
        <row r="3720">
          <cell r="B3720" t="str">
            <v>8056 - 8056</v>
          </cell>
        </row>
        <row r="3721">
          <cell r="B3721" t="str">
            <v>8058 - Cultural And Historical Endowm</v>
          </cell>
        </row>
        <row r="3722">
          <cell r="B3722" t="str">
            <v>8059 - Community Corrections Performa</v>
          </cell>
        </row>
        <row r="3723">
          <cell r="B3723" t="str">
            <v>8060 - Delta Investment Fund</v>
          </cell>
        </row>
        <row r="3724">
          <cell r="B3724" t="str">
            <v>8061 - Sacramento-San Joaquin Delta C</v>
          </cell>
        </row>
        <row r="3725">
          <cell r="B3725" t="str">
            <v>806200002 - Fire And Hazard Account</v>
          </cell>
        </row>
        <row r="3726">
          <cell r="B3726" t="str">
            <v>806200003 - Disaster Indemnity Account</v>
          </cell>
        </row>
        <row r="3727">
          <cell r="B3727" t="str">
            <v>806200004 - Mortgage Reserve Account</v>
          </cell>
        </row>
        <row r="3728">
          <cell r="B3728" t="str">
            <v>806200005 - Self-Ins Life   Dis Acct</v>
          </cell>
        </row>
        <row r="3729">
          <cell r="B3729" t="str">
            <v>8064 - Arts Council Fund</v>
          </cell>
        </row>
        <row r="3730">
          <cell r="B3730" t="str">
            <v>8065 - Safely Surrendered Baby Fund</v>
          </cell>
        </row>
        <row r="3731">
          <cell r="B3731" t="str">
            <v>8066 - California Police Activities L</v>
          </cell>
        </row>
        <row r="3732">
          <cell r="B3732" t="str">
            <v>8067 - California Veterans Homes Fund</v>
          </cell>
        </row>
        <row r="3733">
          <cell r="B3733" t="str">
            <v>8068 - California Financial Literacy</v>
          </cell>
        </row>
        <row r="3734">
          <cell r="B3734" t="str">
            <v>8069 - Child Victims Of Human Traffic</v>
          </cell>
        </row>
        <row r="3735">
          <cell r="B3735" t="str">
            <v>8070 - California Healthy Food Financ</v>
          </cell>
        </row>
        <row r="3736">
          <cell r="B3736" t="str">
            <v>8071 - National Mortgage Special Depo</v>
          </cell>
        </row>
        <row r="3737">
          <cell r="B3737" t="str">
            <v>8072 - California State Park Enterpri</v>
          </cell>
        </row>
        <row r="3738">
          <cell r="B3738" t="str">
            <v>8073 - California Health Access Model</v>
          </cell>
        </row>
        <row r="3739">
          <cell r="B3739" t="str">
            <v>8074 - California Youth Leadership Fu</v>
          </cell>
        </row>
        <row r="3740">
          <cell r="B3740" t="str">
            <v>8075 - School Supplies For Homeless C</v>
          </cell>
        </row>
        <row r="3741">
          <cell r="B3741" t="str">
            <v>8076 - State Parks Protection Fund</v>
          </cell>
        </row>
        <row r="3742">
          <cell r="B3742" t="str">
            <v>8077 - California Ymca Youth And Gove</v>
          </cell>
        </row>
        <row r="3743">
          <cell r="B3743" t="str">
            <v>8078 - Ca Military Department Support</v>
          </cell>
        </row>
        <row r="3744">
          <cell r="B3744" t="str">
            <v>8079 - Women and Girls Fund</v>
          </cell>
        </row>
        <row r="3745">
          <cell r="B3745" t="str">
            <v>8080 - Clean Energy Job Creation Fund</v>
          </cell>
        </row>
        <row r="3746">
          <cell r="B3746" t="str">
            <v>8081 - Secure Choice Retirement Savin</v>
          </cell>
        </row>
        <row r="3747">
          <cell r="B3747" t="str">
            <v>8082 - Shngle Spr Band Miwok Ind T Fd</v>
          </cell>
        </row>
        <row r="3748">
          <cell r="B3748" t="str">
            <v>8083 - Stringfellow Res Proceeds Acct</v>
          </cell>
        </row>
        <row r="3749">
          <cell r="B3749" t="str">
            <v>8084 - American Red Cross Ca Chap</v>
          </cell>
        </row>
        <row r="3750">
          <cell r="B3750" t="str">
            <v>8085 - Keep Arts in Schools Fund</v>
          </cell>
        </row>
        <row r="3751">
          <cell r="B3751" t="str">
            <v>8086 - Protect Our Coast   Oceans Fd</v>
          </cell>
        </row>
        <row r="3752">
          <cell r="B3752" t="str">
            <v>8500 - Federal Temporary High Risk He</v>
          </cell>
        </row>
        <row r="3753">
          <cell r="B3753" t="str">
            <v>8501 - Capital Access Fund Californi</v>
          </cell>
        </row>
        <row r="3754">
          <cell r="B3754" t="str">
            <v>8502 - Ceed Project Fund</v>
          </cell>
        </row>
        <row r="3755">
          <cell r="B3755" t="str">
            <v>9250 - Boxers Pension Fund</v>
          </cell>
        </row>
        <row r="3756">
          <cell r="B3756" t="str">
            <v>932800001 - I-Bank Uncom Res AdminCostAcct</v>
          </cell>
        </row>
        <row r="3757">
          <cell r="B3757" t="str">
            <v>932800002 - Imperial Irrig DistInfrGuar Tr</v>
          </cell>
        </row>
        <row r="3758">
          <cell r="B3758" t="str">
            <v>9329 - Chrome Plating Poll Prev Fd</v>
          </cell>
        </row>
        <row r="3759">
          <cell r="B3759" t="str">
            <v>9330 - Clean And Renewable Energy Bus</v>
          </cell>
        </row>
        <row r="3760">
          <cell r="B3760" t="str">
            <v>9726 - Child Support Services Advance</v>
          </cell>
        </row>
        <row r="3761">
          <cell r="B3761" t="str">
            <v>9727 - Bep Vendor Loan Interest Rate</v>
          </cell>
        </row>
        <row r="3762">
          <cell r="B3762" t="str">
            <v>9728 - Judicial Branch Workers Compe</v>
          </cell>
        </row>
        <row r="3763">
          <cell r="B3763" t="str">
            <v>9730 - Technology Services Revolving</v>
          </cell>
        </row>
        <row r="3764">
          <cell r="B3764" t="str">
            <v>9731 - Legal Services Revolving Fund</v>
          </cell>
        </row>
        <row r="3765">
          <cell r="B3765" t="str">
            <v>9732 - Office Of Systems Integration</v>
          </cell>
        </row>
        <row r="3766">
          <cell r="B3766" t="str">
            <v>9733 - Court Facilities Architecture</v>
          </cell>
        </row>
        <row r="3767">
          <cell r="B3767" t="str">
            <v>9734 - Charter School Facilities Acco</v>
          </cell>
        </row>
        <row r="3768">
          <cell r="B3768" t="str">
            <v>9735 - Charter School Facilities Acco</v>
          </cell>
        </row>
        <row r="3769">
          <cell r="B3769" t="str">
            <v>9736 - Transit-Oriented Development I</v>
          </cell>
        </row>
        <row r="3770">
          <cell r="B3770" t="str">
            <v>9737 - Fiscal Internal Services Fund</v>
          </cell>
        </row>
        <row r="3771">
          <cell r="B3771" t="str">
            <v>9739 - Water Pollution Control Revolv</v>
          </cell>
        </row>
        <row r="3772">
          <cell r="B3772" t="str">
            <v>9740 - Central Service Cost Recovery</v>
          </cell>
        </row>
        <row r="3773">
          <cell r="B3773" t="str">
            <v>9741 - Energy Efficient State Propert</v>
          </cell>
        </row>
        <row r="3774">
          <cell r="B3774" t="str">
            <v>974300001 - UC State Agency Investment Fd</v>
          </cell>
        </row>
        <row r="3775">
          <cell r="B3775" t="str">
            <v>974300002 - UC State Agency Investment Fd</v>
          </cell>
        </row>
        <row r="3776">
          <cell r="B3776" t="str">
            <v>9744 - Voluntary Investment Pgm Fd</v>
          </cell>
        </row>
        <row r="3777">
          <cell r="B3777" t="str">
            <v>9745 - California Health And Human Se</v>
          </cell>
        </row>
        <row r="3778">
          <cell r="B3778" t="str">
            <v>9746 - Natural Gas Services Pgm Fd</v>
          </cell>
        </row>
        <row r="3779">
          <cell r="B3779" t="str">
            <v>9993 - Extramural Nonfed Unclass Fds</v>
          </cell>
        </row>
        <row r="3780">
          <cell r="B3780" t="str">
            <v>9994 - Extramural Funds</v>
          </cell>
        </row>
        <row r="3781">
          <cell r="B3781" t="str">
            <v>No_Fund</v>
          </cell>
        </row>
      </sheetData>
      <sheetData sheetId="37">
        <row r="2">
          <cell r="G2" t="str">
            <v>0000 - Legislator</v>
          </cell>
        </row>
        <row r="3">
          <cell r="G3" t="str">
            <v>0002 - Assistant Director</v>
          </cell>
        </row>
        <row r="4">
          <cell r="G4" t="str">
            <v>0003 - Secretary</v>
          </cell>
        </row>
        <row r="5">
          <cell r="G5" t="str">
            <v>0004 - Deputy Secretary</v>
          </cell>
        </row>
        <row r="6">
          <cell r="G6" t="str">
            <v>0006 - Undersecretary</v>
          </cell>
        </row>
        <row r="7">
          <cell r="G7" t="str">
            <v>0008 - Chief</v>
          </cell>
        </row>
        <row r="8">
          <cell r="G8" t="str">
            <v>0010 - County State Liaison</v>
          </cell>
        </row>
        <row r="9">
          <cell r="G9" t="str">
            <v>0011 - Branch Chief</v>
          </cell>
        </row>
        <row r="10">
          <cell r="G10" t="str">
            <v>0016 - Secty II</v>
          </cell>
        </row>
        <row r="11">
          <cell r="G11" t="str">
            <v>0019 - Sr Secty</v>
          </cell>
        </row>
        <row r="12">
          <cell r="G12" t="str">
            <v>0020 - Executive Officer</v>
          </cell>
        </row>
        <row r="13">
          <cell r="G13" t="str">
            <v>0031 - Associate Director</v>
          </cell>
        </row>
        <row r="14">
          <cell r="G14" t="str">
            <v>0032 - Agric Technician III</v>
          </cell>
        </row>
        <row r="15">
          <cell r="G15" t="str">
            <v>0033 - Agric Technician II</v>
          </cell>
        </row>
        <row r="16">
          <cell r="G16" t="str">
            <v>0034 - Agric Technician I</v>
          </cell>
        </row>
        <row r="17">
          <cell r="G17" t="str">
            <v>0046 - Fruit and Vegetable Quality Control Supvr II</v>
          </cell>
        </row>
        <row r="18">
          <cell r="G18" t="str">
            <v>0047 - Fruit and Vegetable Quality Control Supvr I</v>
          </cell>
        </row>
        <row r="19">
          <cell r="G19" t="str">
            <v>0051 - Processing Fruit and Vegetable Inspector III</v>
          </cell>
        </row>
        <row r="20">
          <cell r="G20" t="str">
            <v>0052 - Processing Fruit and Vegetable Inspector II</v>
          </cell>
        </row>
        <row r="21">
          <cell r="G21" t="str">
            <v>0054 - Processing Fruit and Vegetable Inspector I</v>
          </cell>
        </row>
        <row r="22">
          <cell r="G22" t="str">
            <v>0056 - Deputy Director</v>
          </cell>
        </row>
        <row r="23">
          <cell r="G23" t="str">
            <v>0077 - Asst Secty</v>
          </cell>
        </row>
        <row r="24">
          <cell r="G24" t="str">
            <v>0079 - Director</v>
          </cell>
        </row>
        <row r="25">
          <cell r="G25" t="str">
            <v>0080 - Executive Director</v>
          </cell>
        </row>
        <row r="26">
          <cell r="G26" t="str">
            <v xml:space="preserve">0100 - Prin State Metrologist </v>
          </cell>
        </row>
        <row r="27">
          <cell r="G27" t="str">
            <v>0105 - Measurement Standards Spec III</v>
          </cell>
        </row>
        <row r="28">
          <cell r="G28" t="str">
            <v>0107 - Measurement Standards Spec II</v>
          </cell>
        </row>
        <row r="29">
          <cell r="G29" t="str">
            <v>0108 - Measurement Standards Spec I</v>
          </cell>
        </row>
        <row r="30">
          <cell r="G30" t="str">
            <v>0113 - Regis Spec (Agric Chemicals)</v>
          </cell>
        </row>
        <row r="31">
          <cell r="G31" t="str">
            <v>0122 - Commissioner per Diem</v>
          </cell>
        </row>
        <row r="32">
          <cell r="G32" t="str">
            <v>0128 - Quantity Cntrl Spec II</v>
          </cell>
        </row>
        <row r="33">
          <cell r="G33" t="str">
            <v>0137 - Program Techn Trainee</v>
          </cell>
        </row>
        <row r="34">
          <cell r="G34" t="str">
            <v>0138 - Environmental Review Analyst I</v>
          </cell>
        </row>
        <row r="35">
          <cell r="G35" t="str">
            <v>0139 - Environmental Review Analyst II</v>
          </cell>
        </row>
        <row r="36">
          <cell r="G36" t="str">
            <v>0159 - Asst Secretary</v>
          </cell>
        </row>
        <row r="37">
          <cell r="G37" t="str">
            <v>0174 - Managing Veterinarian (Gen)</v>
          </cell>
        </row>
        <row r="38">
          <cell r="G38" t="str">
            <v>0175 - Supvng Veterinarian (Gen)</v>
          </cell>
        </row>
        <row r="39">
          <cell r="G39" t="str">
            <v>0176 - Veterinarian - Specialist (Gen)</v>
          </cell>
        </row>
        <row r="40">
          <cell r="G40" t="str">
            <v>0177 - Veterinarian (Gen)</v>
          </cell>
        </row>
        <row r="41">
          <cell r="G41" t="str">
            <v>0178 - Managing Vet-Meat Inspection</v>
          </cell>
        </row>
        <row r="42">
          <cell r="G42" t="str">
            <v>0179 - Supervising Veterinarian</v>
          </cell>
        </row>
        <row r="43">
          <cell r="G43" t="str">
            <v>0180 - Vet Specialist-Meat Inspection</v>
          </cell>
        </row>
        <row r="44">
          <cell r="G44" t="str">
            <v>0181 - Veterinarian - Meat Inspection</v>
          </cell>
        </row>
        <row r="45">
          <cell r="G45" t="str">
            <v>0186 - Sr Agric Economist</v>
          </cell>
        </row>
        <row r="46">
          <cell r="G46" t="str">
            <v>0187 - General Counsel</v>
          </cell>
        </row>
        <row r="47">
          <cell r="G47" t="str">
            <v>0191 - Board Member</v>
          </cell>
        </row>
        <row r="48">
          <cell r="G48" t="str">
            <v>0193 - Assoc Agric Economist</v>
          </cell>
        </row>
        <row r="49">
          <cell r="G49" t="str">
            <v>0196 - Asst Agric Economist</v>
          </cell>
        </row>
        <row r="50">
          <cell r="G50" t="str">
            <v>0232 - Member</v>
          </cell>
        </row>
        <row r="51">
          <cell r="G51" t="str">
            <v>0239 - Agric Survey Interviewer III</v>
          </cell>
        </row>
        <row r="52">
          <cell r="G52" t="str">
            <v>0241 - Agric Survey Interviewer II</v>
          </cell>
        </row>
        <row r="53">
          <cell r="G53" t="str">
            <v>0242 - Agric Survey Interviewer I</v>
          </cell>
        </row>
        <row r="54">
          <cell r="G54" t="str">
            <v>0248 - Vet Med Officer IV -Animal Hlth</v>
          </cell>
        </row>
        <row r="55">
          <cell r="G55" t="str">
            <v>0254 - Vet Med Officer II -Animal Hlth</v>
          </cell>
        </row>
        <row r="56">
          <cell r="G56" t="str">
            <v>0273 - Vet Med Officer IV - Meat Inspection</v>
          </cell>
        </row>
        <row r="57">
          <cell r="G57" t="str">
            <v>0274 - Vet Med Officer III - Meat Inspection</v>
          </cell>
        </row>
        <row r="58">
          <cell r="G58" t="str">
            <v>0279 - Supvng Meat Inspector</v>
          </cell>
        </row>
        <row r="59">
          <cell r="G59" t="str">
            <v>0284 - Resource Protection Trainee</v>
          </cell>
        </row>
        <row r="60">
          <cell r="G60" t="str">
            <v>0291 - Specialist</v>
          </cell>
        </row>
        <row r="61">
          <cell r="G61" t="str">
            <v>0292 - Crewleader</v>
          </cell>
        </row>
        <row r="62">
          <cell r="G62" t="str">
            <v>0293 - Cook Spec</v>
          </cell>
        </row>
        <row r="63">
          <cell r="G63" t="str">
            <v>0297 - Superintendent</v>
          </cell>
        </row>
        <row r="64">
          <cell r="G64" t="str">
            <v>0303 - Brand Inspector</v>
          </cell>
        </row>
        <row r="65">
          <cell r="G65" t="str">
            <v>0319 - Regional Administrator</v>
          </cell>
        </row>
        <row r="66">
          <cell r="G66" t="str">
            <v>0331 - Tech Spec I</v>
          </cell>
        </row>
        <row r="67">
          <cell r="G67" t="str">
            <v>0332 - Tech Spec II</v>
          </cell>
        </row>
        <row r="68">
          <cell r="G68" t="str">
            <v>0333 - WIA Corpsmember</v>
          </cell>
        </row>
        <row r="69">
          <cell r="G69" t="str">
            <v>0336 - Chief Deputy Director</v>
          </cell>
        </row>
        <row r="70">
          <cell r="G70" t="str">
            <v>0337 - Project Team Mbr</v>
          </cell>
        </row>
        <row r="71">
          <cell r="G71" t="str">
            <v>0339 - Project Team Leader</v>
          </cell>
        </row>
        <row r="72">
          <cell r="G72" t="str">
            <v>0346 - Student Asst</v>
          </cell>
        </row>
        <row r="73">
          <cell r="G73" t="str">
            <v>0355 - Program Speicalist</v>
          </cell>
        </row>
        <row r="74">
          <cell r="G74" t="str">
            <v>0357 - Public Relations Mgr</v>
          </cell>
        </row>
        <row r="75">
          <cell r="G75" t="str">
            <v>0358 - Special Asst</v>
          </cell>
        </row>
        <row r="76">
          <cell r="G76" t="str">
            <v>0365 - Agricultural Aide</v>
          </cell>
        </row>
        <row r="77">
          <cell r="G77" t="str">
            <v>0373 - Policy Analyst</v>
          </cell>
        </row>
        <row r="78">
          <cell r="G78" t="str">
            <v>0374 - Administrative Asst</v>
          </cell>
        </row>
        <row r="79">
          <cell r="G79" t="str">
            <v>0375 - Research Director</v>
          </cell>
        </row>
        <row r="80">
          <cell r="G80" t="str">
            <v>0379 - Feed - Fertilizer &amp; Livestock Drugs Supvr</v>
          </cell>
        </row>
        <row r="81">
          <cell r="G81" t="str">
            <v>0380 - Program Spec Agric Chemicals</v>
          </cell>
        </row>
        <row r="82">
          <cell r="G82" t="str">
            <v>0381 - Program Spec - Pest Mgmt</v>
          </cell>
        </row>
        <row r="83">
          <cell r="G83" t="str">
            <v>0390 - Securities Regulation File Coord</v>
          </cell>
        </row>
        <row r="84">
          <cell r="G84" t="str">
            <v>0404 - Vet Med Officer - Animal Hlth</v>
          </cell>
        </row>
        <row r="85">
          <cell r="G85" t="str">
            <v>0405 - Special Asst</v>
          </cell>
        </row>
        <row r="86">
          <cell r="G86" t="str">
            <v>0409 - Plant Quarantine Supvr I</v>
          </cell>
        </row>
        <row r="87">
          <cell r="G87" t="str">
            <v>0410 - Plant Quarantine Supvr II</v>
          </cell>
        </row>
        <row r="88">
          <cell r="G88" t="str">
            <v>0413 - Vet Med Officer - Meat Inspection</v>
          </cell>
        </row>
        <row r="89">
          <cell r="G89" t="str">
            <v>0414 - Business Svcs Asst</v>
          </cell>
        </row>
        <row r="90">
          <cell r="G90" t="str">
            <v>0416 - Assistant Chief</v>
          </cell>
        </row>
        <row r="91">
          <cell r="G91" t="str">
            <v>0417 - Executive Secretary</v>
          </cell>
        </row>
        <row r="92">
          <cell r="G92" t="str">
            <v>0418 - Fluid Milk Testing Coord</v>
          </cell>
        </row>
        <row r="93">
          <cell r="G93" t="str">
            <v>0471 - Pesticide Use Spec</v>
          </cell>
        </row>
        <row r="94">
          <cell r="G94" t="str">
            <v>0472 - Sr Pesticide Use Spec</v>
          </cell>
        </row>
        <row r="95">
          <cell r="G95" t="str">
            <v>0473 - Supvng Pesticide Use Spec</v>
          </cell>
        </row>
        <row r="96">
          <cell r="G96" t="str">
            <v>0478 - Dairy Program Coord</v>
          </cell>
        </row>
        <row r="97">
          <cell r="G97" t="str">
            <v>0486 - Sr Plant Taxonomist</v>
          </cell>
        </row>
        <row r="98">
          <cell r="G98" t="str">
            <v>0490 - Pest Prevention Asst I</v>
          </cell>
        </row>
        <row r="99">
          <cell r="G99" t="str">
            <v>0491 - Pest Prevention Asst III</v>
          </cell>
        </row>
        <row r="100">
          <cell r="G100" t="str">
            <v>0492 - Sr Seed Botanist Spec</v>
          </cell>
        </row>
        <row r="101">
          <cell r="G101" t="str">
            <v>0493 - Assoc Seed Botanist</v>
          </cell>
        </row>
        <row r="102">
          <cell r="G102" t="str">
            <v>0494 - Pest Prev Asst III</v>
          </cell>
        </row>
        <row r="103">
          <cell r="G103" t="str">
            <v>0495 - Seed Botanist</v>
          </cell>
        </row>
        <row r="104">
          <cell r="G104" t="str">
            <v>0498 - Sr Seed Botanist Supvr</v>
          </cell>
        </row>
        <row r="105">
          <cell r="G105" t="str">
            <v>0500 - Agric Biologist</v>
          </cell>
        </row>
        <row r="106">
          <cell r="G106" t="str">
            <v>0501 - Sr Plant Nematologist Spec</v>
          </cell>
        </row>
        <row r="107">
          <cell r="G107" t="str">
            <v>0509 - Sr Plant Nematologist Supvr</v>
          </cell>
        </row>
        <row r="108">
          <cell r="G108" t="str">
            <v>0512 - Assoc Plant Nematologist</v>
          </cell>
        </row>
        <row r="109">
          <cell r="G109" t="str">
            <v>0514 - Aquatic Pest Cntrl Techn</v>
          </cell>
        </row>
        <row r="110">
          <cell r="G110" t="str">
            <v>0515 - Aquatic Pest Cntrl Spec</v>
          </cell>
        </row>
        <row r="111">
          <cell r="G111" t="str">
            <v>0516 - Aquatic Pest Cntrl Program Mgr</v>
          </cell>
        </row>
        <row r="112">
          <cell r="G112" t="str">
            <v>0517 - Aquatic Pest Cntrl Asst Program Mgr</v>
          </cell>
        </row>
        <row r="113">
          <cell r="G113" t="str">
            <v>0525 - Sr Insect Biosysatist Supvr</v>
          </cell>
        </row>
        <row r="114">
          <cell r="G114" t="str">
            <v>0530 - Econ Entomologist</v>
          </cell>
        </row>
        <row r="115">
          <cell r="G115" t="str">
            <v>0531 - Sr Insect Biosysatist Spec</v>
          </cell>
        </row>
        <row r="116">
          <cell r="G116" t="str">
            <v>0534 - Assoc Insect Biosysatist</v>
          </cell>
        </row>
        <row r="117">
          <cell r="G117" t="str">
            <v>0537 - Insect Biosysatist</v>
          </cell>
        </row>
        <row r="118">
          <cell r="G118" t="str">
            <v>0539 - Sr Labor Relations Officer</v>
          </cell>
        </row>
        <row r="119">
          <cell r="G119" t="str">
            <v>0543 - Interim Director</v>
          </cell>
        </row>
        <row r="120">
          <cell r="G120" t="str">
            <v>0544 - Plant Quarantine Officer</v>
          </cell>
        </row>
        <row r="121">
          <cell r="G121" t="str">
            <v>0545 - Sr Econ Entomologist Spec</v>
          </cell>
        </row>
        <row r="122">
          <cell r="G122" t="str">
            <v>0546 - Sr Econ Entomologist Supvr</v>
          </cell>
        </row>
        <row r="123">
          <cell r="G123" t="str">
            <v>0549 - Assoc Econ Entomologist</v>
          </cell>
        </row>
        <row r="124">
          <cell r="G124" t="str">
            <v>0553 - Agric Pest Cntrl Supvr</v>
          </cell>
        </row>
        <row r="125">
          <cell r="G125" t="str">
            <v>0555 - Coord of Consumer Svcs</v>
          </cell>
        </row>
        <row r="126">
          <cell r="G126" t="str">
            <v>0556 - Marketing Spec</v>
          </cell>
        </row>
        <row r="127">
          <cell r="G127" t="str">
            <v>0563 - Sr Public Hlth Biologist</v>
          </cell>
        </row>
        <row r="128">
          <cell r="G128" t="str">
            <v>0564 - Assoc Public Hlth Biologist</v>
          </cell>
        </row>
        <row r="129">
          <cell r="G129" t="str">
            <v>0565 - Asst Public Hlth Biologist</v>
          </cell>
        </row>
        <row r="130">
          <cell r="G130" t="str">
            <v>0569 - Pest Cntrl Techn</v>
          </cell>
        </row>
        <row r="131">
          <cell r="G131" t="str">
            <v>0588 - Chief Counsel</v>
          </cell>
        </row>
        <row r="132">
          <cell r="G132" t="str">
            <v>0615 - Plant Quarantine Insp</v>
          </cell>
        </row>
        <row r="133">
          <cell r="G133" t="str">
            <v>0617 - Prison Industries Superintendent II</v>
          </cell>
        </row>
        <row r="134">
          <cell r="G134" t="str">
            <v>0618 - Plan &amp; Program Spec</v>
          </cell>
        </row>
        <row r="135">
          <cell r="G135" t="str">
            <v>0624 - Chairperson</v>
          </cell>
        </row>
        <row r="136">
          <cell r="G136" t="str">
            <v>0625 - Dairy Foods Spec</v>
          </cell>
        </row>
        <row r="137">
          <cell r="G137" t="str">
            <v>0628 - Advisor</v>
          </cell>
        </row>
        <row r="138">
          <cell r="G138" t="str">
            <v>0632 - Quantity Cntrl Spec I</v>
          </cell>
        </row>
        <row r="139">
          <cell r="G139" t="str">
            <v>0647 - Agric Pest Cntrl Spec</v>
          </cell>
        </row>
        <row r="140">
          <cell r="G140" t="str">
            <v>0648 - Industrial Supvr</v>
          </cell>
        </row>
        <row r="141">
          <cell r="G141" t="str">
            <v>0656 - Agric Marketing Techn</v>
          </cell>
        </row>
        <row r="142">
          <cell r="G142" t="str">
            <v>0663 - Vehicle Program Spec</v>
          </cell>
        </row>
        <row r="143">
          <cell r="G143" t="str">
            <v>0670 - Public Information Officer</v>
          </cell>
        </row>
        <row r="144">
          <cell r="G144" t="str">
            <v>0676 - Supvng Hosp Negotiator</v>
          </cell>
        </row>
        <row r="145">
          <cell r="G145" t="str">
            <v>0677 - Sr Negotiator</v>
          </cell>
        </row>
        <row r="146">
          <cell r="G146" t="str">
            <v>0679 - Prison Industries Superintendent I</v>
          </cell>
        </row>
        <row r="147">
          <cell r="G147" t="str">
            <v>0682 - Industrial Supvr</v>
          </cell>
        </row>
        <row r="148">
          <cell r="G148" t="str">
            <v>0684 - Fruit &amp; Vegetable Quality Cntrl Insp</v>
          </cell>
        </row>
        <row r="149">
          <cell r="G149" t="str">
            <v>0714 - Meat Food Insp</v>
          </cell>
        </row>
        <row r="150">
          <cell r="G150" t="str">
            <v>0715 - Park Landscape Maint Techn</v>
          </cell>
        </row>
        <row r="151">
          <cell r="G151" t="str">
            <v>0716 - Supvng Groundskeeper II - CF</v>
          </cell>
        </row>
        <row r="152">
          <cell r="G152" t="str">
            <v>0717 - Supvng Groundskeeper II</v>
          </cell>
        </row>
        <row r="153">
          <cell r="G153" t="str">
            <v>0718 - Lead Groundskeeper I - CF</v>
          </cell>
        </row>
        <row r="154">
          <cell r="G154" t="str">
            <v>0719 - Supvng Groundskeeper I</v>
          </cell>
        </row>
        <row r="155">
          <cell r="G155" t="str">
            <v>0720 - Lead Groundskeeper - CF</v>
          </cell>
        </row>
        <row r="156">
          <cell r="G156" t="str">
            <v>0725 - Lead Groundskeeper</v>
          </cell>
        </row>
        <row r="157">
          <cell r="G157" t="str">
            <v>0731 - Groundskeeper</v>
          </cell>
        </row>
        <row r="158">
          <cell r="G158" t="str">
            <v>0743 - Groundskeeper - CF</v>
          </cell>
        </row>
        <row r="159">
          <cell r="G159" t="str">
            <v>0745 - Tree Maint Leadworker</v>
          </cell>
        </row>
        <row r="160">
          <cell r="G160" t="str">
            <v>0748 - Tree Maint Worker</v>
          </cell>
        </row>
        <row r="161">
          <cell r="G161" t="str">
            <v>0751 - Assoc Agric Biologist</v>
          </cell>
        </row>
        <row r="162">
          <cell r="G162" t="str">
            <v>0752 - Supvng Integrated Waste Mgmt Spec II</v>
          </cell>
        </row>
        <row r="163">
          <cell r="G163" t="str">
            <v>0753 - Integrated Waste Program Mgr</v>
          </cell>
        </row>
        <row r="164">
          <cell r="G164" t="str">
            <v>0756 - Environmental Program Mgr I (Supvry)</v>
          </cell>
        </row>
        <row r="165">
          <cell r="G165" t="str">
            <v>0757 - Integrated Waste Mgmt Spec</v>
          </cell>
        </row>
        <row r="166">
          <cell r="G166" t="str">
            <v>0759 - Supvng Integrated Waste Mgmt Spec I</v>
          </cell>
        </row>
        <row r="167">
          <cell r="G167" t="str">
            <v>0760 - Environmental Program Mgr I (Mgrial)</v>
          </cell>
        </row>
        <row r="168">
          <cell r="G168" t="str">
            <v>0762 - Environmental Scientist</v>
          </cell>
        </row>
        <row r="169">
          <cell r="G169" t="str">
            <v>0764 - Sr Envirnal Scientist (Supvry)</v>
          </cell>
        </row>
        <row r="170">
          <cell r="G170" t="str">
            <v>0765 - Sr Envirnal Scientist (Spec)</v>
          </cell>
        </row>
        <row r="171">
          <cell r="G171" t="str">
            <v>0769 - Environmental Program Mgr II</v>
          </cell>
        </row>
        <row r="172">
          <cell r="G172" t="str">
            <v>0770 - Sr Agric Biologist</v>
          </cell>
        </row>
        <row r="173">
          <cell r="G173" t="str">
            <v>0775 - Feed - Fertilizer &amp; Livestock Drugs Insp</v>
          </cell>
        </row>
        <row r="174">
          <cell r="G174" t="str">
            <v>0776 - Fish Habitat Supvr</v>
          </cell>
        </row>
        <row r="175">
          <cell r="G175" t="str">
            <v>0777 - Fish Habitat Spec</v>
          </cell>
        </row>
        <row r="176">
          <cell r="G176" t="str">
            <v>0780 - Fish Habitat Asst</v>
          </cell>
        </row>
        <row r="177">
          <cell r="G177" t="str">
            <v>0781 - Fish Hatchery Mgr II</v>
          </cell>
        </row>
        <row r="178">
          <cell r="G178" t="str">
            <v>0782 - Fish Hatchery Mgr I</v>
          </cell>
        </row>
        <row r="179">
          <cell r="G179" t="str">
            <v>0783 - Program Mgr I</v>
          </cell>
        </row>
        <row r="180">
          <cell r="G180" t="str">
            <v>0784 - Program Mgr II</v>
          </cell>
        </row>
        <row r="181">
          <cell r="G181" t="str">
            <v>0785 - Program Mgr III</v>
          </cell>
        </row>
        <row r="182">
          <cell r="G182" t="str">
            <v>0790 - Fish &amp; Wildlife Seasonal Aid</v>
          </cell>
        </row>
        <row r="183">
          <cell r="G183" t="str">
            <v>0794 - Deputy Superintendent</v>
          </cell>
        </row>
        <row r="184">
          <cell r="G184" t="str">
            <v>0799 - Museum Aid</v>
          </cell>
        </row>
        <row r="185">
          <cell r="G185" t="str">
            <v>0802 - Commissioner</v>
          </cell>
        </row>
        <row r="186">
          <cell r="G186" t="str">
            <v>0809 - Supvng Biologist</v>
          </cell>
        </row>
        <row r="187">
          <cell r="G187" t="str">
            <v>0823 - Livestock Insp</v>
          </cell>
        </row>
        <row r="188">
          <cell r="G188" t="str">
            <v>0825 - Sr Livestock Insp (Spec)</v>
          </cell>
        </row>
        <row r="189">
          <cell r="G189" t="str">
            <v>0832 - Sr Fish Pathologist</v>
          </cell>
        </row>
        <row r="190">
          <cell r="G190" t="str">
            <v>0834 - Assoc Water Quality Biologist</v>
          </cell>
        </row>
        <row r="191">
          <cell r="G191" t="str">
            <v>0835 - Fish &amp; Wildlife Scientific Aid</v>
          </cell>
        </row>
        <row r="192">
          <cell r="G192" t="str">
            <v>0836 - Water Quality Biologist</v>
          </cell>
        </row>
        <row r="193">
          <cell r="G193" t="str">
            <v>0837 - Fish Virologist</v>
          </cell>
        </row>
        <row r="194">
          <cell r="G194" t="str">
            <v>0840 - Assoc Fish Pathologist</v>
          </cell>
        </row>
        <row r="195">
          <cell r="G195" t="str">
            <v>0841 - Sr Wildlife forensic Spec</v>
          </cell>
        </row>
        <row r="196">
          <cell r="G196" t="str">
            <v>0842 - Wildlife forensic Spec</v>
          </cell>
        </row>
        <row r="197">
          <cell r="G197" t="str">
            <v>0896 - Deputy Commissioner</v>
          </cell>
        </row>
        <row r="198">
          <cell r="G198" t="str">
            <v>0897 - Assoc Biologist (Wildlife)</v>
          </cell>
        </row>
        <row r="199">
          <cell r="G199" t="str">
            <v>0898 - Biologist (Wildlife)</v>
          </cell>
        </row>
        <row r="200">
          <cell r="G200" t="str">
            <v>0902 - Wildlife Habitat Supvr II</v>
          </cell>
        </row>
        <row r="201">
          <cell r="G201" t="str">
            <v>0903 - Wildlife Habitat Supvr I</v>
          </cell>
        </row>
        <row r="202">
          <cell r="G202" t="str">
            <v>0904 - Wildlife Habitat Asst</v>
          </cell>
        </row>
        <row r="203">
          <cell r="G203" t="str">
            <v>0916 - Fish &amp; Wildlife Techn</v>
          </cell>
        </row>
        <row r="204">
          <cell r="G204" t="str">
            <v>0934 - Office Mgr</v>
          </cell>
        </row>
        <row r="205">
          <cell r="G205" t="str">
            <v>0948 - Asst Exec Director</v>
          </cell>
        </row>
        <row r="206">
          <cell r="G206" t="str">
            <v>0959 - General Mgr</v>
          </cell>
        </row>
        <row r="207">
          <cell r="G207" t="str">
            <v>0967 - Spec - California Vendors Policy Committee</v>
          </cell>
        </row>
        <row r="208">
          <cell r="G208" t="str">
            <v>0971 - Superintendent V</v>
          </cell>
        </row>
        <row r="209">
          <cell r="G209" t="str">
            <v>0973 - Superintendent IV</v>
          </cell>
        </row>
        <row r="210">
          <cell r="G210" t="str">
            <v>0974 - Superintendent III</v>
          </cell>
        </row>
        <row r="211">
          <cell r="G211" t="str">
            <v>0976 - Superintendent I</v>
          </cell>
        </row>
        <row r="212">
          <cell r="G212" t="str">
            <v>0978 - Superintendent II</v>
          </cell>
        </row>
        <row r="213">
          <cell r="G213" t="str">
            <v>0980 - Peace Officer Supvr (Ranger)</v>
          </cell>
        </row>
        <row r="214">
          <cell r="G214" t="str">
            <v>0983 - Peace Officer (Ranger)</v>
          </cell>
        </row>
        <row r="215">
          <cell r="G215" t="str">
            <v>0985 - Lifeguard (Permanent Intermittent)</v>
          </cell>
        </row>
        <row r="216">
          <cell r="G216" t="str">
            <v>0986 - Park Aide (Seasonal)</v>
          </cell>
        </row>
        <row r="217">
          <cell r="G217" t="str">
            <v>0987 - Maint Aide (Seasonal)</v>
          </cell>
        </row>
        <row r="218">
          <cell r="G218" t="str">
            <v>0988 - Peace Officer Supvr II (Lifeguard)</v>
          </cell>
        </row>
        <row r="219">
          <cell r="G219" t="str">
            <v>0989 - Maint Aide (Seasonal) (Angel Island)</v>
          </cell>
        </row>
        <row r="220">
          <cell r="G220" t="str">
            <v>0990 - Lifeguard II (Seasonal)</v>
          </cell>
        </row>
        <row r="221">
          <cell r="G221" t="str">
            <v>0991 - Peace Officer Supvr I (Lifeguard)</v>
          </cell>
        </row>
        <row r="222">
          <cell r="G222" t="str">
            <v>0992 - Peace Officer (Lifeguard)</v>
          </cell>
        </row>
        <row r="223">
          <cell r="G223" t="str">
            <v>0993 - Lifeguard I (Seasonal)</v>
          </cell>
        </row>
        <row r="224">
          <cell r="G224" t="str">
            <v>0994 - Pool Lifeguard - Seasonal</v>
          </cell>
        </row>
        <row r="225">
          <cell r="G225" t="str">
            <v>0995 - Pool Lifeguard</v>
          </cell>
        </row>
        <row r="226">
          <cell r="G226" t="str">
            <v>0996 - Sr Maint Aide (Seasonal)</v>
          </cell>
        </row>
        <row r="227">
          <cell r="G227" t="str">
            <v>0997 - Sr Maint Aide (Seasonal) (Angel Island)</v>
          </cell>
        </row>
        <row r="228">
          <cell r="G228" t="str">
            <v>1003 - Conservationist II</v>
          </cell>
        </row>
        <row r="229">
          <cell r="G229" t="str">
            <v>1005 - Permit Assistance Cntr Director</v>
          </cell>
        </row>
        <row r="230">
          <cell r="G230" t="str">
            <v>1006 - Conservation Administrator I</v>
          </cell>
        </row>
        <row r="231">
          <cell r="G231" t="str">
            <v>1007 - Conservation Administrator II</v>
          </cell>
        </row>
        <row r="232">
          <cell r="G232" t="str">
            <v>1008 - Customer Svc Supvr</v>
          </cell>
        </row>
        <row r="233">
          <cell r="G233" t="str">
            <v>1009 - Customer Svc Spec</v>
          </cell>
        </row>
        <row r="234">
          <cell r="G234" t="str">
            <v>1012 - Agent Trainee</v>
          </cell>
        </row>
        <row r="235">
          <cell r="G235" t="str">
            <v>1013 - Agent</v>
          </cell>
        </row>
        <row r="236">
          <cell r="G236" t="str">
            <v>1016 - Archeological Proj Leader</v>
          </cell>
        </row>
        <row r="237">
          <cell r="G237" t="str">
            <v>1019 - Park Interpretive Spec</v>
          </cell>
        </row>
        <row r="238">
          <cell r="G238" t="str">
            <v>1021 - Archeological Spec</v>
          </cell>
        </row>
        <row r="239">
          <cell r="G239" t="str">
            <v>1023 - Archeological Aid</v>
          </cell>
        </row>
        <row r="240">
          <cell r="G240" t="str">
            <v>1029 - Conservationist I</v>
          </cell>
        </row>
        <row r="241">
          <cell r="G241" t="str">
            <v>1030 - Backcountry Trails Camp Supvr</v>
          </cell>
        </row>
        <row r="242">
          <cell r="G242" t="str">
            <v>1031 - Forestry &amp; Fire Protection Administrator</v>
          </cell>
        </row>
        <row r="243">
          <cell r="G243" t="str">
            <v>1032 - Research Assoc II</v>
          </cell>
        </row>
        <row r="244">
          <cell r="G244" t="str">
            <v>1035 - Sr Park Aide</v>
          </cell>
        </row>
        <row r="245">
          <cell r="G245" t="str">
            <v>1037 - Unit Chief</v>
          </cell>
        </row>
        <row r="246">
          <cell r="G246" t="str">
            <v>1041 - Forester III</v>
          </cell>
        </row>
        <row r="247">
          <cell r="G247" t="str">
            <v>1042 - Forester II (Supvry)</v>
          </cell>
        </row>
        <row r="248">
          <cell r="G248" t="str">
            <v>1045 - State Park Peace Officer Supvr III (Lifeguard)</v>
          </cell>
        </row>
        <row r="249">
          <cell r="G249" t="str">
            <v>1046 - Forestry Fire Pilot</v>
          </cell>
        </row>
        <row r="250">
          <cell r="G250" t="str">
            <v>1047 - Fire Prev Officer I</v>
          </cell>
        </row>
        <row r="251">
          <cell r="G251" t="str">
            <v>1048 - Forest Geneticist</v>
          </cell>
        </row>
        <row r="252">
          <cell r="G252" t="str">
            <v>1049 - Fire Prev Officer II</v>
          </cell>
        </row>
        <row r="253">
          <cell r="G253" t="str">
            <v>1050 - Aviation Officer III (Maint)</v>
          </cell>
        </row>
        <row r="254">
          <cell r="G254" t="str">
            <v>1052 - Sr Aviation Officer</v>
          </cell>
        </row>
        <row r="255">
          <cell r="G255" t="str">
            <v>1053 - Aviation Officer III - Flight Operations</v>
          </cell>
        </row>
        <row r="256">
          <cell r="G256" t="str">
            <v>1054 - Forester I</v>
          </cell>
        </row>
        <row r="257">
          <cell r="G257" t="str">
            <v>1056 - Aviation Officer II - Flight Operations</v>
          </cell>
        </row>
        <row r="258">
          <cell r="G258" t="str">
            <v>1057 - Boating Facilities Mgr II</v>
          </cell>
        </row>
        <row r="259">
          <cell r="G259" t="str">
            <v>1058 - Legal Hearing Typist</v>
          </cell>
        </row>
        <row r="260">
          <cell r="G260" t="str">
            <v>1060 - Forestry Aide</v>
          </cell>
        </row>
        <row r="261">
          <cell r="G261" t="str">
            <v>1067 - Fire Prev Spec I</v>
          </cell>
        </row>
        <row r="262">
          <cell r="G262" t="str">
            <v>1068 - Park &amp; Recr Spec</v>
          </cell>
        </row>
        <row r="263">
          <cell r="G263" t="str">
            <v>1069 - Fire Prev Spec II</v>
          </cell>
        </row>
        <row r="264">
          <cell r="G264" t="str">
            <v>1072 - Fire Cntrl Aid</v>
          </cell>
        </row>
        <row r="265">
          <cell r="G265" t="str">
            <v>1075 - Plant Pathologist (Fld)</v>
          </cell>
        </row>
        <row r="266">
          <cell r="G266" t="str">
            <v>1077 - Fire Apparatus Engr</v>
          </cell>
        </row>
        <row r="267">
          <cell r="G267" t="str">
            <v>1078 - Plant Ecologist</v>
          </cell>
        </row>
        <row r="268">
          <cell r="G268" t="str">
            <v>1080 - Fire Lookout</v>
          </cell>
        </row>
        <row r="269">
          <cell r="G269" t="str">
            <v>1082 - Fire Fighter II</v>
          </cell>
        </row>
        <row r="270">
          <cell r="G270" t="str">
            <v>1083 - Fire Fighter I</v>
          </cell>
        </row>
        <row r="271">
          <cell r="G271" t="str">
            <v>1085 - Forestry Techn</v>
          </cell>
        </row>
        <row r="272">
          <cell r="G272" t="str">
            <v>1086 - Forestry Asst I</v>
          </cell>
        </row>
        <row r="273">
          <cell r="G273" t="str">
            <v>1087 - Sr Park &amp; Recr Spec</v>
          </cell>
        </row>
        <row r="274">
          <cell r="G274" t="str">
            <v>1088 - Staff Park &amp; Recr Spec</v>
          </cell>
        </row>
        <row r="275">
          <cell r="G275" t="str">
            <v>1089 - Assoc Park &amp; Recr Spec</v>
          </cell>
        </row>
        <row r="276">
          <cell r="G276" t="str">
            <v>1090 - Assoc Plant Pathologist (Fld)</v>
          </cell>
        </row>
        <row r="277">
          <cell r="G277" t="str">
            <v>1091 - Sr Plant Pathlogist (Fld)</v>
          </cell>
        </row>
        <row r="278">
          <cell r="G278" t="str">
            <v>1093 - Forestry Asst II</v>
          </cell>
        </row>
        <row r="279">
          <cell r="G279" t="str">
            <v>1095 - Fire Capt</v>
          </cell>
        </row>
        <row r="280">
          <cell r="G280" t="str">
            <v>1100 - Office Svcs Mgr II</v>
          </cell>
        </row>
        <row r="281">
          <cell r="G281" t="str">
            <v>1103 - Office Svcs Mgr I</v>
          </cell>
        </row>
        <row r="282">
          <cell r="G282" t="str">
            <v>1105 - Office Svcs Supvr II - Governor's Office</v>
          </cell>
        </row>
        <row r="283">
          <cell r="G283" t="str">
            <v>1107 - Office Occupations Clk</v>
          </cell>
        </row>
        <row r="284">
          <cell r="G284" t="str">
            <v>1108 - Office Svcs Supvr I - Governor's Office</v>
          </cell>
        </row>
        <row r="285">
          <cell r="G285" t="str">
            <v>1109 - Consumer Assistance Techn</v>
          </cell>
        </row>
        <row r="286">
          <cell r="G286" t="str">
            <v>1111 - Corpsmbr (Limited Duration A)</v>
          </cell>
        </row>
        <row r="287">
          <cell r="G287" t="str">
            <v>1115 - Clerk II</v>
          </cell>
        </row>
        <row r="288">
          <cell r="G288" t="str">
            <v>1118 - Clerk I</v>
          </cell>
        </row>
        <row r="289">
          <cell r="G289" t="str">
            <v>1119 - Chief Economist</v>
          </cell>
        </row>
        <row r="290">
          <cell r="G290" t="str">
            <v>1120 - Seasonal Clk</v>
          </cell>
        </row>
        <row r="291">
          <cell r="G291" t="str">
            <v>1122 - Temporary Clk</v>
          </cell>
        </row>
        <row r="292">
          <cell r="G292" t="str">
            <v>1123 - Asst Clk</v>
          </cell>
        </row>
        <row r="293">
          <cell r="G293" t="str">
            <v>1125 - Clerk</v>
          </cell>
        </row>
        <row r="294">
          <cell r="G294" t="str">
            <v>1138 - Office Techn (Gen)</v>
          </cell>
        </row>
        <row r="295">
          <cell r="G295" t="str">
            <v>1139 - Office Techn (Typing)</v>
          </cell>
        </row>
        <row r="296">
          <cell r="G296" t="str">
            <v>1141 - Office Svcs Supvr I (Gen)</v>
          </cell>
        </row>
        <row r="297">
          <cell r="G297" t="str">
            <v>1144 - Correctional Case Recds Administrator</v>
          </cell>
        </row>
        <row r="298">
          <cell r="G298" t="str">
            <v>1146 - Correctional Case Recds Mgr</v>
          </cell>
        </row>
        <row r="299">
          <cell r="G299" t="str">
            <v>1148 - Office Svcs Supvr I (Typing)</v>
          </cell>
        </row>
        <row r="300">
          <cell r="G300" t="str">
            <v>1149 - Correctional Case Recds Supvr</v>
          </cell>
        </row>
        <row r="301">
          <cell r="G301" t="str">
            <v>1150 - Office Svcs Supvr II (Gen)</v>
          </cell>
        </row>
        <row r="302">
          <cell r="G302" t="str">
            <v>1151 - Office Svcs Supvr III (Gen)</v>
          </cell>
        </row>
        <row r="303">
          <cell r="G303" t="str">
            <v>1152 - Correctional Case Recds Analyst</v>
          </cell>
        </row>
        <row r="304">
          <cell r="G304" t="str">
            <v>1154 - Supvng Case Recds Techn</v>
          </cell>
        </row>
        <row r="305">
          <cell r="G305" t="str">
            <v>1155 - Case Recds Techn</v>
          </cell>
        </row>
        <row r="306">
          <cell r="G306" t="str">
            <v>1158 - Exposition Asst III</v>
          </cell>
        </row>
        <row r="307">
          <cell r="G307" t="str">
            <v>1161 - Exposition Asst II</v>
          </cell>
        </row>
        <row r="308">
          <cell r="G308" t="str">
            <v>1164 - Exposition Asst I</v>
          </cell>
        </row>
        <row r="309">
          <cell r="G309" t="str">
            <v>1165 - Agri Program Supvr I</v>
          </cell>
        </row>
        <row r="310">
          <cell r="G310" t="str">
            <v>1166 - Agri Program Supvr II</v>
          </cell>
        </row>
        <row r="311">
          <cell r="G311" t="str">
            <v>1167 - Agri Program Supvr III</v>
          </cell>
        </row>
        <row r="312">
          <cell r="G312" t="str">
            <v>1168 - Agri Program Supvr IV</v>
          </cell>
        </row>
        <row r="313">
          <cell r="G313" t="str">
            <v>1176 - Secty</v>
          </cell>
        </row>
        <row r="314">
          <cell r="G314" t="str">
            <v>1177 - Medical Transcriber</v>
          </cell>
        </row>
        <row r="315">
          <cell r="G315" t="str">
            <v>1178 - Sr Medical Transcriber</v>
          </cell>
        </row>
        <row r="316">
          <cell r="G316" t="str">
            <v>1179 - Medical Steno</v>
          </cell>
        </row>
        <row r="317">
          <cell r="G317" t="str">
            <v>1180 - Sr Medical Steno</v>
          </cell>
        </row>
        <row r="318">
          <cell r="G318" t="str">
            <v>1181 - Word Processing Techn</v>
          </cell>
        </row>
        <row r="319">
          <cell r="G319" t="str">
            <v>1192 - Scopist</v>
          </cell>
        </row>
        <row r="320">
          <cell r="G320" t="str">
            <v>1193 - Hearing Transcriber-Typist</v>
          </cell>
        </row>
        <row r="321">
          <cell r="G321" t="str">
            <v>1202 - Conservation Supv</v>
          </cell>
        </row>
        <row r="322">
          <cell r="G322" t="str">
            <v>1209 - Office Asst I (Gen)</v>
          </cell>
        </row>
        <row r="323">
          <cell r="G323" t="str">
            <v>1213 - Sr Word Proc Techn</v>
          </cell>
        </row>
        <row r="324">
          <cell r="G324" t="str">
            <v>1215 - Office Asst I (Gen)</v>
          </cell>
        </row>
        <row r="325">
          <cell r="G325" t="str">
            <v>1217 - Office Asst II (Typing)</v>
          </cell>
        </row>
        <row r="326">
          <cell r="G326" t="str">
            <v>1218 - Office Asst I (Typing)</v>
          </cell>
        </row>
        <row r="327">
          <cell r="G327" t="str">
            <v>1220 - Sr Plant Pathologist (Diagnostician) (Supvr)</v>
          </cell>
        </row>
        <row r="328">
          <cell r="G328" t="str">
            <v>1221 - Hearing Reporter</v>
          </cell>
        </row>
        <row r="329">
          <cell r="G329" t="str">
            <v>1223 - Chief Hearing Reporter</v>
          </cell>
        </row>
        <row r="330">
          <cell r="G330" t="str">
            <v>1224 - Chief Hearing Reporter</v>
          </cell>
        </row>
        <row r="331">
          <cell r="G331" t="str">
            <v>1229 - Hearing Reporter</v>
          </cell>
        </row>
        <row r="332">
          <cell r="G332" t="str">
            <v>1242 - Office Occupations Trainee</v>
          </cell>
        </row>
        <row r="333">
          <cell r="G333" t="str">
            <v>1245 - Exec Secty II</v>
          </cell>
        </row>
        <row r="334">
          <cell r="G334" t="str">
            <v>1246 - Secty I</v>
          </cell>
        </row>
        <row r="335">
          <cell r="G335" t="str">
            <v>1247 - Exec Secty I</v>
          </cell>
        </row>
        <row r="336">
          <cell r="G336" t="str">
            <v>1257 - Sr Stenographer</v>
          </cell>
        </row>
        <row r="337">
          <cell r="G337" t="str">
            <v>1262 - Stenographer</v>
          </cell>
        </row>
        <row r="338">
          <cell r="G338" t="str">
            <v>1272 - Plant Pathlogist (Diagnostician)</v>
          </cell>
        </row>
        <row r="339">
          <cell r="G339" t="str">
            <v>1273 - Assoc Plant Pathologist (Diagnostician)</v>
          </cell>
        </row>
        <row r="340">
          <cell r="G340" t="str">
            <v>1274 - Sr Plant Pathologist (Diagnostician) (Spec)</v>
          </cell>
        </row>
        <row r="341">
          <cell r="G341" t="str">
            <v>1275 - Coord of Emergency Preparedness</v>
          </cell>
        </row>
        <row r="342">
          <cell r="G342" t="str">
            <v>1277 - Legal Support Supvr I</v>
          </cell>
        </row>
        <row r="343">
          <cell r="G343" t="str">
            <v>1278 - Legal Support Supvr II</v>
          </cell>
        </row>
        <row r="344">
          <cell r="G344" t="str">
            <v>1282 - Legal Secty</v>
          </cell>
        </row>
        <row r="345">
          <cell r="G345" t="str">
            <v>1288 - Judicial Secty II</v>
          </cell>
        </row>
        <row r="346">
          <cell r="G346" t="str">
            <v>1291 - Staff Analyst</v>
          </cell>
        </row>
        <row r="347">
          <cell r="G347" t="str">
            <v>1292 - Principal Asst</v>
          </cell>
        </row>
        <row r="348">
          <cell r="G348" t="str">
            <v>1295 - Staff Asst</v>
          </cell>
        </row>
        <row r="349">
          <cell r="G349" t="str">
            <v>1303 - Personnel Spec</v>
          </cell>
        </row>
        <row r="350">
          <cell r="G350" t="str">
            <v>1304 - Personnel Supvr I</v>
          </cell>
        </row>
        <row r="351">
          <cell r="G351" t="str">
            <v>1305 - Personnel Asst II</v>
          </cell>
        </row>
        <row r="352">
          <cell r="G352" t="str">
            <v>1307 - Library Tech Asst I</v>
          </cell>
        </row>
        <row r="353">
          <cell r="G353" t="str">
            <v>1308 - Library Tech Asst II</v>
          </cell>
        </row>
        <row r="354">
          <cell r="G354" t="str">
            <v>1309 - Payroll Operations Supvr</v>
          </cell>
        </row>
        <row r="355">
          <cell r="G355" t="str">
            <v>1311 - Payroll Spec</v>
          </cell>
        </row>
        <row r="356">
          <cell r="G356" t="str">
            <v>1312 - Staff Info Sys Analyst (Spec)</v>
          </cell>
        </row>
        <row r="357">
          <cell r="G357" t="str">
            <v>1314 - Personnel Supvr II</v>
          </cell>
        </row>
        <row r="358">
          <cell r="G358" t="str">
            <v>1315 - Sr Payroll Spec</v>
          </cell>
        </row>
        <row r="359">
          <cell r="G359" t="str">
            <v>1316 - Staff Info Sys Analyst (Supvr)</v>
          </cell>
        </row>
        <row r="360">
          <cell r="G360" t="str">
            <v>1317 - Sr Personnel Spec</v>
          </cell>
        </row>
        <row r="361">
          <cell r="G361" t="str">
            <v>1318 - Library Tech Asst (Safety)</v>
          </cell>
        </row>
        <row r="362">
          <cell r="G362" t="str">
            <v>1323 - Legislative Clerk</v>
          </cell>
        </row>
        <row r="363">
          <cell r="G363" t="str">
            <v>1327 - Research Asst I</v>
          </cell>
        </row>
        <row r="364">
          <cell r="G364" t="str">
            <v>1328 - Asst Deputy Director</v>
          </cell>
        </row>
        <row r="365">
          <cell r="G365" t="str">
            <v>1337 - Sr Info Sys Analyst (Spec)</v>
          </cell>
        </row>
        <row r="366">
          <cell r="G366" t="str">
            <v>1340 - Sr Info Sys Analyst (Supvr)</v>
          </cell>
        </row>
        <row r="367">
          <cell r="G367" t="str">
            <v>1341 - Receptionist II</v>
          </cell>
        </row>
        <row r="368">
          <cell r="G368" t="str">
            <v>1344 - Legal Office Administrator I</v>
          </cell>
        </row>
        <row r="369">
          <cell r="G369" t="str">
            <v>1345 - Legal Office Administrator II</v>
          </cell>
        </row>
        <row r="370">
          <cell r="G370" t="str">
            <v>1350 - Computer Operations Supvr II</v>
          </cell>
        </row>
        <row r="371">
          <cell r="G371" t="str">
            <v>1351 - Computer Operations Supvr I</v>
          </cell>
        </row>
        <row r="372">
          <cell r="G372" t="str">
            <v>1353 - Computer Opr</v>
          </cell>
        </row>
        <row r="373">
          <cell r="G373" t="str">
            <v>1360 - Info Sys Techn</v>
          </cell>
        </row>
        <row r="374">
          <cell r="G374" t="str">
            <v>1361 - Staff Electronic Dp Acquisition Spec</v>
          </cell>
        </row>
        <row r="375">
          <cell r="G375" t="str">
            <v>1367 - Sys Software Spec III (Tech)</v>
          </cell>
        </row>
        <row r="376">
          <cell r="G376" t="str">
            <v>1368 - Sr Electronic Dp Acquisition Spec (Tech)</v>
          </cell>
        </row>
        <row r="377">
          <cell r="G377" t="str">
            <v>1373 - Sys Software Spec II (Tech)</v>
          </cell>
        </row>
        <row r="378">
          <cell r="G378" t="str">
            <v>1379 - Office Asst (Typing)</v>
          </cell>
        </row>
        <row r="379">
          <cell r="G379" t="str">
            <v>1381 - Dp Mgr I</v>
          </cell>
        </row>
        <row r="380">
          <cell r="G380" t="str">
            <v>1382 - Programmer I</v>
          </cell>
        </row>
        <row r="381">
          <cell r="G381" t="str">
            <v>1383 - Programmer II</v>
          </cell>
        </row>
        <row r="382">
          <cell r="G382" t="str">
            <v>1384 - Dp Mgr II</v>
          </cell>
        </row>
        <row r="383">
          <cell r="G383" t="str">
            <v>1385 - Data Entry Mgr</v>
          </cell>
        </row>
        <row r="384">
          <cell r="G384" t="str">
            <v>1387 - Dp Mgr IV</v>
          </cell>
        </row>
        <row r="385">
          <cell r="G385" t="str">
            <v>1388 - Mgr - Electronic Dp Acquisition</v>
          </cell>
        </row>
        <row r="386">
          <cell r="G386" t="str">
            <v>1389 - Sr Electronic Dp Acquisition Spec (Supvry)</v>
          </cell>
        </row>
        <row r="387">
          <cell r="G387" t="str">
            <v>1393 - Dp Mgr III</v>
          </cell>
        </row>
        <row r="388">
          <cell r="G388" t="str">
            <v>1396 - Programmer Apprnt</v>
          </cell>
        </row>
        <row r="389">
          <cell r="G389" t="str">
            <v>1407 - Info Sys Techn Supvr II</v>
          </cell>
        </row>
        <row r="390">
          <cell r="G390" t="str">
            <v>1408 - Info Sys Techn Supvr I</v>
          </cell>
        </row>
        <row r="391">
          <cell r="G391" t="str">
            <v>1411 - Digital Print Opr I</v>
          </cell>
        </row>
        <row r="392">
          <cell r="G392" t="str">
            <v>1412 - Digital Print Opr II</v>
          </cell>
        </row>
        <row r="393">
          <cell r="G393" t="str">
            <v>1419 - Key Data Opr</v>
          </cell>
        </row>
        <row r="394">
          <cell r="G394" t="str">
            <v>1420 - Key Data Supvr I</v>
          </cell>
        </row>
        <row r="395">
          <cell r="G395" t="str">
            <v>1431 - Sr Hosp Negotiator</v>
          </cell>
        </row>
        <row r="396">
          <cell r="G396" t="str">
            <v>1432 - Support Svcs Asst (Gen)</v>
          </cell>
        </row>
        <row r="397">
          <cell r="G397" t="str">
            <v>1434 - Key Data Supvr IV</v>
          </cell>
        </row>
        <row r="398">
          <cell r="G398" t="str">
            <v>1435 - Key Data Supvr III</v>
          </cell>
        </row>
        <row r="399">
          <cell r="G399" t="str">
            <v>1436 - Key Data Supvr II</v>
          </cell>
        </row>
        <row r="400">
          <cell r="G400" t="str">
            <v>1441 - Office Asst (Gen)</v>
          </cell>
        </row>
        <row r="401">
          <cell r="G401" t="str">
            <v>1448 - Mgmt Svcs Asst II</v>
          </cell>
        </row>
        <row r="402">
          <cell r="G402" t="str">
            <v>1449 - Mgmt Svcs Asst III</v>
          </cell>
        </row>
        <row r="403">
          <cell r="G403" t="str">
            <v>1459 - Mailing Machs Supvr I</v>
          </cell>
        </row>
        <row r="404">
          <cell r="G404" t="str">
            <v>1461 - Svc Asst (Soc Svcs)</v>
          </cell>
        </row>
        <row r="405">
          <cell r="G405" t="str">
            <v>1463 - Mailing Machs Supvr II</v>
          </cell>
        </row>
        <row r="406">
          <cell r="G406" t="str">
            <v>1465 - Svc Asst (Key Data Operations)</v>
          </cell>
        </row>
        <row r="407">
          <cell r="G407" t="str">
            <v>1470 - Assoc Info Sys Analyst (Spec)</v>
          </cell>
        </row>
        <row r="408">
          <cell r="G408" t="str">
            <v>1471 - Assoc Info Sys Analyst (Supvr)</v>
          </cell>
        </row>
        <row r="409">
          <cell r="G409" t="str">
            <v>1473 - Printing Trades Prod Coord</v>
          </cell>
        </row>
        <row r="410">
          <cell r="G410" t="str">
            <v>1474 - Tax Program Asst</v>
          </cell>
        </row>
        <row r="411">
          <cell r="G411" t="str">
            <v>1477 - Document Preservation Techn</v>
          </cell>
        </row>
        <row r="412">
          <cell r="G412" t="str">
            <v>1479 - Asst Info Sys Analyst</v>
          </cell>
        </row>
        <row r="413">
          <cell r="G413" t="str">
            <v>1480 - Microfilm Techn I</v>
          </cell>
        </row>
        <row r="414">
          <cell r="G414" t="str">
            <v>1481 - Microfilm Techn II</v>
          </cell>
        </row>
        <row r="415">
          <cell r="G415" t="str">
            <v>1482 - Sr Microfilm Techn</v>
          </cell>
        </row>
        <row r="416">
          <cell r="G416" t="str">
            <v>1483 - Supvng Microfilm Techn</v>
          </cell>
        </row>
        <row r="417">
          <cell r="G417" t="str">
            <v>1484 - Svc Asst (Dup)</v>
          </cell>
        </row>
        <row r="418">
          <cell r="G418" t="str">
            <v>1485 - Printing Trades Spec Trainee (Gen)</v>
          </cell>
        </row>
        <row r="419">
          <cell r="G419" t="str">
            <v>1487 - Printing Trades Spec I (Gen)</v>
          </cell>
        </row>
        <row r="420">
          <cell r="G420" t="str">
            <v>1490 - Assoc Secty</v>
          </cell>
        </row>
        <row r="421">
          <cell r="G421" t="str">
            <v>1497 - Warehouse Operations Mgr</v>
          </cell>
        </row>
        <row r="422">
          <cell r="G422" t="str">
            <v>1500 - Warehouse Mgr II</v>
          </cell>
        </row>
        <row r="423">
          <cell r="G423" t="str">
            <v>1501 - Warehouse Mgr I</v>
          </cell>
        </row>
        <row r="424">
          <cell r="G424" t="str">
            <v>1502 - Warehouse Mgr II - CF</v>
          </cell>
        </row>
        <row r="425">
          <cell r="G425" t="str">
            <v>1503 - Materials &amp; Stores Supvr</v>
          </cell>
        </row>
        <row r="426">
          <cell r="G426" t="str">
            <v>1504 - Warehouse Mgr I - CF</v>
          </cell>
        </row>
        <row r="427">
          <cell r="G427" t="str">
            <v>1505 - Materials &amp; Stores Supvr II - CF</v>
          </cell>
        </row>
        <row r="428">
          <cell r="G428" t="str">
            <v>1506 - Materials &amp; Stores Spec</v>
          </cell>
        </row>
        <row r="429">
          <cell r="G429" t="str">
            <v>1508 - Materials &amp; Stores Supvr I - CF</v>
          </cell>
        </row>
        <row r="430">
          <cell r="G430" t="str">
            <v>1509 - Stock Clk</v>
          </cell>
        </row>
        <row r="431">
          <cell r="G431" t="str">
            <v>1510 - Svc Asst -Warehouse &amp; Stores</v>
          </cell>
        </row>
        <row r="432">
          <cell r="G432" t="str">
            <v>1511 - Printing Trades Spec III (Gen)</v>
          </cell>
        </row>
        <row r="433">
          <cell r="G433" t="str">
            <v>1515 - Printing Trades Supvr I (Gen)</v>
          </cell>
        </row>
        <row r="434">
          <cell r="G434" t="str">
            <v>1516 - Printing Trades Supvr II (Gen)</v>
          </cell>
        </row>
        <row r="435">
          <cell r="G435" t="str">
            <v>1519 - Sr Printing Trades Spec (Gen)</v>
          </cell>
        </row>
        <row r="436">
          <cell r="G436" t="str">
            <v>1526 - Chief Councel</v>
          </cell>
        </row>
        <row r="437">
          <cell r="G437" t="str">
            <v>1529 - Educ Policy Administrator II</v>
          </cell>
        </row>
        <row r="438">
          <cell r="G438" t="str">
            <v>1530 - Equipt Materiel Coord</v>
          </cell>
        </row>
        <row r="439">
          <cell r="G439" t="str">
            <v>1537 - Equipt Materiel Mgr II</v>
          </cell>
        </row>
        <row r="440">
          <cell r="G440" t="str">
            <v>1540 - Equipt Materiel Mgr I</v>
          </cell>
        </row>
        <row r="441">
          <cell r="G441" t="str">
            <v>1542 - Sr Equipt Materiel Spec</v>
          </cell>
        </row>
        <row r="442">
          <cell r="G442" t="str">
            <v>1547 - Prop Insp (Spec)</v>
          </cell>
        </row>
        <row r="443">
          <cell r="G443" t="str">
            <v>1548 - Fiscal Officer</v>
          </cell>
        </row>
        <row r="444">
          <cell r="G444" t="str">
            <v>1549 - Prop Cntrller II</v>
          </cell>
        </row>
        <row r="445">
          <cell r="G445" t="str">
            <v>1550 - Prop Cntrller I</v>
          </cell>
        </row>
        <row r="446">
          <cell r="G446" t="str">
            <v>1552 - Equipt Materiel Spec</v>
          </cell>
        </row>
        <row r="447">
          <cell r="G447" t="str">
            <v>1557 - Info Sys Techn Spec II</v>
          </cell>
        </row>
        <row r="448">
          <cell r="G448" t="str">
            <v>1558 - Sys Software Spec II (Supvry)</v>
          </cell>
        </row>
        <row r="449">
          <cell r="G449" t="str">
            <v>1559 - Sys Software Spec III (Supvry)</v>
          </cell>
        </row>
        <row r="450">
          <cell r="G450" t="str">
            <v>1560 - Computer Operations Spec I</v>
          </cell>
        </row>
        <row r="451">
          <cell r="G451" t="str">
            <v>1561 - Computer Operations Spec II</v>
          </cell>
        </row>
        <row r="452">
          <cell r="G452" t="str">
            <v>1562 - Info Sys Techn Spec I</v>
          </cell>
        </row>
        <row r="453">
          <cell r="G453" t="str">
            <v>1563 - Equipt Materiel Mgr III</v>
          </cell>
        </row>
        <row r="454">
          <cell r="G454" t="str">
            <v>1564 - Equipt Materiel Operations Mgr</v>
          </cell>
        </row>
        <row r="455">
          <cell r="G455" t="str">
            <v>1567 - Labor Relations Counsel</v>
          </cell>
        </row>
        <row r="456">
          <cell r="G456" t="str">
            <v>1575 - Prison Canteen Mgr I</v>
          </cell>
        </row>
        <row r="457">
          <cell r="G457" t="str">
            <v>1576 - Prison Canteen Mgr II</v>
          </cell>
        </row>
        <row r="458">
          <cell r="G458" t="str">
            <v>1579 - Assoc Programmer Analyst (Spec)</v>
          </cell>
        </row>
        <row r="459">
          <cell r="G459" t="str">
            <v>1581 - Staff Programmer Analyst (Spec)</v>
          </cell>
        </row>
        <row r="460">
          <cell r="G460" t="str">
            <v>1582 - Staff Programmer Analyst (Supvr)</v>
          </cell>
        </row>
        <row r="461">
          <cell r="G461" t="str">
            <v>1583 - Sr Programmer Analyst (Spec)</v>
          </cell>
        </row>
        <row r="462">
          <cell r="G462" t="str">
            <v>1584 - Sr Programmer Analyst (Supvr)</v>
          </cell>
        </row>
        <row r="463">
          <cell r="G463" t="str">
            <v>1585 - Assoc Sys Software Spec (Tech)</v>
          </cell>
        </row>
        <row r="464">
          <cell r="G464" t="str">
            <v>1587 - Sys Software Spec I (Tech)</v>
          </cell>
        </row>
        <row r="465">
          <cell r="G465" t="str">
            <v>1595 - Special Consultant</v>
          </cell>
        </row>
        <row r="466">
          <cell r="G466" t="str">
            <v>1623 - Coord - Legislative Info Sys</v>
          </cell>
        </row>
        <row r="467">
          <cell r="G467" t="str">
            <v>1625 - Supvng Telephone Opr</v>
          </cell>
        </row>
        <row r="468">
          <cell r="G468" t="str">
            <v>1635 - Telephone Opr</v>
          </cell>
        </row>
        <row r="469">
          <cell r="G469" t="str">
            <v>1638 - Sr Telephone Opr</v>
          </cell>
        </row>
        <row r="470">
          <cell r="G470" t="str">
            <v>1651 - TWX Opr</v>
          </cell>
        </row>
        <row r="471">
          <cell r="G471" t="str">
            <v>1658 - Radio Officer</v>
          </cell>
        </row>
        <row r="472">
          <cell r="G472" t="str">
            <v>1659 - Dispatcher Clk Supvr</v>
          </cell>
        </row>
        <row r="473">
          <cell r="G473" t="str">
            <v>1660 - Dispatcher-Clk</v>
          </cell>
        </row>
        <row r="474">
          <cell r="G474" t="str">
            <v>1662 - Public Safety Disp Supvr I</v>
          </cell>
        </row>
        <row r="475">
          <cell r="G475" t="str">
            <v>1663 - Public Safety Disper</v>
          </cell>
        </row>
        <row r="476">
          <cell r="G476" t="str">
            <v>1664 - Public Safety Opr</v>
          </cell>
        </row>
        <row r="477">
          <cell r="G477" t="str">
            <v>1665 - Public Safety Disp Supvr II</v>
          </cell>
        </row>
        <row r="478">
          <cell r="G478" t="str">
            <v>1670 - Communications Opr</v>
          </cell>
        </row>
        <row r="479">
          <cell r="G479" t="str">
            <v>1671 - Communications Supvr</v>
          </cell>
        </row>
        <row r="480">
          <cell r="G480" t="str">
            <v>1672 - Internet Coord</v>
          </cell>
        </row>
        <row r="481">
          <cell r="G481" t="str">
            <v>1677 - Sr Judge</v>
          </cell>
        </row>
        <row r="482">
          <cell r="G482" t="str">
            <v>1688 - Digital Strategy Mgr</v>
          </cell>
        </row>
        <row r="483">
          <cell r="G483" t="str">
            <v>1692 - State Veterinarian</v>
          </cell>
        </row>
        <row r="484">
          <cell r="G484" t="str">
            <v>1696 - Toll Svcs Mgr</v>
          </cell>
        </row>
        <row r="485">
          <cell r="G485" t="str">
            <v>1697 - Interagency Messenger</v>
          </cell>
        </row>
        <row r="486">
          <cell r="G486" t="str">
            <v>1698 - Toll Capt</v>
          </cell>
        </row>
        <row r="487">
          <cell r="G487" t="str">
            <v>1699 - Office Clk/Lieut Governor's Office</v>
          </cell>
        </row>
        <row r="488">
          <cell r="G488" t="str">
            <v>1701 - Toll Lieut</v>
          </cell>
        </row>
        <row r="489">
          <cell r="G489" t="str">
            <v>1702 - Special Rep</v>
          </cell>
        </row>
        <row r="490">
          <cell r="G490" t="str">
            <v>1704 - Toll Sgt</v>
          </cell>
        </row>
        <row r="491">
          <cell r="G491" t="str">
            <v>1707 - Toll Collector</v>
          </cell>
        </row>
        <row r="492">
          <cell r="G492" t="str">
            <v>1708 - Parking Cashier</v>
          </cell>
        </row>
        <row r="493">
          <cell r="G493" t="str">
            <v>1712 - Exec Asst</v>
          </cell>
        </row>
        <row r="494">
          <cell r="G494" t="str">
            <v>1724 - Supvng Account Clk II</v>
          </cell>
        </row>
        <row r="495">
          <cell r="G495" t="str">
            <v>1725 - Retailer Recruitment Mgr</v>
          </cell>
        </row>
        <row r="496">
          <cell r="G496" t="str">
            <v>1727 - Supvng Account Clk I</v>
          </cell>
        </row>
        <row r="497">
          <cell r="G497" t="str">
            <v>1728 - Exec Asst</v>
          </cell>
        </row>
        <row r="498">
          <cell r="G498" t="str">
            <v>1730 - Sr Account Clk</v>
          </cell>
        </row>
        <row r="499">
          <cell r="G499" t="str">
            <v>1731 - Appeals Supvr I</v>
          </cell>
        </row>
        <row r="500">
          <cell r="G500" t="str">
            <v>1732 - Appeals Supvr II</v>
          </cell>
        </row>
        <row r="501">
          <cell r="G501" t="str">
            <v>1733 - Account Clk II</v>
          </cell>
        </row>
        <row r="502">
          <cell r="G502" t="str">
            <v>1741 - Accounting Techn</v>
          </cell>
        </row>
        <row r="503">
          <cell r="G503" t="str">
            <v>1752 - Museum Exec Asst</v>
          </cell>
        </row>
        <row r="504">
          <cell r="G504" t="str">
            <v>1755 - Fire Fighter II (Paramedic)</v>
          </cell>
        </row>
        <row r="505">
          <cell r="G505" t="str">
            <v>1756 - Fire Apparatus Engr (Paramedic)</v>
          </cell>
        </row>
        <row r="506">
          <cell r="G506" t="str">
            <v>1757 - Fire Capt (Paramedic)</v>
          </cell>
        </row>
        <row r="507">
          <cell r="G507" t="str">
            <v>1761 - Asst Prin Claim Auditor</v>
          </cell>
        </row>
        <row r="508">
          <cell r="G508" t="str">
            <v>1762 - Prin Claim Auditor</v>
          </cell>
        </row>
        <row r="509">
          <cell r="G509" t="str">
            <v>1765 - Sr Claim Auditor</v>
          </cell>
        </row>
        <row r="510">
          <cell r="G510" t="str">
            <v>1767 - Drftg Svcs Aid</v>
          </cell>
        </row>
        <row r="511">
          <cell r="G511" t="str">
            <v>1769 - Landscape Techn</v>
          </cell>
        </row>
        <row r="512">
          <cell r="G512" t="str">
            <v>1771 - Claim Auditor</v>
          </cell>
        </row>
        <row r="513">
          <cell r="G513" t="str">
            <v>1779 - Mailing Machs Opr I</v>
          </cell>
        </row>
        <row r="514">
          <cell r="G514" t="str">
            <v>1780 - Mailing Machs Opr II</v>
          </cell>
        </row>
        <row r="515">
          <cell r="G515" t="str">
            <v>1782 - Payroll Auditor</v>
          </cell>
        </row>
        <row r="516">
          <cell r="G516" t="str">
            <v>1786 - Fld Operations Mgr</v>
          </cell>
        </row>
        <row r="517">
          <cell r="G517" t="str">
            <v>1787 - Key Accounts Spec</v>
          </cell>
        </row>
        <row r="518">
          <cell r="G518" t="str">
            <v>1790 - District Sales Rep</v>
          </cell>
        </row>
        <row r="519">
          <cell r="G519" t="str">
            <v>1791 - Route Sales Rep</v>
          </cell>
        </row>
        <row r="520">
          <cell r="G520" t="str">
            <v>1793 - Prop Cntrller I - CF</v>
          </cell>
        </row>
        <row r="521">
          <cell r="G521" t="str">
            <v>1794 - Prop Cntrller II - CF</v>
          </cell>
        </row>
        <row r="522">
          <cell r="G522" t="str">
            <v>1803 - Tech Asst I</v>
          </cell>
        </row>
        <row r="523">
          <cell r="G523" t="str">
            <v>1804 - Tech Asst II</v>
          </cell>
        </row>
        <row r="524">
          <cell r="G524" t="str">
            <v>1805 - Political Reform Consultant I</v>
          </cell>
        </row>
        <row r="525">
          <cell r="G525" t="str">
            <v>1806 - Statistical Clk</v>
          </cell>
        </row>
        <row r="526">
          <cell r="G526" t="str">
            <v>1816 - Political Reform Consultant II</v>
          </cell>
        </row>
        <row r="527">
          <cell r="G527" t="str">
            <v>1817 - Supvng Law Indexer</v>
          </cell>
        </row>
        <row r="528">
          <cell r="G528" t="str">
            <v>1820 - Legal Asst</v>
          </cell>
        </row>
        <row r="529">
          <cell r="G529" t="str">
            <v>1821 - State Historic Preservation Officer</v>
          </cell>
        </row>
        <row r="530">
          <cell r="G530" t="str">
            <v>1822 - Political Reform Program Spec</v>
          </cell>
        </row>
        <row r="531">
          <cell r="G531" t="str">
            <v>1823 - Corporation Asst</v>
          </cell>
        </row>
        <row r="532">
          <cell r="G532" t="str">
            <v>1824 - Political Reform Program Sr Spec</v>
          </cell>
        </row>
        <row r="533">
          <cell r="G533" t="str">
            <v>1826 - Political Reform Program Administrator</v>
          </cell>
        </row>
        <row r="534">
          <cell r="G534" t="str">
            <v>1827 - Corporation Documents Examiner</v>
          </cell>
        </row>
        <row r="535">
          <cell r="G535" t="str">
            <v>1828 - Lottery Mgr (Sales)</v>
          </cell>
        </row>
        <row r="536">
          <cell r="G536" t="str">
            <v>1829 - Legal Documents Examiner</v>
          </cell>
        </row>
        <row r="537">
          <cell r="G537" t="str">
            <v>1831 - Appeals Asst</v>
          </cell>
        </row>
        <row r="538">
          <cell r="G538" t="str">
            <v>1832 - Case Svc Asst</v>
          </cell>
        </row>
        <row r="539">
          <cell r="G539" t="str">
            <v>1835 - Case Svc Supvr</v>
          </cell>
        </row>
        <row r="540">
          <cell r="G540" t="str">
            <v>1844 - Svc Asst (DMV Operations)</v>
          </cell>
        </row>
        <row r="541">
          <cell r="G541" t="str">
            <v>1852 - Reader for the Blind</v>
          </cell>
        </row>
        <row r="542">
          <cell r="G542" t="str">
            <v>1860 - Asst Exam Proctor</v>
          </cell>
        </row>
        <row r="543">
          <cell r="G543" t="str">
            <v>1863 - Med Recd Consultant</v>
          </cell>
        </row>
        <row r="544">
          <cell r="G544" t="str">
            <v>1864 - Med Recd Director</v>
          </cell>
        </row>
        <row r="545">
          <cell r="G545" t="str">
            <v>1869 - Hlth Recd Techn I</v>
          </cell>
        </row>
        <row r="546">
          <cell r="G546" t="str">
            <v>1872 - Hlth Recd Techn II (Spec)</v>
          </cell>
        </row>
        <row r="547">
          <cell r="G547" t="str">
            <v>1873 - Hlth Recd Techn III</v>
          </cell>
        </row>
        <row r="548">
          <cell r="G548" t="str">
            <v>1877 - Exam Proctor</v>
          </cell>
        </row>
        <row r="549">
          <cell r="G549" t="str">
            <v>1887 - Hlth Recd Techn II (Supvr)</v>
          </cell>
        </row>
        <row r="550">
          <cell r="G550" t="str">
            <v>1890 - Sr Motor Vehicle Techn</v>
          </cell>
        </row>
        <row r="551">
          <cell r="G551" t="str">
            <v>1893 - Clinical Recd Administrator</v>
          </cell>
        </row>
        <row r="552">
          <cell r="G552" t="str">
            <v>1897 - Motor Vehicle Fld Rep</v>
          </cell>
        </row>
        <row r="553">
          <cell r="G553" t="str">
            <v>1898 - Motor Vehicle Asst</v>
          </cell>
        </row>
        <row r="554">
          <cell r="G554" t="str">
            <v>1899 - Motor Vehicle Techn</v>
          </cell>
        </row>
        <row r="555">
          <cell r="G555" t="str">
            <v>1900 - Youth Aid</v>
          </cell>
        </row>
        <row r="556">
          <cell r="G556" t="str">
            <v>1915 - State Park Peace Officer Cadet (Ranger)</v>
          </cell>
        </row>
        <row r="557">
          <cell r="G557" t="str">
            <v>1916 - State Park Peace Officer Cadet (Lifeguard)</v>
          </cell>
        </row>
        <row r="558">
          <cell r="G558" t="str">
            <v>1917 - Fish &amp; Wildlife Interpreter I</v>
          </cell>
        </row>
        <row r="559">
          <cell r="G559" t="str">
            <v>1918 - Fish &amp; Wildlife Interpreter II</v>
          </cell>
        </row>
        <row r="560">
          <cell r="G560" t="str">
            <v>1919 - Fish &amp; Wildlife Interpreter III</v>
          </cell>
        </row>
        <row r="561">
          <cell r="G561" t="str">
            <v>1920 - Racing License Techn I</v>
          </cell>
        </row>
        <row r="562">
          <cell r="G562" t="str">
            <v>1921 - Racing License Techn II</v>
          </cell>
        </row>
        <row r="563">
          <cell r="G563" t="str">
            <v>1922 - Supvng Racing License Techn</v>
          </cell>
        </row>
        <row r="564">
          <cell r="G564" t="str">
            <v>1926 - Forestry Logistics Officer I</v>
          </cell>
        </row>
        <row r="565">
          <cell r="G565" t="str">
            <v>1927 - Forestry Logistics Officer II</v>
          </cell>
        </row>
        <row r="566">
          <cell r="G566" t="str">
            <v>1928 - Sr Fish Habitat Supvr</v>
          </cell>
        </row>
        <row r="567">
          <cell r="G567" t="str">
            <v>1931 - Scientific Aid</v>
          </cell>
        </row>
        <row r="568">
          <cell r="G568" t="str">
            <v>1935 - Hosp Police Lieut</v>
          </cell>
        </row>
        <row r="569">
          <cell r="G569" t="str">
            <v>1936 - Hosp Police Sgt</v>
          </cell>
        </row>
        <row r="570">
          <cell r="G570" t="str">
            <v>1937 - Hosp Police Officer</v>
          </cell>
        </row>
        <row r="571">
          <cell r="G571" t="str">
            <v>1939 - Security Guard</v>
          </cell>
        </row>
        <row r="572">
          <cell r="G572" t="str">
            <v>1945 - Officer</v>
          </cell>
        </row>
        <row r="573">
          <cell r="G573" t="str">
            <v>1946 - Sgt</v>
          </cell>
        </row>
        <row r="574">
          <cell r="G574" t="str">
            <v>1947 - Lieut</v>
          </cell>
        </row>
        <row r="575">
          <cell r="G575" t="str">
            <v>1948 - Capt</v>
          </cell>
        </row>
        <row r="576">
          <cell r="G576" t="str">
            <v>1949 - Officer (Seasonal)</v>
          </cell>
        </row>
        <row r="577">
          <cell r="G577" t="str">
            <v>1950 - Armory Custodian III</v>
          </cell>
        </row>
        <row r="578">
          <cell r="G578" t="str">
            <v>1953 - Armory Custodian II</v>
          </cell>
        </row>
        <row r="579">
          <cell r="G579" t="str">
            <v>1954 - Peace Officer I</v>
          </cell>
        </row>
        <row r="580">
          <cell r="G580" t="str">
            <v>1955 - Peace Officer II</v>
          </cell>
        </row>
        <row r="581">
          <cell r="G581" t="str">
            <v>1956 - Armory Custodian I</v>
          </cell>
        </row>
        <row r="582">
          <cell r="G582" t="str">
            <v>1958 - Chief of Protective Svcs</v>
          </cell>
        </row>
        <row r="583">
          <cell r="G583" t="str">
            <v>1960 - Security Officer I</v>
          </cell>
        </row>
        <row r="584">
          <cell r="G584" t="str">
            <v>1961 - Security Officer II</v>
          </cell>
        </row>
        <row r="585">
          <cell r="G585" t="str">
            <v>1963 - Financial Aid Analyst</v>
          </cell>
        </row>
        <row r="586">
          <cell r="G586" t="str">
            <v>1964 - Assoc Financial Aid Analyst</v>
          </cell>
        </row>
        <row r="587">
          <cell r="G587" t="str">
            <v>1965 - Financial Aid Mgr I</v>
          </cell>
        </row>
        <row r="588">
          <cell r="G588" t="str">
            <v>1966 - Financial Aid Mgr II</v>
          </cell>
        </row>
        <row r="589">
          <cell r="G589" t="str">
            <v>1973 - Tax Techn I</v>
          </cell>
        </row>
        <row r="590">
          <cell r="G590" t="str">
            <v>1974 - Tax Techn II</v>
          </cell>
        </row>
        <row r="591">
          <cell r="G591" t="str">
            <v>1975 - Tax Techn III</v>
          </cell>
        </row>
        <row r="592">
          <cell r="G592" t="str">
            <v>1977 - Supvng Tax Techn II</v>
          </cell>
        </row>
        <row r="593">
          <cell r="G593" t="str">
            <v>1978 - Supvng Tax Techn III</v>
          </cell>
        </row>
        <row r="594">
          <cell r="G594" t="str">
            <v>1983 - Key Accounts Mgr</v>
          </cell>
        </row>
        <row r="595">
          <cell r="G595" t="str">
            <v>1984 - Lead Security Guard</v>
          </cell>
        </row>
        <row r="596">
          <cell r="G596" t="str">
            <v>1985 - Security Guard</v>
          </cell>
        </row>
        <row r="597">
          <cell r="G597" t="str">
            <v>1988 - Supvng Museum Security Officer</v>
          </cell>
        </row>
        <row r="598">
          <cell r="G598" t="str">
            <v>1989 - Sr Integrated Waste Mgmt Spec</v>
          </cell>
        </row>
        <row r="599">
          <cell r="G599" t="str">
            <v>1990 - Museum Guard</v>
          </cell>
        </row>
        <row r="600">
          <cell r="G600" t="str">
            <v>1992 - Museum Security Officer</v>
          </cell>
        </row>
        <row r="601">
          <cell r="G601" t="str">
            <v>1993 - Mbr Helper I</v>
          </cell>
        </row>
        <row r="602">
          <cell r="G602" t="str">
            <v xml:space="preserve">1994 - Mbr Helper II </v>
          </cell>
        </row>
        <row r="603">
          <cell r="G603" t="str">
            <v xml:space="preserve">1997 - Asst to the Governor </v>
          </cell>
        </row>
        <row r="604">
          <cell r="G604" t="str">
            <v>2000 - Custodian Supvr III - CF</v>
          </cell>
        </row>
        <row r="605">
          <cell r="G605" t="str">
            <v>2001 - Custodian Supvr III</v>
          </cell>
        </row>
        <row r="606">
          <cell r="G606" t="str">
            <v>2002 - Custodian Supvr II</v>
          </cell>
        </row>
        <row r="607">
          <cell r="G607" t="str">
            <v>2003 - Lead Custodian</v>
          </cell>
        </row>
        <row r="608">
          <cell r="G608" t="str">
            <v>2004 - Custodian Supvr II - CF</v>
          </cell>
        </row>
        <row r="609">
          <cell r="G609" t="str">
            <v>2005 - Lead Custodian - CF</v>
          </cell>
        </row>
        <row r="610">
          <cell r="G610" t="str">
            <v>2006 - Custodian - CF</v>
          </cell>
        </row>
        <row r="611">
          <cell r="G611" t="str">
            <v>2011 - Custodian</v>
          </cell>
        </row>
        <row r="612">
          <cell r="G612" t="str">
            <v>2016 - Svc Asst (Custodian)</v>
          </cell>
        </row>
        <row r="613">
          <cell r="G613" t="str">
            <v>2017 - Custodian Limited Svc</v>
          </cell>
        </row>
        <row r="614">
          <cell r="G614" t="str">
            <v>2020 - Assoc Analyst</v>
          </cell>
        </row>
        <row r="615">
          <cell r="G615" t="str">
            <v>2022 - Mortgage Loan Accounting Administrator</v>
          </cell>
        </row>
        <row r="616">
          <cell r="G616" t="str">
            <v>2025 - Corr Consultant I</v>
          </cell>
        </row>
        <row r="617">
          <cell r="G617" t="str">
            <v>2026 - Corr Consultant II</v>
          </cell>
        </row>
        <row r="618">
          <cell r="G618" t="str">
            <v>2027 - Sr Corr Consultant</v>
          </cell>
        </row>
        <row r="619">
          <cell r="G619" t="str">
            <v>2029 - Maint Worker</v>
          </cell>
        </row>
        <row r="620">
          <cell r="G620" t="str">
            <v>2030 - Planner</v>
          </cell>
        </row>
        <row r="621">
          <cell r="G621" t="str">
            <v>2034 - Elevator Opr</v>
          </cell>
        </row>
        <row r="622">
          <cell r="G622" t="str">
            <v>2035 - Research Agric Chemist</v>
          </cell>
        </row>
        <row r="623">
          <cell r="G623" t="str">
            <v>2037 - Window Cleaner</v>
          </cell>
        </row>
        <row r="624">
          <cell r="G624" t="str">
            <v>2039 - Supvng Housekeeper II</v>
          </cell>
        </row>
        <row r="625">
          <cell r="G625" t="str">
            <v>2040 - Supvng Housekeeper I</v>
          </cell>
        </row>
        <row r="626">
          <cell r="G626" t="str">
            <v>2042 - Museum Custodian</v>
          </cell>
        </row>
        <row r="627">
          <cell r="G627" t="str">
            <v>2043 - Housekeeper</v>
          </cell>
        </row>
        <row r="628">
          <cell r="G628" t="str">
            <v>2047 - Prin Labor Relations Officer</v>
          </cell>
        </row>
        <row r="629">
          <cell r="G629" t="str">
            <v>2048 - District Sales Supvr</v>
          </cell>
        </row>
        <row r="630">
          <cell r="G630" t="str">
            <v>2049 - Exec Residence Housekeeper</v>
          </cell>
        </row>
        <row r="631">
          <cell r="G631" t="str">
            <v>2051 - Sr Wildlife Veterinarian Supvr</v>
          </cell>
        </row>
        <row r="632">
          <cell r="G632" t="str">
            <v>2052 - Sr Wildlife Veterinarian Spec</v>
          </cell>
        </row>
        <row r="633">
          <cell r="G633" t="str">
            <v>2053 - Assoc Wildlife Veterinarian</v>
          </cell>
        </row>
        <row r="634">
          <cell r="G634" t="str">
            <v>2054 - Wildlife Veterinarian</v>
          </cell>
        </row>
        <row r="635">
          <cell r="G635" t="str">
            <v>2066 - Clothing Cntr Mgr</v>
          </cell>
        </row>
        <row r="636">
          <cell r="G636" t="str">
            <v>2076 - Seamer</v>
          </cell>
        </row>
        <row r="637">
          <cell r="G637" t="str">
            <v>2077 - Seamer - CF</v>
          </cell>
        </row>
        <row r="638">
          <cell r="G638" t="str">
            <v>2079 - Asst Seamer</v>
          </cell>
        </row>
        <row r="639">
          <cell r="G639" t="str">
            <v>2082 - Upholsterer</v>
          </cell>
        </row>
        <row r="640">
          <cell r="G640" t="str">
            <v>2083 - Barbershop Mgr</v>
          </cell>
        </row>
        <row r="641">
          <cell r="G641" t="str">
            <v>2084 - Upholsterer (Safety)</v>
          </cell>
        </row>
        <row r="642">
          <cell r="G642" t="str">
            <v>2086 - Barber - CF</v>
          </cell>
        </row>
        <row r="643">
          <cell r="G643" t="str">
            <v>2087 - Tahoe Conservancy Program Analyst I</v>
          </cell>
        </row>
        <row r="644">
          <cell r="G644" t="str">
            <v>2088 - Tahoe Conservancy Program Analyst II</v>
          </cell>
        </row>
        <row r="645">
          <cell r="G645" t="str">
            <v>2090 - Tahoe Conservancy Program Mgr</v>
          </cell>
        </row>
        <row r="646">
          <cell r="G646" t="str">
            <v>2091 - Beauty Shop Mgr</v>
          </cell>
        </row>
        <row r="647">
          <cell r="G647" t="str">
            <v>2097 - Facility Envirnal Audit Techn</v>
          </cell>
        </row>
        <row r="648">
          <cell r="G648" t="str">
            <v>2108 - Prison Industries Superintendent II</v>
          </cell>
        </row>
        <row r="649">
          <cell r="G649" t="str">
            <v>2109 - Industrial Supvr</v>
          </cell>
        </row>
        <row r="650">
          <cell r="G650" t="str">
            <v>2110 - Laundry Supvr II</v>
          </cell>
        </row>
        <row r="651">
          <cell r="G651" t="str">
            <v>2111 - Laundry Supvr II - CF</v>
          </cell>
        </row>
        <row r="652">
          <cell r="G652" t="str">
            <v>2113 - Laundry Supvr I</v>
          </cell>
        </row>
        <row r="653">
          <cell r="G653" t="str">
            <v>2114 - Laundry Supvr I - CF</v>
          </cell>
        </row>
        <row r="654">
          <cell r="G654" t="str">
            <v>2116 - Laundry Worker</v>
          </cell>
        </row>
        <row r="655">
          <cell r="G655" t="str">
            <v>2117 - Laundry Worker - CF</v>
          </cell>
        </row>
        <row r="656">
          <cell r="G656" t="str">
            <v>2119 - Launderer</v>
          </cell>
        </row>
        <row r="657">
          <cell r="G657" t="str">
            <v>2121 - Facility Marketing Rep</v>
          </cell>
        </row>
        <row r="658">
          <cell r="G658" t="str">
            <v>2122 - Launderer Asst</v>
          </cell>
        </row>
        <row r="659">
          <cell r="G659" t="str">
            <v>2124 - Svc Asst (Laundry)</v>
          </cell>
        </row>
        <row r="660">
          <cell r="G660" t="str">
            <v>2128 - Jr Staff Analyst</v>
          </cell>
        </row>
        <row r="661">
          <cell r="G661" t="str">
            <v>2135 - Sr Administrative Asst</v>
          </cell>
        </row>
        <row r="662">
          <cell r="G662" t="str">
            <v>2143 - Deptal Food Administrator</v>
          </cell>
        </row>
        <row r="663">
          <cell r="G663" t="str">
            <v>2144 - Press Secty - Media Relations</v>
          </cell>
        </row>
        <row r="664">
          <cell r="G664" t="str">
            <v>2147 - Food Administrator II</v>
          </cell>
        </row>
        <row r="665">
          <cell r="G665" t="str">
            <v>2149 - Food Mgr</v>
          </cell>
        </row>
        <row r="666">
          <cell r="G666" t="str">
            <v>2150 - Food Mgr - CF</v>
          </cell>
        </row>
        <row r="667">
          <cell r="G667" t="str">
            <v>2153 - Food Administrator I</v>
          </cell>
        </row>
        <row r="668">
          <cell r="G668" t="str">
            <v>2154 - Child Nutrition Supvr I</v>
          </cell>
        </row>
        <row r="669">
          <cell r="G669" t="str">
            <v>2156 - Asst Food Mgr</v>
          </cell>
        </row>
        <row r="670">
          <cell r="G670" t="str">
            <v>2157 - Child Nutrition Supvr II</v>
          </cell>
        </row>
        <row r="671">
          <cell r="G671" t="str">
            <v>2159 - Child Nutrition Asst</v>
          </cell>
        </row>
        <row r="672">
          <cell r="G672" t="str">
            <v>2160 - Child Nutrition Consultant</v>
          </cell>
        </row>
        <row r="673">
          <cell r="G673" t="str">
            <v>2161 - Public Hlth Nutrition Consultant III (Supvry)</v>
          </cell>
        </row>
        <row r="674">
          <cell r="G674" t="str">
            <v>2162 - Public Hlth Nutrition Consultant II</v>
          </cell>
        </row>
        <row r="675">
          <cell r="G675" t="str">
            <v>2163 - Public Hlth Nutrition Consultant I</v>
          </cell>
        </row>
        <row r="676">
          <cell r="G676" t="str">
            <v>2166 - Public Hlth Nutrition Consultant III (Spec)</v>
          </cell>
        </row>
        <row r="677">
          <cell r="G677" t="str">
            <v>2167 - Registered Dietitian</v>
          </cell>
        </row>
        <row r="678">
          <cell r="G678" t="str">
            <v>2168 - Pre-Registered Dietitian</v>
          </cell>
        </row>
        <row r="679">
          <cell r="G679" t="str">
            <v>2169 - Dietetic Techn</v>
          </cell>
        </row>
        <row r="680">
          <cell r="G680" t="str">
            <v>2172 - Registered Dietitian (Safety)</v>
          </cell>
        </row>
        <row r="681">
          <cell r="G681" t="str">
            <v>2175 - Dietetic Techn (Safety)</v>
          </cell>
        </row>
        <row r="682">
          <cell r="G682" t="str">
            <v>2177 - Sr Elec Engr (Spec)</v>
          </cell>
        </row>
        <row r="683">
          <cell r="G683" t="str">
            <v>2178 - Sr Mech Engr (Spec)</v>
          </cell>
        </row>
        <row r="684">
          <cell r="G684" t="str">
            <v>2179 - Supvng Mech &amp; Elec Engr</v>
          </cell>
        </row>
        <row r="685">
          <cell r="G685" t="str">
            <v>2180 - Supvng Cook II</v>
          </cell>
        </row>
        <row r="686">
          <cell r="G686" t="str">
            <v>2181 - Supvng Cook I</v>
          </cell>
        </row>
        <row r="687">
          <cell r="G687" t="str">
            <v>2182 - Supvng Cook II - CF</v>
          </cell>
        </row>
        <row r="688">
          <cell r="G688" t="str">
            <v>2183 - Corr Supvng Cook - CF</v>
          </cell>
        </row>
        <row r="689">
          <cell r="G689" t="str">
            <v>2184 - Cook Spec II</v>
          </cell>
        </row>
        <row r="690">
          <cell r="G690" t="str">
            <v>2185 - Cook Spec I</v>
          </cell>
        </row>
        <row r="691">
          <cell r="G691" t="str">
            <v>2186 - Cook Spec II - CF</v>
          </cell>
        </row>
        <row r="692">
          <cell r="G692" t="str">
            <v>2187 - Cook Spec I - CF</v>
          </cell>
        </row>
        <row r="693">
          <cell r="G693" t="str">
            <v>2189 - Cook</v>
          </cell>
        </row>
        <row r="694">
          <cell r="G694" t="str">
            <v>2193 - Food Svc Techn II</v>
          </cell>
        </row>
        <row r="695">
          <cell r="G695" t="str">
            <v>2194 - Food Svc Techn I</v>
          </cell>
        </row>
        <row r="696">
          <cell r="G696" t="str">
            <v>2195 - Food Svc Techn II - CF</v>
          </cell>
        </row>
        <row r="697">
          <cell r="G697" t="str">
            <v>2196 - Food Svc Techn I - CF</v>
          </cell>
        </row>
        <row r="698">
          <cell r="G698" t="str">
            <v>2197 - Svc Asst (Food)</v>
          </cell>
        </row>
        <row r="699">
          <cell r="G699" t="str">
            <v>2198 - Food Svc Worker I (Safety)</v>
          </cell>
        </row>
        <row r="700">
          <cell r="G700" t="str">
            <v>2199 - Food Svc Worker II/Sf</v>
          </cell>
        </row>
        <row r="701">
          <cell r="G701" t="str">
            <v>2202 - Forestry Cook II</v>
          </cell>
        </row>
        <row r="702">
          <cell r="G702" t="str">
            <v>2203 - Forestry Cook I</v>
          </cell>
        </row>
        <row r="703">
          <cell r="G703" t="str">
            <v>2204 - Clerk</v>
          </cell>
        </row>
        <row r="704">
          <cell r="G704" t="str">
            <v>2206 - Asst Clk of the Supreme Court</v>
          </cell>
        </row>
        <row r="705">
          <cell r="G705" t="str">
            <v>2207 - Calendar Coord</v>
          </cell>
        </row>
        <row r="706">
          <cell r="G706" t="str">
            <v>2210 - Asst Clk/Administrator-A</v>
          </cell>
        </row>
        <row r="707">
          <cell r="G707" t="str">
            <v>2211 - Asst Clk/Administrator-B</v>
          </cell>
        </row>
        <row r="708">
          <cell r="G708" t="str">
            <v>2212 - Clerk of the Court</v>
          </cell>
        </row>
        <row r="709">
          <cell r="G709" t="str">
            <v>2215 - Administrative Spec I</v>
          </cell>
        </row>
        <row r="710">
          <cell r="G710" t="str">
            <v>2216 - Administrative Spec II</v>
          </cell>
        </row>
        <row r="711">
          <cell r="G711" t="str">
            <v>2217 - Law Librarian</v>
          </cell>
        </row>
        <row r="712">
          <cell r="G712" t="str">
            <v>2218 - Asst Law Librarian I</v>
          </cell>
        </row>
        <row r="713">
          <cell r="G713" t="str">
            <v>2219 - Asst Law Librarian II</v>
          </cell>
        </row>
        <row r="714">
          <cell r="G714" t="str">
            <v>2220 - Baker II</v>
          </cell>
        </row>
        <row r="715">
          <cell r="G715" t="str">
            <v>2221 - Baker II - CF</v>
          </cell>
        </row>
        <row r="716">
          <cell r="G716" t="str">
            <v>2222 - Law Library Techn I</v>
          </cell>
        </row>
        <row r="717">
          <cell r="G717" t="str">
            <v>2223 - Baker I</v>
          </cell>
        </row>
        <row r="718">
          <cell r="G718" t="str">
            <v>2224 - Baker I - CF</v>
          </cell>
        </row>
        <row r="719">
          <cell r="G719" t="str">
            <v>2226 - Law Library Techn II</v>
          </cell>
        </row>
        <row r="720">
          <cell r="G720" t="str">
            <v>2227 - Mediation Program Coord</v>
          </cell>
        </row>
        <row r="721">
          <cell r="G721" t="str">
            <v>2228 - Judicial Cntr Law Librarian</v>
          </cell>
        </row>
        <row r="722">
          <cell r="G722" t="str">
            <v>2229 - Assoc Court Sys Administrator</v>
          </cell>
        </row>
        <row r="723">
          <cell r="G723" t="str">
            <v>2230 - Asst Court Sys Administrator</v>
          </cell>
        </row>
        <row r="724">
          <cell r="G724" t="str">
            <v>2231 - Court Sys Administrator</v>
          </cell>
        </row>
        <row r="725">
          <cell r="G725" t="str">
            <v>2233 - Supvng Administrative Spec</v>
          </cell>
        </row>
        <row r="726">
          <cell r="G726" t="str">
            <v>2245 - Butcher-Meat Cutter II - CF</v>
          </cell>
        </row>
        <row r="727">
          <cell r="G727" t="str">
            <v>2246 - Hlth Facilities Evaluator Spec</v>
          </cell>
        </row>
        <row r="728">
          <cell r="G728" t="str">
            <v>2256 - Food Svc Supvr II</v>
          </cell>
        </row>
        <row r="729">
          <cell r="G729" t="str">
            <v>2258 - Food Svc Supvr I</v>
          </cell>
        </row>
        <row r="730">
          <cell r="G730" t="str">
            <v>2260 - Nutrition Educ Asst</v>
          </cell>
        </row>
        <row r="731">
          <cell r="G731" t="str">
            <v>2261 - Nutrition Educ Consultant</v>
          </cell>
        </row>
        <row r="732">
          <cell r="G732" t="str">
            <v>2263 - Nutrition Educ Administrator</v>
          </cell>
        </row>
        <row r="733">
          <cell r="G733" t="str">
            <v>2271 - Teacher</v>
          </cell>
        </row>
        <row r="734">
          <cell r="G734" t="str">
            <v>2272 - Teacher</v>
          </cell>
        </row>
        <row r="735">
          <cell r="G735" t="str">
            <v>2273 - Teacher</v>
          </cell>
        </row>
        <row r="736">
          <cell r="G736" t="str">
            <v>2275 - Teacher</v>
          </cell>
        </row>
        <row r="737">
          <cell r="G737" t="str">
            <v>2277 - Teacher</v>
          </cell>
        </row>
        <row r="738">
          <cell r="G738" t="str">
            <v>2278 - Pipeline Safety Engr</v>
          </cell>
        </row>
        <row r="739">
          <cell r="G739" t="str">
            <v>2283 - Reading Spec - Remedial &amp; Develmt Educ Programs</v>
          </cell>
        </row>
        <row r="740">
          <cell r="G740" t="str">
            <v>2284 - Teacher</v>
          </cell>
        </row>
        <row r="741">
          <cell r="G741" t="str">
            <v>2287 - Teacher</v>
          </cell>
        </row>
        <row r="742">
          <cell r="G742" t="str">
            <v>2288 - Teacher</v>
          </cell>
        </row>
        <row r="743">
          <cell r="G743" t="str">
            <v>2290 - Teacher</v>
          </cell>
        </row>
        <row r="744">
          <cell r="G744" t="str">
            <v>2291 - Teacher</v>
          </cell>
        </row>
        <row r="745">
          <cell r="G745" t="str">
            <v>2294 - Teacher</v>
          </cell>
        </row>
        <row r="746">
          <cell r="G746" t="str">
            <v>2295 - Teacher</v>
          </cell>
        </row>
        <row r="747">
          <cell r="G747" t="str">
            <v>2298 - Teacher</v>
          </cell>
        </row>
        <row r="748">
          <cell r="G748" t="str">
            <v>2302 - Supvr of Compensatory Educ Program</v>
          </cell>
        </row>
        <row r="749">
          <cell r="G749" t="str">
            <v>2303 - Supvr of Corr Educ Programs</v>
          </cell>
        </row>
        <row r="750">
          <cell r="G750" t="str">
            <v>2305 - Supvr of Academic Inst - CF</v>
          </cell>
        </row>
        <row r="751">
          <cell r="G751" t="str">
            <v>2312 - Teacher</v>
          </cell>
        </row>
        <row r="752">
          <cell r="G752" t="str">
            <v>2318 - Teacher</v>
          </cell>
        </row>
        <row r="753">
          <cell r="G753" t="str">
            <v>2326 - Teacher</v>
          </cell>
        </row>
        <row r="754">
          <cell r="G754" t="str">
            <v>2328 - Teacher</v>
          </cell>
        </row>
        <row r="755">
          <cell r="G755" t="str">
            <v>2329 - Teacher</v>
          </cell>
        </row>
        <row r="756">
          <cell r="G756" t="str">
            <v>2334 - Teacher</v>
          </cell>
        </row>
        <row r="757">
          <cell r="G757" t="str">
            <v>2335 - Teacher</v>
          </cell>
        </row>
        <row r="758">
          <cell r="G758" t="str">
            <v>2337 - Teacher</v>
          </cell>
        </row>
        <row r="759">
          <cell r="G759" t="str">
            <v>2338 - Teacher</v>
          </cell>
        </row>
        <row r="760">
          <cell r="G760" t="str">
            <v>2340 - Teacher</v>
          </cell>
        </row>
        <row r="761">
          <cell r="G761" t="str">
            <v>2341 - Asst Dep Clk I</v>
          </cell>
        </row>
        <row r="762">
          <cell r="G762" t="str">
            <v>2342 - Asst Dep Clk II</v>
          </cell>
        </row>
        <row r="763">
          <cell r="G763" t="str">
            <v>2343 - Asst Dep Clk III</v>
          </cell>
        </row>
        <row r="764">
          <cell r="G764" t="str">
            <v>2344 - Dep Clk</v>
          </cell>
        </row>
        <row r="765">
          <cell r="G765" t="str">
            <v>2345 - Sr Dep Clk</v>
          </cell>
        </row>
        <row r="766">
          <cell r="G766" t="str">
            <v>2346 - Supvng Dep Clk</v>
          </cell>
        </row>
        <row r="767">
          <cell r="G767" t="str">
            <v>2347 - Office Asst I</v>
          </cell>
        </row>
        <row r="768">
          <cell r="G768" t="str">
            <v>2348 - Office Asst II</v>
          </cell>
        </row>
        <row r="769">
          <cell r="G769" t="str">
            <v>2349 - Office Techn I</v>
          </cell>
        </row>
        <row r="770">
          <cell r="G770" t="str">
            <v>2350 - Office Techn II</v>
          </cell>
        </row>
        <row r="771">
          <cell r="G771" t="str">
            <v>2350 - Office Techn II</v>
          </cell>
        </row>
        <row r="772">
          <cell r="G772" t="str">
            <v>2355 - Appellate Court Recds Asst</v>
          </cell>
        </row>
        <row r="773">
          <cell r="G773" t="str">
            <v>2356 - Administrative Support Techn</v>
          </cell>
        </row>
        <row r="774">
          <cell r="G774" t="str">
            <v>2357 - Judicial Secty I</v>
          </cell>
        </row>
        <row r="775">
          <cell r="G775" t="str">
            <v>2359 - Lead Judicial Secty</v>
          </cell>
        </row>
        <row r="776">
          <cell r="G776" t="str">
            <v>2360 - Judicial Asst</v>
          </cell>
        </row>
        <row r="777">
          <cell r="G777" t="str">
            <v>2361 - Supvng Judicial Asst</v>
          </cell>
        </row>
        <row r="778">
          <cell r="G778" t="str">
            <v>2362 - Judicial Asst to An Appellate Court Justice</v>
          </cell>
        </row>
        <row r="779">
          <cell r="G779" t="str">
            <v>2363 - Exec Judicial Asst to An Apj</v>
          </cell>
        </row>
        <row r="780">
          <cell r="G780" t="str">
            <v>2366 - Supvng Custodian</v>
          </cell>
        </row>
        <row r="781">
          <cell r="G781" t="str">
            <v>2367 - Automatic Appeals Unit Supvr</v>
          </cell>
        </row>
        <row r="782">
          <cell r="G782" t="str">
            <v>2368 - Judicial Asst to A Supreme Court Justice</v>
          </cell>
        </row>
        <row r="783">
          <cell r="G783" t="str">
            <v>2370 - Supvr of Vocational Inst</v>
          </cell>
        </row>
        <row r="784">
          <cell r="G784" t="str">
            <v>2371 - Teacher</v>
          </cell>
        </row>
        <row r="785">
          <cell r="G785" t="str">
            <v>2372 - Vocational Instructor - CF</v>
          </cell>
        </row>
        <row r="786">
          <cell r="G786" t="str">
            <v>2376 - Teacher</v>
          </cell>
        </row>
        <row r="787">
          <cell r="G787" t="str">
            <v>2396 - Vocational Instructor - CF</v>
          </cell>
        </row>
        <row r="788">
          <cell r="G788" t="str">
            <v>2398 - Vocational Instructor - CF</v>
          </cell>
        </row>
        <row r="789">
          <cell r="G789" t="str">
            <v>2407 - Vocational Instructor - CF</v>
          </cell>
        </row>
        <row r="790">
          <cell r="G790" t="str">
            <v>2417 - Vocational Instructor - CF</v>
          </cell>
        </row>
        <row r="791">
          <cell r="G791" t="str">
            <v>2420 - Vocational Instructor - CF</v>
          </cell>
        </row>
        <row r="792">
          <cell r="G792" t="str">
            <v>2422 - Vocational Instructor - CF</v>
          </cell>
        </row>
        <row r="793">
          <cell r="G793" t="str">
            <v>2423 - Vocational Instructor - CF</v>
          </cell>
        </row>
        <row r="794">
          <cell r="G794" t="str">
            <v>2425 - Vocational Instructor - CF</v>
          </cell>
        </row>
        <row r="795">
          <cell r="G795" t="str">
            <v>2426 - Vocational Instructor - CF</v>
          </cell>
        </row>
        <row r="796">
          <cell r="G796" t="str">
            <v>2428 - Vocational Instructor - CF</v>
          </cell>
        </row>
        <row r="797">
          <cell r="G797" t="str">
            <v>2436 - Vocational Instructor - CF</v>
          </cell>
        </row>
        <row r="798">
          <cell r="G798" t="str">
            <v>2441 - Vocational Instructor - CF</v>
          </cell>
        </row>
        <row r="799">
          <cell r="G799" t="str">
            <v>2450 - Administrator</v>
          </cell>
        </row>
        <row r="800">
          <cell r="G800" t="str">
            <v>2451 - Administrator</v>
          </cell>
        </row>
        <row r="801">
          <cell r="G801" t="str">
            <v>2452 - Administrator</v>
          </cell>
        </row>
        <row r="802">
          <cell r="G802" t="str">
            <v>2453 - Administrator</v>
          </cell>
        </row>
        <row r="803">
          <cell r="G803" t="str">
            <v>2456 - Administrator</v>
          </cell>
        </row>
        <row r="804">
          <cell r="G804" t="str">
            <v xml:space="preserve">2458 - Spec In Gen Vocational Educ </v>
          </cell>
        </row>
        <row r="805">
          <cell r="G805" t="str">
            <v>2459 - Exec Judicial Asst to the Chief Justice</v>
          </cell>
        </row>
        <row r="806">
          <cell r="G806" t="str">
            <v>2460 - Sr Exec Judicial Asst to the Chief Justice</v>
          </cell>
        </row>
        <row r="807">
          <cell r="G807" t="str">
            <v>2463 - Supreme Court Paralegal I</v>
          </cell>
        </row>
        <row r="808">
          <cell r="G808" t="str">
            <v>2464 - Supreme Court Paralegal II</v>
          </cell>
        </row>
        <row r="809">
          <cell r="G809" t="str">
            <v>2465 - Spec In Homemaking Educ</v>
          </cell>
        </row>
        <row r="810">
          <cell r="G810" t="str">
            <v>2466 - Exec Secty to the Clk</v>
          </cell>
        </row>
        <row r="811">
          <cell r="G811" t="str">
            <v>2467 - Legal Editoral Asst</v>
          </cell>
        </row>
        <row r="812">
          <cell r="G812" t="str">
            <v>2468 - Prin Atty for the Chief Justice</v>
          </cell>
        </row>
        <row r="813">
          <cell r="G813" t="str">
            <v>2469 - Chief Supvng Atty</v>
          </cell>
        </row>
        <row r="814">
          <cell r="G814" t="str">
            <v>2470 - Sr Appellate Court Atty</v>
          </cell>
        </row>
        <row r="815">
          <cell r="G815" t="str">
            <v>2471 - Supvng Appellate Court Atty</v>
          </cell>
        </row>
        <row r="816">
          <cell r="G816" t="str">
            <v>2472 - Managing Appellate Court Atty</v>
          </cell>
        </row>
        <row r="817">
          <cell r="G817" t="str">
            <v>2475 - Sr Supreme Court Atty</v>
          </cell>
        </row>
        <row r="818">
          <cell r="G818" t="str">
            <v>2477 - Supvng Supreme Court Atty</v>
          </cell>
        </row>
        <row r="819">
          <cell r="G819" t="str">
            <v>2481 - Reporter of Decisions</v>
          </cell>
        </row>
        <row r="820">
          <cell r="G820" t="str">
            <v>2482 - Appellate Court Atty, A</v>
          </cell>
        </row>
        <row r="821">
          <cell r="G821" t="str">
            <v>2483 - Appelate Court Atty, B</v>
          </cell>
        </row>
        <row r="822">
          <cell r="G822" t="str">
            <v>2484 - Appellate Court Atty, C</v>
          </cell>
        </row>
        <row r="823">
          <cell r="G823" t="str">
            <v>2485 - Appellate Court Atty, D</v>
          </cell>
        </row>
        <row r="824">
          <cell r="G824" t="str">
            <v>2486 - Lead Appellate Court Atty</v>
          </cell>
        </row>
        <row r="825">
          <cell r="G825" t="str">
            <v>2491 - Supreme Court Atty, A</v>
          </cell>
        </row>
        <row r="826">
          <cell r="G826" t="str">
            <v>2492 - Supreme Court Atty, B</v>
          </cell>
        </row>
        <row r="827">
          <cell r="G827" t="str">
            <v>2493 - Asst Superintendent of Public Inst for Research &amp; Eval - C.E.A.</v>
          </cell>
        </row>
        <row r="828">
          <cell r="G828" t="str">
            <v>2494 - Supreme Court Atty, C</v>
          </cell>
        </row>
        <row r="829">
          <cell r="G829" t="str">
            <v>2495 - Supreme Court Atty, D</v>
          </cell>
        </row>
        <row r="830">
          <cell r="G830" t="str">
            <v>2496 - Teacher</v>
          </cell>
        </row>
        <row r="831">
          <cell r="G831" t="str">
            <v>2497 - Lead Supreme Court Atty</v>
          </cell>
        </row>
        <row r="832">
          <cell r="G832" t="str">
            <v>2499 - Supreme Court Chambers Atty, A</v>
          </cell>
        </row>
        <row r="833">
          <cell r="G833" t="str">
            <v>2500 - Supreme Court Chambers Atty, B</v>
          </cell>
        </row>
        <row r="834">
          <cell r="G834" t="str">
            <v>2502 - Supreme Court Chambers Atty, C</v>
          </cell>
        </row>
        <row r="835">
          <cell r="G835" t="str">
            <v>2503 - Supreme Court Chambers Atty, D</v>
          </cell>
        </row>
        <row r="836">
          <cell r="G836" t="str">
            <v>2505 - Supreme Court Chambers Atty, E</v>
          </cell>
        </row>
        <row r="837">
          <cell r="G837" t="str">
            <v>2506 - Sr Assoc In Postsecondary Educ Studies</v>
          </cell>
        </row>
        <row r="838">
          <cell r="G838" t="str">
            <v>2507 - Supreme Court Chambers Atty, F</v>
          </cell>
        </row>
        <row r="839">
          <cell r="G839" t="str">
            <v>2508 - Spec In Facilities Plan &amp; Utilization</v>
          </cell>
        </row>
        <row r="840">
          <cell r="G840" t="str">
            <v>2510 - Dir of Career-Vocational Educ - C.E.A.</v>
          </cell>
        </row>
        <row r="841">
          <cell r="G841" t="str">
            <v>2511 - Supvng Court Sys Administrator</v>
          </cell>
        </row>
        <row r="842">
          <cell r="G842" t="str">
            <v>2512 - Agric Educ Administrator I</v>
          </cell>
        </row>
        <row r="843">
          <cell r="G843" t="str">
            <v>2513 - Agric Educ Consultant</v>
          </cell>
        </row>
        <row r="844">
          <cell r="G844" t="str">
            <v>2514 - Hlth Careers Educ Consultant</v>
          </cell>
        </row>
        <row r="845">
          <cell r="G845" t="str">
            <v>2515 - Hlth Careers Educ Administrator I</v>
          </cell>
        </row>
        <row r="846">
          <cell r="G846" t="str">
            <v>2516 - Bus Educ Administrator I</v>
          </cell>
        </row>
        <row r="847">
          <cell r="G847" t="str">
            <v>2517 - Bus Educ Consultant</v>
          </cell>
        </row>
        <row r="848">
          <cell r="G848" t="str">
            <v>2519 - Home Econs Educ Administrator I</v>
          </cell>
        </row>
        <row r="849">
          <cell r="G849" t="str">
            <v>2520 - Home Econs Educ Consultant</v>
          </cell>
        </row>
        <row r="850">
          <cell r="G850" t="str">
            <v>2521 - Fairs Mgmt Consultant</v>
          </cell>
        </row>
        <row r="851">
          <cell r="G851" t="str">
            <v>2522 - Sr Office Techn</v>
          </cell>
        </row>
        <row r="852">
          <cell r="G852" t="str">
            <v>2523 - Industrial &amp; Tech Educ Administrator I</v>
          </cell>
        </row>
        <row r="853">
          <cell r="G853" t="str">
            <v>2524 - Industrial &amp; Tech Educ Consultant</v>
          </cell>
        </row>
        <row r="854">
          <cell r="G854" t="str">
            <v>2525 - Spec In Fiscal Plan &amp; Administration</v>
          </cell>
        </row>
        <row r="855">
          <cell r="G855" t="str">
            <v>2526 - Sr Law Library Techn</v>
          </cell>
        </row>
        <row r="856">
          <cell r="G856" t="str">
            <v>2527 - Sr Administrative Support Techn</v>
          </cell>
        </row>
        <row r="857">
          <cell r="G857" t="str">
            <v>2528 - Exec Secty to A Clk</v>
          </cell>
        </row>
        <row r="858">
          <cell r="G858" t="str">
            <v>2529 - Receptionist I</v>
          </cell>
        </row>
        <row r="859">
          <cell r="G859" t="str">
            <v xml:space="preserve">2530 - Spec In Agric Educ </v>
          </cell>
        </row>
        <row r="860">
          <cell r="G860" t="str">
            <v>2531 - Spec In Bus Educ</v>
          </cell>
        </row>
        <row r="861">
          <cell r="G861" t="str">
            <v>2533 - Sr Supreme Court Paralegal</v>
          </cell>
        </row>
        <row r="862">
          <cell r="G862" t="str">
            <v>2534 - Spec In Industrial Educ</v>
          </cell>
        </row>
        <row r="863">
          <cell r="G863" t="str">
            <v>2535 - Spec In Hlth Occupations</v>
          </cell>
        </row>
        <row r="864">
          <cell r="G864" t="str">
            <v>2536 - Supreme Court Recds Supvr</v>
          </cell>
        </row>
        <row r="865">
          <cell r="G865" t="str">
            <v>2538 - Supreme Court Supvng Dep Clk</v>
          </cell>
        </row>
        <row r="866">
          <cell r="G866" t="str">
            <v>2539 - Spec In Academic Plan &amp; Develmt</v>
          </cell>
        </row>
        <row r="867">
          <cell r="G867" t="str">
            <v>2540 - Spec In Crim Justice Educ</v>
          </cell>
        </row>
        <row r="868">
          <cell r="G868" t="str">
            <v>2542 - Court Bldg Supvr</v>
          </cell>
        </row>
        <row r="869">
          <cell r="G869" t="str">
            <v>2543 - Court of Appeal Managing Attorney to the APJ</v>
          </cell>
        </row>
        <row r="870">
          <cell r="G870" t="str">
            <v>2544 - Spec In Empt &amp; Cert</v>
          </cell>
        </row>
        <row r="871">
          <cell r="G871" t="str">
            <v>2547 - Spec In Public Svc Occupations</v>
          </cell>
        </row>
        <row r="872">
          <cell r="G872" t="str">
            <v>2549 - Community College Program Asst I</v>
          </cell>
        </row>
        <row r="873">
          <cell r="G873" t="str">
            <v>2550 - Community College Program Asst II</v>
          </cell>
        </row>
        <row r="874">
          <cell r="G874" t="str">
            <v>2551 - Spec In Info Sys &amp; Analysis</v>
          </cell>
        </row>
        <row r="875">
          <cell r="G875" t="str">
            <v>2557 - Vocational Educ Supvr - Corr Program</v>
          </cell>
        </row>
        <row r="876">
          <cell r="G876" t="str">
            <v>2560 - Spec In Library Plan &amp; Develmt</v>
          </cell>
        </row>
        <row r="877">
          <cell r="G877" t="str">
            <v>2564 - Law Clk</v>
          </cell>
        </row>
        <row r="878">
          <cell r="G878" t="str">
            <v>2565 - Spec In Student Svcs Plan &amp; Develmt</v>
          </cell>
        </row>
        <row r="879">
          <cell r="G879" t="str">
            <v>2566 - Assoc In Postsecondary Educ Studies</v>
          </cell>
        </row>
        <row r="880">
          <cell r="G880" t="str">
            <v>2570 - Mediation Program Administration</v>
          </cell>
        </row>
        <row r="881">
          <cell r="G881" t="str">
            <v>2571 - Procurement Spec</v>
          </cell>
        </row>
        <row r="882">
          <cell r="G882" t="str">
            <v>2572 - Supreme Court Chambers Law Clk, A</v>
          </cell>
        </row>
        <row r="883">
          <cell r="G883" t="str">
            <v>2573 - Fld Rep - School Administration (Spec)</v>
          </cell>
        </row>
        <row r="884">
          <cell r="G884" t="str">
            <v>2574 - Supreme Court Chambers Law Clk</v>
          </cell>
        </row>
        <row r="885">
          <cell r="G885" t="str">
            <v>2576 - Asst Court Bldg Supvr</v>
          </cell>
        </row>
        <row r="886">
          <cell r="G886" t="str">
            <v>2578 - Chief Dep - CF</v>
          </cell>
        </row>
        <row r="887">
          <cell r="G887" t="str">
            <v>2581 - Supvng Pipeline Safety Engr</v>
          </cell>
        </row>
        <row r="888">
          <cell r="G888" t="str">
            <v>2587 - Educ Policy Administrator I</v>
          </cell>
        </row>
        <row r="889">
          <cell r="G889" t="str">
            <v>2589 - Asst Fld Rep - School Administration</v>
          </cell>
        </row>
        <row r="890">
          <cell r="G890" t="str">
            <v>2590 - Supvng Fld Rep School Administration</v>
          </cell>
        </row>
        <row r="891">
          <cell r="G891" t="str">
            <v>2591 - Chief Assoc In Postsecondary Educ Studies</v>
          </cell>
        </row>
        <row r="892">
          <cell r="G892" t="str">
            <v>2592 - Postsecondary Educ Mgr - C.E.A.</v>
          </cell>
        </row>
        <row r="893">
          <cell r="G893" t="str">
            <v>2593 - Publiclications Consultant Dept of Educ</v>
          </cell>
        </row>
        <row r="894">
          <cell r="G894" t="str">
            <v>2597 - Vocational Instructor - CF</v>
          </cell>
        </row>
        <row r="895">
          <cell r="G895" t="str">
            <v>2600 - Vocational Instructor - CF</v>
          </cell>
        </row>
        <row r="896">
          <cell r="G896" t="str">
            <v>2601 - Vocational Instructor - CF</v>
          </cell>
        </row>
        <row r="897">
          <cell r="G897" t="str">
            <v>2605 - Asst Superintendent of Public Inst for Child Develmt - C.E.A.</v>
          </cell>
        </row>
        <row r="898">
          <cell r="G898" t="str">
            <v>2614 - Vocational Instructor - CF</v>
          </cell>
        </row>
        <row r="899">
          <cell r="G899" t="str">
            <v>2615 - Vocational Instructor - CF</v>
          </cell>
        </row>
        <row r="900">
          <cell r="G900" t="str">
            <v>2616 - Consultant</v>
          </cell>
        </row>
        <row r="901">
          <cell r="G901" t="str">
            <v>2617 - Asst Consultant In Teacher Preparation</v>
          </cell>
        </row>
        <row r="902">
          <cell r="G902" t="str">
            <v>2618 - Consultant</v>
          </cell>
        </row>
        <row r="903">
          <cell r="G903" t="str">
            <v>2620 - Vocational Educ Gender Equity Consultant</v>
          </cell>
        </row>
        <row r="904">
          <cell r="G904" t="str">
            <v>2626 - Postsecondary Educ Mgr</v>
          </cell>
        </row>
        <row r="905">
          <cell r="G905" t="str">
            <v>2630 - Vocational Instructor - CF</v>
          </cell>
        </row>
        <row r="906">
          <cell r="G906" t="str">
            <v>2635 - Consultant</v>
          </cell>
        </row>
        <row r="907">
          <cell r="G907" t="str">
            <v>2636 - Teacher</v>
          </cell>
        </row>
        <row r="908">
          <cell r="G908" t="str">
            <v>2637 - Teacher</v>
          </cell>
        </row>
        <row r="909">
          <cell r="G909" t="str">
            <v>2639 - Educ Research &amp; Eval Administrator II</v>
          </cell>
        </row>
        <row r="910">
          <cell r="G910" t="str">
            <v>2641 - Educ Research &amp; Eval Administrator I</v>
          </cell>
        </row>
        <row r="911">
          <cell r="G911" t="str">
            <v>2642 - Educ Research &amp; Eval Asst</v>
          </cell>
        </row>
        <row r="912">
          <cell r="G912" t="str">
            <v>2643 - Educ Research &amp; Eval Consultant</v>
          </cell>
        </row>
        <row r="913">
          <cell r="G913" t="str">
            <v>2644 - Vocational Instructor - CF</v>
          </cell>
        </row>
        <row r="914">
          <cell r="G914" t="str">
            <v>2645 - Vocational Instructor - CF</v>
          </cell>
        </row>
        <row r="915">
          <cell r="G915" t="str">
            <v>2655 - Educ Programs Asst</v>
          </cell>
        </row>
        <row r="916">
          <cell r="G916" t="str">
            <v>2656 - Educ Programs Consultant</v>
          </cell>
        </row>
        <row r="917">
          <cell r="G917" t="str">
            <v>2657 - Educ Administrator I</v>
          </cell>
        </row>
        <row r="918">
          <cell r="G918" t="str">
            <v>2658 - Educ Administrator II</v>
          </cell>
        </row>
        <row r="919">
          <cell r="G919" t="str">
            <v>2659 - Asst Superintendent of Public Inst for Gen Educ - C.E.A.</v>
          </cell>
        </row>
        <row r="920">
          <cell r="G920" t="str">
            <v>2660 - Assoc Superintendent of Public Inst - C.E.A.</v>
          </cell>
        </row>
        <row r="921">
          <cell r="G921" t="str">
            <v>2661 - Vocational Instructor - CF</v>
          </cell>
        </row>
        <row r="922">
          <cell r="G922" t="str">
            <v>2664 - Child Nutrition Administrator - C.E.A.</v>
          </cell>
        </row>
        <row r="923">
          <cell r="G923" t="str">
            <v>2668 - Vocational Instructor - CF</v>
          </cell>
        </row>
        <row r="924">
          <cell r="G924" t="str">
            <v>2670 - Vocational Instructor - CF</v>
          </cell>
        </row>
        <row r="925">
          <cell r="G925" t="str">
            <v>2673 - Vocational Instructor - CF</v>
          </cell>
        </row>
        <row r="926">
          <cell r="G926" t="str">
            <v>2674 - Vocational Instructor - CF</v>
          </cell>
        </row>
        <row r="927">
          <cell r="G927" t="str">
            <v>2675 - Vocational Instructor - CF</v>
          </cell>
        </row>
        <row r="928">
          <cell r="G928" t="str">
            <v>2677 - Vocational Instructor - CF</v>
          </cell>
        </row>
        <row r="929">
          <cell r="G929" t="str">
            <v>2679 - Bus Driver Trng Programs Supvr</v>
          </cell>
        </row>
        <row r="930">
          <cell r="G930" t="str">
            <v>2681 - Adaptive Drvr Eval Spec</v>
          </cell>
        </row>
        <row r="931">
          <cell r="G931" t="str">
            <v>2683 - Bus Drvr Trng Programs Spec</v>
          </cell>
        </row>
        <row r="932">
          <cell r="G932" t="str">
            <v>2688 - Vocational Instructor - CF</v>
          </cell>
        </row>
        <row r="933">
          <cell r="G933" t="str">
            <v>2689 - Assoc Vocational Educ Analyst</v>
          </cell>
        </row>
        <row r="934">
          <cell r="G934" t="str">
            <v>2690 - Staff Vocational Educ Analyst</v>
          </cell>
        </row>
        <row r="935">
          <cell r="G935" t="str">
            <v>2709 - State Long-Term Care Ombudsman</v>
          </cell>
        </row>
        <row r="936">
          <cell r="G936" t="str">
            <v>2710 - School Facilities Program Analyst I</v>
          </cell>
        </row>
        <row r="937">
          <cell r="G937" t="str">
            <v>2712 - Asst Superintendent of Public Inst for Special Educ - C.E.A.</v>
          </cell>
        </row>
        <row r="938">
          <cell r="G938" t="str">
            <v>2714 - Asst State Archeologist</v>
          </cell>
        </row>
        <row r="939">
          <cell r="G939" t="str">
            <v>2715 - Career-Vocational Educ Asst</v>
          </cell>
        </row>
        <row r="940">
          <cell r="G940" t="str">
            <v>2716 - Chancellor</v>
          </cell>
        </row>
        <row r="941">
          <cell r="G941" t="str">
            <v>2718 - American Indian Educ Asst</v>
          </cell>
        </row>
        <row r="942">
          <cell r="G942" t="str">
            <v>2719 - American Indian Educ Consultant</v>
          </cell>
        </row>
        <row r="943">
          <cell r="G943" t="str">
            <v>2722 - Career-Vocational Educ Consultant</v>
          </cell>
        </row>
        <row r="944">
          <cell r="G944" t="str">
            <v>2723 - Career-Vocational Educ Administrator I</v>
          </cell>
        </row>
        <row r="945">
          <cell r="G945" t="str">
            <v>2724 - Career-Vocational Educ Administrator II</v>
          </cell>
        </row>
        <row r="946">
          <cell r="G946" t="str">
            <v>2727 - Language - Speech &amp; Hearing Spec</v>
          </cell>
        </row>
        <row r="947">
          <cell r="G947" t="str">
            <v>2728 - Diagnostic Educ Supvr</v>
          </cell>
        </row>
        <row r="948">
          <cell r="G948" t="str">
            <v>2729 - Educ Administrator for Special Programs</v>
          </cell>
        </row>
        <row r="949">
          <cell r="G949" t="str">
            <v>2734 - Resource Spec - Special Educ</v>
          </cell>
        </row>
        <row r="950">
          <cell r="G950" t="str">
            <v>2736 - Administrator</v>
          </cell>
        </row>
        <row r="951">
          <cell r="G951" t="str">
            <v>2740 - Guide II - Historical Monument (Spec)</v>
          </cell>
        </row>
        <row r="952">
          <cell r="G952" t="str">
            <v>2741 - Guide II - Historical Monument (Supvr)</v>
          </cell>
        </row>
        <row r="953">
          <cell r="G953" t="str">
            <v>2742 - Private Postsecondary Educ Spec</v>
          </cell>
        </row>
        <row r="954">
          <cell r="G954" t="str">
            <v>2743 - Private Postsecondary Educ Sr Spec</v>
          </cell>
        </row>
        <row r="955">
          <cell r="G955" t="str">
            <v>2744 - Private Postsecondary Educ Administrator</v>
          </cell>
        </row>
        <row r="956">
          <cell r="G956" t="str">
            <v>2750 - Bilingual/Migrant Educ Asst</v>
          </cell>
        </row>
        <row r="957">
          <cell r="G957" t="str">
            <v>2751 - Special Educ Administrator II</v>
          </cell>
        </row>
        <row r="958">
          <cell r="G958" t="str">
            <v>2753 - Special Educ Administrator I</v>
          </cell>
        </row>
        <row r="959">
          <cell r="G959" t="str">
            <v>2754 - Special Educ Asst</v>
          </cell>
        </row>
        <row r="960">
          <cell r="G960" t="str">
            <v>2757 - Bilingual/Migrant Educ Administrator I</v>
          </cell>
        </row>
        <row r="961">
          <cell r="G961" t="str">
            <v>2758 - Bilingual/Migrant Educ Consultant</v>
          </cell>
        </row>
        <row r="962">
          <cell r="G962" t="str">
            <v>2764 - Special Educ Consultant</v>
          </cell>
        </row>
        <row r="963">
          <cell r="G963" t="str">
            <v>2769 - Consultant</v>
          </cell>
        </row>
        <row r="964">
          <cell r="G964" t="str">
            <v>2772 - School Hlth Educ Consultant</v>
          </cell>
        </row>
        <row r="965">
          <cell r="G965" t="str">
            <v>2773 - School Hlth Educ Asst</v>
          </cell>
        </row>
        <row r="966">
          <cell r="G966" t="str">
            <v>2774 - Consultant</v>
          </cell>
        </row>
        <row r="967">
          <cell r="G967" t="str">
            <v>2788 - Regional Interpretive Spec</v>
          </cell>
        </row>
        <row r="968">
          <cell r="G968" t="str">
            <v>2791 - Guide Trainee Historical Monument</v>
          </cell>
        </row>
        <row r="969">
          <cell r="G969" t="str">
            <v>2794 - Guide I Historical Monument</v>
          </cell>
        </row>
        <row r="970">
          <cell r="G970" t="str">
            <v>2795 - Sr State Archeologist</v>
          </cell>
        </row>
        <row r="971">
          <cell r="G971" t="str">
            <v>2799 - State Historian III</v>
          </cell>
        </row>
        <row r="972">
          <cell r="G972" t="str">
            <v>2800 - State Historian II</v>
          </cell>
        </row>
        <row r="973">
          <cell r="G973" t="str">
            <v>2801 - State Historian I</v>
          </cell>
        </row>
        <row r="974">
          <cell r="G974" t="str">
            <v>2802 - Administrator</v>
          </cell>
        </row>
        <row r="975">
          <cell r="G975" t="str">
            <v>2804 - Archivist II</v>
          </cell>
        </row>
        <row r="976">
          <cell r="G976" t="str">
            <v>2805 - Archivist I</v>
          </cell>
        </row>
        <row r="977">
          <cell r="G977" t="str">
            <v>2806 - Registrar of Interpretive Collections</v>
          </cell>
        </row>
        <row r="978">
          <cell r="G978" t="str">
            <v>2809 - Assoc State Archeologist</v>
          </cell>
        </row>
        <row r="979">
          <cell r="G979" t="str">
            <v>2811 - Exhibit Spec</v>
          </cell>
        </row>
        <row r="980">
          <cell r="G980" t="str">
            <v>2812 - Exhibit Designer-Installer</v>
          </cell>
        </row>
        <row r="981">
          <cell r="G981" t="str">
            <v>2813 - Exhibit Techn</v>
          </cell>
        </row>
        <row r="982">
          <cell r="G982" t="str">
            <v>2814 - Exhibit Designer/Coord</v>
          </cell>
        </row>
        <row r="983">
          <cell r="G983" t="str">
            <v>2817 - Graphic Svcs Supvr</v>
          </cell>
        </row>
        <row r="984">
          <cell r="G984" t="str">
            <v>2819 - Audio-Visual Asst</v>
          </cell>
        </row>
        <row r="985">
          <cell r="G985" t="str">
            <v>2821 - Audio-Visual Techn</v>
          </cell>
        </row>
        <row r="986">
          <cell r="G986" t="str">
            <v>2822 - Administrator</v>
          </cell>
        </row>
        <row r="987">
          <cell r="G987" t="str">
            <v>2825 - State Park Interpreter Asst (Permanent Intermittent)</v>
          </cell>
        </row>
        <row r="988">
          <cell r="G988" t="str">
            <v>2826 - State Park Interpreter I</v>
          </cell>
        </row>
        <row r="989">
          <cell r="G989" t="str">
            <v>2827 - State Park Interpreter II</v>
          </cell>
        </row>
        <row r="990">
          <cell r="G990" t="str">
            <v>2828 - State Park Interpreter III</v>
          </cell>
        </row>
        <row r="991">
          <cell r="G991" t="str">
            <v>2834 - Child Develmt Consultant</v>
          </cell>
        </row>
        <row r="992">
          <cell r="G992" t="str">
            <v>2835 - Child Develmt Administrator I</v>
          </cell>
        </row>
        <row r="993">
          <cell r="G993" t="str">
            <v>2836 - Child Develmt Administrator II</v>
          </cell>
        </row>
        <row r="994">
          <cell r="G994" t="str">
            <v>2837 - Child Develmt Asst</v>
          </cell>
        </row>
        <row r="995">
          <cell r="G995" t="str">
            <v>2838 - Audio-Visual Spec (Tech)</v>
          </cell>
        </row>
        <row r="996">
          <cell r="G996" t="str">
            <v>2839 - Audio-Visual Spec (Supvry)</v>
          </cell>
        </row>
        <row r="997">
          <cell r="G997" t="str">
            <v>2840 - Instructor - Military Dept</v>
          </cell>
        </row>
        <row r="998">
          <cell r="G998" t="str">
            <v>2841 - Supvng Photographer</v>
          </cell>
        </row>
        <row r="999">
          <cell r="G999" t="str">
            <v>2843 - Sr Photographer</v>
          </cell>
        </row>
        <row r="1000">
          <cell r="G1000" t="str">
            <v>2845 - Photographer</v>
          </cell>
        </row>
        <row r="1001">
          <cell r="G1001" t="str">
            <v>2849 - Vocational Instructor - CF</v>
          </cell>
        </row>
        <row r="1002">
          <cell r="G1002" t="str">
            <v>2850 - Vocational Instructor - CF</v>
          </cell>
        </row>
        <row r="1003">
          <cell r="G1003" t="str">
            <v>2851 - Vocational Instructor - CF</v>
          </cell>
        </row>
        <row r="1004">
          <cell r="G1004" t="str">
            <v>2852 - Vocational Instructor - CF</v>
          </cell>
        </row>
        <row r="1005">
          <cell r="G1005" t="str">
            <v>2854 - Vocational Instructor - CF</v>
          </cell>
        </row>
        <row r="1006">
          <cell r="G1006" t="str">
            <v>2855 - Vocational Instructor - CF</v>
          </cell>
        </row>
        <row r="1007">
          <cell r="G1007" t="str">
            <v>2856 - Vocational Instructor - CF</v>
          </cell>
        </row>
        <row r="1008">
          <cell r="G1008" t="str">
            <v>2857 - Vocational Instructor - CF</v>
          </cell>
        </row>
        <row r="1009">
          <cell r="G1009" t="str">
            <v>2858 - Vocational Instructor - CF</v>
          </cell>
        </row>
        <row r="1010">
          <cell r="G1010" t="str">
            <v>2859 - Teacher</v>
          </cell>
        </row>
        <row r="1011">
          <cell r="G1011" t="str">
            <v>2860 - Audio-Visual Asst - CF</v>
          </cell>
        </row>
        <row r="1012">
          <cell r="G1012" t="str">
            <v>2861 - Audio-Visual Spec - CF</v>
          </cell>
        </row>
        <row r="1013">
          <cell r="G1013" t="str">
            <v>2862 - Museum Asst I</v>
          </cell>
        </row>
        <row r="1014">
          <cell r="G1014" t="str">
            <v>2863 - Museum Asst II</v>
          </cell>
        </row>
        <row r="1015">
          <cell r="G1015" t="str">
            <v>2864 - California State Park Museum Director</v>
          </cell>
        </row>
        <row r="1016">
          <cell r="G1016" t="str">
            <v>2865 - Pianist</v>
          </cell>
        </row>
        <row r="1017">
          <cell r="G1017" t="str">
            <v>2868 - Chapel Musician</v>
          </cell>
        </row>
        <row r="1018">
          <cell r="G1018" t="str">
            <v>2870 - Museum Techn</v>
          </cell>
        </row>
        <row r="1019">
          <cell r="G1019" t="str">
            <v>2871 - Museum Curator I</v>
          </cell>
        </row>
        <row r="1020">
          <cell r="G1020" t="str">
            <v>2872 - Museum Curator II</v>
          </cell>
        </row>
        <row r="1021">
          <cell r="G1021" t="str">
            <v>2873 - Museum Curator III</v>
          </cell>
        </row>
        <row r="1022">
          <cell r="G1022" t="str">
            <v>2878 - Vocational Instructor - CF</v>
          </cell>
        </row>
        <row r="1023">
          <cell r="G1023" t="str">
            <v>2880 - Emergency Mgmt Coord/Instructor I</v>
          </cell>
        </row>
        <row r="1024">
          <cell r="G1024" t="str">
            <v>2881 - Emergency Mgmt Coord/Instructor II</v>
          </cell>
        </row>
        <row r="1025">
          <cell r="G1025" t="str">
            <v>2882 - Sr Emergency Mgmt Coord</v>
          </cell>
        </row>
        <row r="1026">
          <cell r="G1026" t="str">
            <v>2884 - Graphic Designer I</v>
          </cell>
        </row>
        <row r="1027">
          <cell r="G1027" t="str">
            <v>2885 - Graphic Designer II</v>
          </cell>
        </row>
        <row r="1028">
          <cell r="G1028" t="str">
            <v>2886 - Graphic Designer III</v>
          </cell>
        </row>
        <row r="1029">
          <cell r="G1029" t="str">
            <v>2888 - Motion Picture Opr</v>
          </cell>
        </row>
        <row r="1030">
          <cell r="G1030" t="str">
            <v>2889 - Administrator</v>
          </cell>
        </row>
        <row r="1031">
          <cell r="G1031" t="str">
            <v>2897 - Educ Fiscal Svcs Asst</v>
          </cell>
        </row>
        <row r="1032">
          <cell r="G1032" t="str">
            <v>2898 - Educ Fiscal Svcs Consultant</v>
          </cell>
        </row>
        <row r="1033">
          <cell r="G1033" t="str">
            <v>2899 - Educ Fiscal Svcs Administrator</v>
          </cell>
        </row>
        <row r="1034">
          <cell r="G1034" t="str">
            <v>2908 - State Librarian</v>
          </cell>
        </row>
        <row r="1035">
          <cell r="G1035" t="str">
            <v>2917 - Prin Librarian</v>
          </cell>
        </row>
        <row r="1036">
          <cell r="G1036" t="str">
            <v>2928 - Exhibit Electronics Techn</v>
          </cell>
        </row>
        <row r="1037">
          <cell r="G1037" t="str">
            <v>2929 - Exhibit Electronics Supvr</v>
          </cell>
        </row>
        <row r="1038">
          <cell r="G1038" t="str">
            <v>2930 - Exhibit Worker</v>
          </cell>
        </row>
        <row r="1039">
          <cell r="G1039" t="str">
            <v>2933 - Student Aid/Science Cntr - California</v>
          </cell>
        </row>
        <row r="1040">
          <cell r="G1040" t="str">
            <v>2935 - Supvng Librarian II</v>
          </cell>
        </row>
        <row r="1041">
          <cell r="G1041" t="str">
            <v>2940 - Supvng Librarian - CF</v>
          </cell>
        </row>
        <row r="1042">
          <cell r="G1042" t="str">
            <v>2943 - Sr Librarian</v>
          </cell>
        </row>
        <row r="1043">
          <cell r="G1043" t="str">
            <v>2944 - Supvng Librarian I</v>
          </cell>
        </row>
        <row r="1044">
          <cell r="G1044" t="str">
            <v>2945 - Sr Librarian - CF</v>
          </cell>
        </row>
        <row r="1045">
          <cell r="G1045" t="str">
            <v xml:space="preserve">2947 - Instal Designer (Tech) </v>
          </cell>
        </row>
        <row r="1046">
          <cell r="G1046" t="str">
            <v>2948 - Sr Instal Designer (Tech)</v>
          </cell>
        </row>
        <row r="1047">
          <cell r="G1047" t="str">
            <v>2949 - Instal Sys Engr</v>
          </cell>
        </row>
        <row r="1048">
          <cell r="G1048" t="str">
            <v>2950 - Sr Instal Sys Engr</v>
          </cell>
        </row>
        <row r="1049">
          <cell r="G1049" t="str">
            <v>2951 - Librarian</v>
          </cell>
        </row>
        <row r="1050">
          <cell r="G1050" t="str">
            <v>2952 - Librarian - CF</v>
          </cell>
        </row>
        <row r="1051">
          <cell r="G1051" t="str">
            <v>2955 - Sr Law Indexer</v>
          </cell>
        </row>
        <row r="1052">
          <cell r="G1052" t="str">
            <v>2957 - Law Indexer</v>
          </cell>
        </row>
        <row r="1053">
          <cell r="G1053" t="str">
            <v>2958 - Library Programs Consultant</v>
          </cell>
        </row>
        <row r="1054">
          <cell r="G1054" t="str">
            <v>2959 - Library Programs Administrator</v>
          </cell>
        </row>
        <row r="1055">
          <cell r="G1055" t="str">
            <v>2970 - Asst Box Office Mgr - Cow Palace</v>
          </cell>
        </row>
        <row r="1056">
          <cell r="G1056" t="str">
            <v>2971 - Landscape Assoc</v>
          </cell>
        </row>
        <row r="1057">
          <cell r="G1057" t="str">
            <v>2972 - Sr Landscape Architect</v>
          </cell>
        </row>
        <row r="1058">
          <cell r="G1058" t="str">
            <v>2973 - Supvng Landscape Architect</v>
          </cell>
        </row>
        <row r="1059">
          <cell r="G1059" t="str">
            <v>2999 - Assoc Mech Engr</v>
          </cell>
        </row>
        <row r="1060">
          <cell r="G1060" t="str">
            <v xml:space="preserve">3000 - Assoc Elec Engr </v>
          </cell>
        </row>
        <row r="1061">
          <cell r="G1061" t="str">
            <v>3001 - Sr Mech Engr (Supvr)</v>
          </cell>
        </row>
        <row r="1062">
          <cell r="G1062" t="str">
            <v>3002 - Sr Elec Engr (Supvr)</v>
          </cell>
        </row>
        <row r="1063">
          <cell r="G1063" t="str">
            <v>3005 - Boundary Determ Techn</v>
          </cell>
        </row>
        <row r="1064">
          <cell r="G1064" t="str">
            <v>3007 - Sr Boundary Determ Officer (Spec)</v>
          </cell>
        </row>
        <row r="1065">
          <cell r="G1065" t="str">
            <v>3008 - Jr Engring Techn</v>
          </cell>
        </row>
        <row r="1066">
          <cell r="G1066" t="str">
            <v>3012 - Student Engring Aid</v>
          </cell>
        </row>
        <row r="1067">
          <cell r="G1067" t="str">
            <v>3014 - Supvng Boundary Determ Officer</v>
          </cell>
        </row>
        <row r="1068">
          <cell r="G1068" t="str">
            <v>3015 - Assoc Land Surveyor</v>
          </cell>
        </row>
        <row r="1069">
          <cell r="G1069" t="str">
            <v>3016 - Asst Boundary Determ Officer</v>
          </cell>
        </row>
        <row r="1070">
          <cell r="G1070" t="str">
            <v>3018 - Assoc Boundary Determ Officer</v>
          </cell>
        </row>
        <row r="1071">
          <cell r="G1071" t="str">
            <v>3019 - Sr Boundary Determ Officer (Supvry)</v>
          </cell>
        </row>
        <row r="1072">
          <cell r="G1072" t="str">
            <v>3020 - Supvr of Drftg Svcs</v>
          </cell>
        </row>
        <row r="1073">
          <cell r="G1073" t="str">
            <v>3023 - Sr Delineator</v>
          </cell>
        </row>
        <row r="1074">
          <cell r="G1074" t="str">
            <v>3026 - Delineator</v>
          </cell>
        </row>
        <row r="1075">
          <cell r="G1075" t="str">
            <v>3028 - School Facilities Program Administrator III</v>
          </cell>
        </row>
        <row r="1076">
          <cell r="G1076" t="str">
            <v>3029 - Transp Surveyor</v>
          </cell>
        </row>
        <row r="1077">
          <cell r="G1077" t="str">
            <v>3030 - Transp Surveyor Party Chief</v>
          </cell>
        </row>
        <row r="1078">
          <cell r="G1078" t="str">
            <v>3031 - Sr Transp Surveyor</v>
          </cell>
        </row>
        <row r="1079">
          <cell r="G1079" t="str">
            <v>3032 - Supvng Transp Surveyor</v>
          </cell>
        </row>
        <row r="1080">
          <cell r="G1080" t="str">
            <v>3033 - Drftg Svcs Mgr</v>
          </cell>
        </row>
        <row r="1081">
          <cell r="G1081" t="str">
            <v>3036 - Structural Design Techn III</v>
          </cell>
        </row>
        <row r="1082">
          <cell r="G1082" t="str">
            <v>3037 - Structural Design Techn II</v>
          </cell>
        </row>
        <row r="1083">
          <cell r="G1083" t="str">
            <v>3038 - Structural Design Techn I</v>
          </cell>
        </row>
        <row r="1084">
          <cell r="G1084" t="str">
            <v>3042 - Engring Assoc (Spec)</v>
          </cell>
        </row>
        <row r="1085">
          <cell r="G1085" t="str">
            <v>3043 - Techn II</v>
          </cell>
        </row>
        <row r="1086">
          <cell r="G1086" t="str">
            <v>3044 - Techn I</v>
          </cell>
        </row>
        <row r="1087">
          <cell r="G1087" t="str">
            <v>3045 - Water Svcs Supvr</v>
          </cell>
        </row>
        <row r="1088">
          <cell r="G1088" t="str">
            <v>3046 - Engring Assoc (Supvr)</v>
          </cell>
        </row>
        <row r="1089">
          <cell r="G1089" t="str">
            <v>3047 - Asst Land Surveyor</v>
          </cell>
        </row>
        <row r="1090">
          <cell r="G1090" t="str">
            <v>3049 - Sr Land Surveyor</v>
          </cell>
        </row>
        <row r="1091">
          <cell r="G1091" t="str">
            <v>3050 - Supvng Land Surveyor</v>
          </cell>
        </row>
        <row r="1092">
          <cell r="G1092" t="str">
            <v>3053 - Chief Meteorologist</v>
          </cell>
        </row>
        <row r="1093">
          <cell r="G1093" t="str">
            <v>3056 - Sr Meteorologist Air Sanitation</v>
          </cell>
        </row>
        <row r="1094">
          <cell r="G1094" t="str">
            <v>3057 - Sr Meteorologist Water Resources</v>
          </cell>
        </row>
        <row r="1095">
          <cell r="G1095" t="str">
            <v>3058 - Assoc Meteorologist</v>
          </cell>
        </row>
        <row r="1096">
          <cell r="G1096" t="str">
            <v>3059 - Asst Meteorologist</v>
          </cell>
        </row>
        <row r="1097">
          <cell r="G1097" t="str">
            <v>3062 - Land &amp; Water Use Program Mgr I</v>
          </cell>
        </row>
        <row r="1098">
          <cell r="G1098" t="str">
            <v>3063 - Licensing Rep I - Alcohol Beverage Cntrl</v>
          </cell>
        </row>
        <row r="1099">
          <cell r="G1099" t="str">
            <v>3065 - Licensing Rep II - Alcoholic Beverage Cntrl</v>
          </cell>
        </row>
        <row r="1100">
          <cell r="G1100" t="str">
            <v>3074 - Teacher</v>
          </cell>
        </row>
        <row r="1101">
          <cell r="G1101" t="str">
            <v>3075 - Teacher</v>
          </cell>
        </row>
        <row r="1102">
          <cell r="G1102" t="str">
            <v>3076 - Teacher</v>
          </cell>
        </row>
        <row r="1103">
          <cell r="G1103" t="str">
            <v>3077 - Teacher</v>
          </cell>
        </row>
        <row r="1104">
          <cell r="G1104" t="str">
            <v>3078 - Teacher</v>
          </cell>
        </row>
        <row r="1105">
          <cell r="G1105" t="str">
            <v>3079 - Teacher</v>
          </cell>
        </row>
        <row r="1106">
          <cell r="G1106" t="str">
            <v>3080 - Quality Cntrl Techn</v>
          </cell>
        </row>
        <row r="1107">
          <cell r="G1107" t="str">
            <v>3081 - Sr Land &amp; Water Use Scientist</v>
          </cell>
        </row>
        <row r="1108">
          <cell r="G1108" t="str">
            <v>3082 - Substitute Academic Teacher - CF</v>
          </cell>
        </row>
        <row r="1109">
          <cell r="G1109" t="str">
            <v>3083 - Assoc Land &amp; Water Use Scientist</v>
          </cell>
        </row>
        <row r="1110">
          <cell r="G1110" t="str">
            <v>3084 - Land &amp; Water Use Scientist</v>
          </cell>
        </row>
        <row r="1111">
          <cell r="G1111" t="str">
            <v>3085 - Staff Land &amp; Water Use Scientist</v>
          </cell>
        </row>
        <row r="1112">
          <cell r="G1112" t="str">
            <v>3090 - Photogrammetrist II</v>
          </cell>
        </row>
        <row r="1113">
          <cell r="G1113" t="str">
            <v>3092 - Photogrammetrist I</v>
          </cell>
        </row>
        <row r="1114">
          <cell r="G1114" t="str">
            <v>3093 - Sr Geological Drftg Techn</v>
          </cell>
        </row>
        <row r="1115">
          <cell r="G1115" t="str">
            <v>3097 - Geological Drftg Techn</v>
          </cell>
        </row>
        <row r="1116">
          <cell r="G1116" t="str">
            <v>3105 - Mgmt &amp; Program Analyst</v>
          </cell>
        </row>
        <row r="1117">
          <cell r="G1117" t="str">
            <v>3114 - Flood Mgmt Supvr</v>
          </cell>
        </row>
        <row r="1118">
          <cell r="G1118" t="str">
            <v>3115 - Supvng Engr</v>
          </cell>
        </row>
        <row r="1119">
          <cell r="G1119" t="str">
            <v>3120 - Sr Civil Engr</v>
          </cell>
        </row>
        <row r="1120">
          <cell r="G1120" t="str">
            <v>3121 - Oceanographer</v>
          </cell>
        </row>
        <row r="1121">
          <cell r="G1121" t="str">
            <v>3122 - Chief of Flood Operations</v>
          </cell>
        </row>
        <row r="1122">
          <cell r="G1122" t="str">
            <v>3123 - Assoc Civil Engr</v>
          </cell>
        </row>
        <row r="1123">
          <cell r="G1123" t="str">
            <v>3124 - Civil Engring Assoc</v>
          </cell>
        </row>
        <row r="1124">
          <cell r="G1124" t="str">
            <v>3126 - Asst Civil Engr</v>
          </cell>
        </row>
        <row r="1125">
          <cell r="G1125" t="str">
            <v>3128 - Asst Engring Spec -Civil</v>
          </cell>
        </row>
        <row r="1126">
          <cell r="G1126" t="str">
            <v>3129 - Civil Engring Techn II</v>
          </cell>
        </row>
        <row r="1127">
          <cell r="G1127" t="str">
            <v>3132 - Jr Civil Engr</v>
          </cell>
        </row>
        <row r="1128">
          <cell r="G1128" t="str">
            <v>3133 - Supvng Civil Engr</v>
          </cell>
        </row>
        <row r="1129">
          <cell r="G1129" t="str">
            <v>3134 - Sr Engr</v>
          </cell>
        </row>
        <row r="1130">
          <cell r="G1130" t="str">
            <v>3135 - Transp Engr (Civil)</v>
          </cell>
        </row>
        <row r="1131">
          <cell r="G1131" t="str">
            <v>3137 - Engr - Water Resources</v>
          </cell>
        </row>
        <row r="1132">
          <cell r="G1132" t="str">
            <v>3152 - Prin Transp Engr</v>
          </cell>
        </row>
        <row r="1133">
          <cell r="G1133" t="str">
            <v>3155 - Supvng Transp Engr</v>
          </cell>
        </row>
        <row r="1134">
          <cell r="G1134" t="str">
            <v>3156 - Supvng Transp Elec Engr</v>
          </cell>
        </row>
        <row r="1135">
          <cell r="G1135" t="str">
            <v>3161 - Sr Transp Engr</v>
          </cell>
        </row>
        <row r="1136">
          <cell r="G1136" t="str">
            <v>3163 - Sr Transp Elec Engr (Spec)</v>
          </cell>
        </row>
        <row r="1137">
          <cell r="G1137" t="str">
            <v>3164 - Sr Transp Elec Engr (Supvr)</v>
          </cell>
        </row>
        <row r="1138">
          <cell r="G1138" t="str">
            <v>3165 - Assoc Transp Elec Engr (Supvr)</v>
          </cell>
        </row>
        <row r="1139">
          <cell r="G1139" t="str">
            <v>3166 - Assoc Transp Elec Engr (Spec)</v>
          </cell>
        </row>
        <row r="1140">
          <cell r="G1140" t="str">
            <v>3167 - Assoc Transp Engr</v>
          </cell>
        </row>
        <row r="1141">
          <cell r="G1141" t="str">
            <v>3169 - Assoc Transp Engr (Registered)</v>
          </cell>
        </row>
        <row r="1142">
          <cell r="G1142" t="str">
            <v>3175 - Transp Engring Techn</v>
          </cell>
        </row>
        <row r="1143">
          <cell r="G1143" t="str">
            <v>3176 - Automobile Mechanic Supvr</v>
          </cell>
        </row>
        <row r="1144">
          <cell r="G1144" t="str">
            <v>3183 - Prin Bridge Engr</v>
          </cell>
        </row>
        <row r="1145">
          <cell r="G1145" t="str">
            <v>3184 - Supvng Bridge Engr</v>
          </cell>
        </row>
        <row r="1146">
          <cell r="G1146" t="str">
            <v>3185 - Sr Bridge Engr</v>
          </cell>
        </row>
        <row r="1147">
          <cell r="G1147" t="str">
            <v>3186 - Assoc Bridge Engr</v>
          </cell>
        </row>
        <row r="1148">
          <cell r="G1148" t="str">
            <v>3188 - Rail Transp Assoc</v>
          </cell>
        </row>
        <row r="1149">
          <cell r="G1149" t="str">
            <v>3189 - Rail Transp Asst</v>
          </cell>
        </row>
        <row r="1150">
          <cell r="G1150" t="str">
            <v>3191 - Rail Transp Mgr I</v>
          </cell>
        </row>
        <row r="1151">
          <cell r="G1151" t="str">
            <v>3193 - Rail Transp Mgr II</v>
          </cell>
        </row>
        <row r="1152">
          <cell r="G1152" t="str">
            <v>3195 - Administrative Director of the Courts</v>
          </cell>
        </row>
        <row r="1153">
          <cell r="G1153" t="str">
            <v>3197 - Div Director</v>
          </cell>
        </row>
        <row r="1154">
          <cell r="G1154" t="str">
            <v>3199 - Asst Div Director</v>
          </cell>
        </row>
        <row r="1155">
          <cell r="G1155" t="str">
            <v>3201 - Mgr</v>
          </cell>
        </row>
        <row r="1156">
          <cell r="G1156" t="str">
            <v>3202 - Bridge Architectural Assoc</v>
          </cell>
        </row>
        <row r="1157">
          <cell r="G1157" t="str">
            <v>3203 - Bridge Architectural Asst</v>
          </cell>
        </row>
        <row r="1158">
          <cell r="G1158" t="str">
            <v>3204 - Bridge Architectural Trainee</v>
          </cell>
        </row>
        <row r="1159">
          <cell r="G1159" t="str">
            <v>3205 - Managing Atty</v>
          </cell>
        </row>
        <row r="1160">
          <cell r="G1160" t="str">
            <v>3207 - Accounting Operations Supvr</v>
          </cell>
        </row>
        <row r="1161">
          <cell r="G1161" t="str">
            <v>3208 - Chief of Utility Operations</v>
          </cell>
        </row>
        <row r="1162">
          <cell r="G1162" t="str">
            <v>3216 - Administrative Coord I</v>
          </cell>
        </row>
        <row r="1163">
          <cell r="G1163" t="str">
            <v>3217 - Administrative Coord II</v>
          </cell>
        </row>
        <row r="1164">
          <cell r="G1164" t="str">
            <v>3218 - Sr Administrative Coord</v>
          </cell>
        </row>
        <row r="1165">
          <cell r="G1165" t="str">
            <v>3219 - Chief Constrn Brch</v>
          </cell>
        </row>
        <row r="1166">
          <cell r="G1166" t="str">
            <v>3220 - Prod Artist I</v>
          </cell>
        </row>
        <row r="1167">
          <cell r="G1167" t="str">
            <v>3221 - Prod Artist II</v>
          </cell>
        </row>
        <row r="1168">
          <cell r="G1168" t="str">
            <v>3224 - Sr Legal Typist</v>
          </cell>
        </row>
        <row r="1169">
          <cell r="G1169" t="str">
            <v>3225 - Recds Techn I</v>
          </cell>
        </row>
        <row r="1170">
          <cell r="G1170" t="str">
            <v>3226 - Recds Techn II</v>
          </cell>
        </row>
        <row r="1171">
          <cell r="G1171" t="str">
            <v>3227 - Recds Mgmt Supvr</v>
          </cell>
        </row>
        <row r="1172">
          <cell r="G1172" t="str">
            <v>3230 - Nosologist Trainee</v>
          </cell>
        </row>
        <row r="1173">
          <cell r="G1173" t="str">
            <v>3231 - Nosologist</v>
          </cell>
        </row>
        <row r="1174">
          <cell r="G1174" t="str">
            <v>3232 - Nosologist Supvr</v>
          </cell>
        </row>
        <row r="1175">
          <cell r="G1175" t="str">
            <v>3236 - Assoc Atty I</v>
          </cell>
        </row>
        <row r="1176">
          <cell r="G1176" t="str">
            <v>3237 - Assoc Atty II</v>
          </cell>
        </row>
        <row r="1177">
          <cell r="G1177" t="str">
            <v>3239 - Sr Atty</v>
          </cell>
        </row>
        <row r="1178">
          <cell r="G1178" t="str">
            <v>3242 - Chairman</v>
          </cell>
        </row>
        <row r="1179">
          <cell r="G1179" t="str">
            <v>3244 - AV/Video Techn I</v>
          </cell>
        </row>
        <row r="1180">
          <cell r="G1180" t="str">
            <v>3245 - AV/Video Techn II</v>
          </cell>
        </row>
        <row r="1181">
          <cell r="G1181" t="str">
            <v>3246 - Sr AV/Video Techn</v>
          </cell>
        </row>
        <row r="1182">
          <cell r="G1182" t="str">
            <v>3248 - Chief Engr</v>
          </cell>
        </row>
        <row r="1183">
          <cell r="G1183" t="str">
            <v>3254 - Prin Hyd Engr</v>
          </cell>
        </row>
        <row r="1184">
          <cell r="G1184" t="str">
            <v>3255 - Prin Engr</v>
          </cell>
        </row>
        <row r="1185">
          <cell r="G1185" t="str">
            <v>3257 - Supvng Hyd Engr</v>
          </cell>
        </row>
        <row r="1186">
          <cell r="G1186" t="str">
            <v>3258 - Supvng Engr</v>
          </cell>
        </row>
        <row r="1187">
          <cell r="G1187" t="str">
            <v>3260 - Sr Hyd Engr</v>
          </cell>
        </row>
        <row r="1188">
          <cell r="G1188" t="str">
            <v>3261 - Sr Engr</v>
          </cell>
        </row>
        <row r="1189">
          <cell r="G1189" t="str">
            <v>3263 - Assoc Hyd Engr</v>
          </cell>
        </row>
        <row r="1190">
          <cell r="G1190" t="str">
            <v>3267 - Sys Administrator I</v>
          </cell>
        </row>
        <row r="1191">
          <cell r="G1191" t="str">
            <v>3268 - Delta Watermaster</v>
          </cell>
        </row>
        <row r="1192">
          <cell r="G1192" t="str">
            <v>3269 - Sys Administrator II</v>
          </cell>
        </row>
        <row r="1193">
          <cell r="G1193" t="str">
            <v>3270 - Sr Sys Administrator</v>
          </cell>
        </row>
        <row r="1194">
          <cell r="G1194" t="str">
            <v>3275 - Tech Analyst</v>
          </cell>
        </row>
        <row r="1195">
          <cell r="G1195" t="str">
            <v>3276 - Sr Tech Analyst</v>
          </cell>
        </row>
        <row r="1196">
          <cell r="G1196" t="str">
            <v>3277 - Tech Writer</v>
          </cell>
        </row>
        <row r="1197">
          <cell r="G1197" t="str">
            <v>3278 - Sr Corrosion Engr</v>
          </cell>
        </row>
        <row r="1198">
          <cell r="G1198" t="str">
            <v>3279 - Assoc Corrosion Engr</v>
          </cell>
        </row>
        <row r="1199">
          <cell r="G1199" t="str">
            <v>3280 - Database Administrator</v>
          </cell>
        </row>
        <row r="1200">
          <cell r="G1200" t="str">
            <v>3285 - Sr Engr</v>
          </cell>
        </row>
        <row r="1201">
          <cell r="G1201" t="str">
            <v>3289 - Sr Specification Writer Hyd Structures</v>
          </cell>
        </row>
        <row r="1202">
          <cell r="G1202" t="str">
            <v>3290 - Assoc Specification Writer Hyd Structures</v>
          </cell>
        </row>
        <row r="1203">
          <cell r="G1203" t="str">
            <v>3298 - Administrative Secty</v>
          </cell>
        </row>
        <row r="1204">
          <cell r="G1204" t="str">
            <v xml:space="preserve">3302 - Sr Cost Estimator </v>
          </cell>
        </row>
        <row r="1205">
          <cell r="G1205" t="str">
            <v xml:space="preserve">3303 - Assoc Cost Estimator </v>
          </cell>
        </row>
        <row r="1206">
          <cell r="G1206" t="str">
            <v>3304 - Standards &amp; Quality Cntrl Mgr</v>
          </cell>
        </row>
        <row r="1207">
          <cell r="G1207" t="str">
            <v>3306 - Staff Analyst I</v>
          </cell>
        </row>
        <row r="1208">
          <cell r="G1208" t="str">
            <v>3309 - Staff Analyst II</v>
          </cell>
        </row>
        <row r="1209">
          <cell r="G1209" t="str">
            <v>3310 - Budget Analyst</v>
          </cell>
        </row>
        <row r="1210">
          <cell r="G1210" t="str">
            <v>3311 - Sr Budget Analyst</v>
          </cell>
        </row>
        <row r="1211">
          <cell r="G1211" t="str">
            <v>3312 - Supvng Budget Analyst</v>
          </cell>
        </row>
        <row r="1212">
          <cell r="G1212" t="str">
            <v>3313 - Court Svcs Analyst</v>
          </cell>
        </row>
        <row r="1213">
          <cell r="G1213" t="str">
            <v>3314 - Sr Court Svcs Analyst</v>
          </cell>
        </row>
        <row r="1214">
          <cell r="G1214" t="str">
            <v>3315 - Supvng Court Svcs Analyst</v>
          </cell>
        </row>
        <row r="1215">
          <cell r="G1215" t="str">
            <v>3316 - Governmental Affs Analyst</v>
          </cell>
        </row>
        <row r="1216">
          <cell r="G1216" t="str">
            <v>3317 - Sr Goval Affs Analyst</v>
          </cell>
        </row>
        <row r="1217">
          <cell r="G1217" t="str">
            <v>3318 - Supvng Goval Affs Analyst</v>
          </cell>
        </row>
        <row r="1218">
          <cell r="G1218" t="str">
            <v>3319 - Human Resources Analyst</v>
          </cell>
        </row>
        <row r="1219">
          <cell r="G1219" t="str">
            <v>3320 - Sr Human Resources Analyst</v>
          </cell>
        </row>
        <row r="1220">
          <cell r="G1220" t="str">
            <v>3323 - Supvng Human Resources Analyst</v>
          </cell>
        </row>
        <row r="1221">
          <cell r="G1221" t="str">
            <v>3325 - Research Analyst</v>
          </cell>
        </row>
        <row r="1222">
          <cell r="G1222" t="str">
            <v>3326 - Sr Research Analyst</v>
          </cell>
        </row>
        <row r="1223">
          <cell r="G1223" t="str">
            <v>3327 - Supvng Research Analyst</v>
          </cell>
        </row>
        <row r="1224">
          <cell r="G1224" t="str">
            <v>3330 - Prin Structural Engr</v>
          </cell>
        </row>
        <row r="1225">
          <cell r="G1225" t="str">
            <v>3331 - Supvng Structural Engr</v>
          </cell>
        </row>
        <row r="1226">
          <cell r="G1226" t="str">
            <v>3332 - District Structural Engr</v>
          </cell>
        </row>
        <row r="1227">
          <cell r="G1227" t="str">
            <v>3333 - Americorps Mbrs</v>
          </cell>
        </row>
        <row r="1228">
          <cell r="G1228" t="str">
            <v>3334 - Sr Accountant</v>
          </cell>
        </row>
        <row r="1229">
          <cell r="G1229" t="str">
            <v>3335 - Supvng Accountant</v>
          </cell>
        </row>
        <row r="1230">
          <cell r="G1230" t="str">
            <v>3336 - Sr Structural Engr</v>
          </cell>
        </row>
        <row r="1231">
          <cell r="G1231" t="str">
            <v>3337 - Facilities Plnr</v>
          </cell>
        </row>
        <row r="1232">
          <cell r="G1232" t="str">
            <v>3338 - Sr Facilitites Plnr</v>
          </cell>
        </row>
        <row r="1233">
          <cell r="G1233" t="str">
            <v>3339 - Communications Spec I</v>
          </cell>
        </row>
        <row r="1234">
          <cell r="G1234" t="str">
            <v>3340 - Communications Spec II</v>
          </cell>
        </row>
        <row r="1235">
          <cell r="G1235" t="str">
            <v>3341 - Sr Communications Spec</v>
          </cell>
        </row>
        <row r="1236">
          <cell r="G1236" t="str">
            <v>3342 - Editor I</v>
          </cell>
        </row>
        <row r="1237">
          <cell r="G1237" t="str">
            <v>3343 - Editor II</v>
          </cell>
        </row>
        <row r="1238">
          <cell r="G1238" t="str">
            <v>3344 - Sr Editor</v>
          </cell>
        </row>
        <row r="1239">
          <cell r="G1239" t="str">
            <v>3345 - Structural Engring Assoc</v>
          </cell>
        </row>
        <row r="1240">
          <cell r="G1240" t="str">
            <v>3346 - Supvng Editor</v>
          </cell>
        </row>
        <row r="1241">
          <cell r="G1241" t="str">
            <v>3347 - Educ Spec I</v>
          </cell>
        </row>
        <row r="1242">
          <cell r="G1242" t="str">
            <v>3348 - Educ Spec II</v>
          </cell>
        </row>
        <row r="1243">
          <cell r="G1243" t="str">
            <v>3359 - Lead Sr Structural Engr - Emergency</v>
          </cell>
        </row>
        <row r="1244">
          <cell r="G1244" t="str">
            <v>3360 - Sr Educ Spec</v>
          </cell>
        </row>
        <row r="1245">
          <cell r="G1245" t="str">
            <v>3361 - Supvng Educ Spec</v>
          </cell>
        </row>
        <row r="1246">
          <cell r="G1246" t="str">
            <v>3362 - Sr Structural Engr - Emergency</v>
          </cell>
        </row>
        <row r="1247">
          <cell r="G1247" t="str">
            <v>3363 - Security Coord</v>
          </cell>
        </row>
        <row r="1248">
          <cell r="G1248" t="str">
            <v>3364 - Sr Security Coord</v>
          </cell>
        </row>
        <row r="1249">
          <cell r="G1249" t="str">
            <v>3367 - Supvng Administrative Coord</v>
          </cell>
        </row>
        <row r="1250">
          <cell r="G1250" t="str">
            <v>3374 - Supvng Materials &amp; Research Engr</v>
          </cell>
        </row>
        <row r="1251">
          <cell r="G1251" t="str">
            <v>3375 - Sr Materials &amp; Research Engr</v>
          </cell>
        </row>
        <row r="1252">
          <cell r="G1252" t="str">
            <v>3377 - Assoc Electronics Engr</v>
          </cell>
        </row>
        <row r="1253">
          <cell r="G1253" t="str">
            <v>3379 - Assoc Materials &amp; Research Engr</v>
          </cell>
        </row>
        <row r="1254">
          <cell r="G1254" t="str">
            <v>3380 - Lead Structural Steel Insp-Nondestructive Testing</v>
          </cell>
        </row>
        <row r="1255">
          <cell r="G1255" t="str">
            <v>3381 - Materials &amp; Research Engring Assoc (Spec)</v>
          </cell>
        </row>
        <row r="1256">
          <cell r="G1256" t="str">
            <v>3387 - Assoc Steel Insp</v>
          </cell>
        </row>
        <row r="1257">
          <cell r="G1257" t="str">
            <v>3389 - Structural Steel Insp-Nondestructive Testing</v>
          </cell>
        </row>
        <row r="1258">
          <cell r="G1258" t="str">
            <v>3390 - Asst Steel Insp</v>
          </cell>
        </row>
        <row r="1259">
          <cell r="G1259" t="str">
            <v>3391 - Supvng Engr Equipt &amp; Materials Sect</v>
          </cell>
        </row>
        <row r="1260">
          <cell r="G1260" t="str">
            <v>3392 - Supvr of Equipt &amp; Materials Inspection Hyd Structures</v>
          </cell>
        </row>
        <row r="1261">
          <cell r="G1261" t="str">
            <v>3393 - Sr Procurement Engr</v>
          </cell>
        </row>
        <row r="1262">
          <cell r="G1262" t="str">
            <v>3395 - Asst Procurement Engr</v>
          </cell>
        </row>
        <row r="1263">
          <cell r="G1263" t="str">
            <v>3396 - Assoc Procurement Engr</v>
          </cell>
        </row>
        <row r="1264">
          <cell r="G1264" t="str">
            <v>3400 - Sr Chemical Testing Engr</v>
          </cell>
        </row>
        <row r="1265">
          <cell r="G1265" t="str">
            <v>3403 - Assoc Chemical Testing Engr</v>
          </cell>
        </row>
        <row r="1266">
          <cell r="G1266" t="str">
            <v>3404 - Flammability Research Test Engr</v>
          </cell>
        </row>
        <row r="1267">
          <cell r="G1267" t="str">
            <v>3406 - Asst Chemical Testing Engr</v>
          </cell>
        </row>
        <row r="1268">
          <cell r="G1268" t="str">
            <v>3409 - Jr Chemical Testing Engr</v>
          </cell>
        </row>
        <row r="1269">
          <cell r="G1269" t="str">
            <v>3411 - Supvr Chemical Testing Sect Hyd Lab</v>
          </cell>
        </row>
        <row r="1270">
          <cell r="G1270" t="str">
            <v>3412 - Sr Electronic Engr</v>
          </cell>
        </row>
        <row r="1271">
          <cell r="G1271" t="str">
            <v>3428 - Sr Registrar</v>
          </cell>
        </row>
        <row r="1272">
          <cell r="G1272" t="str">
            <v>3429 - Sr Subsidence Engr</v>
          </cell>
        </row>
        <row r="1273">
          <cell r="G1273" t="str">
            <v>3432 - Accounting Office Asst I</v>
          </cell>
        </row>
        <row r="1274">
          <cell r="G1274" t="str">
            <v>3433 - Accounting Office Asst II</v>
          </cell>
        </row>
        <row r="1275">
          <cell r="G1275" t="str">
            <v>3437 - Supvng Communications Spec</v>
          </cell>
        </row>
        <row r="1276">
          <cell r="G1276" t="str">
            <v xml:space="preserve">3442 - Prin Constrn Engr </v>
          </cell>
        </row>
        <row r="1277">
          <cell r="G1277" t="str">
            <v xml:space="preserve">3443 - Supvng Constrn Engr </v>
          </cell>
        </row>
        <row r="1278">
          <cell r="G1278" t="str">
            <v xml:space="preserve">3444 - Prin Constrn Engr </v>
          </cell>
        </row>
        <row r="1279">
          <cell r="G1279" t="str">
            <v xml:space="preserve">3445 - Supvng Constrn Engr </v>
          </cell>
        </row>
        <row r="1280">
          <cell r="G1280" t="str">
            <v>3446 - Constrn Supvr III</v>
          </cell>
        </row>
        <row r="1281">
          <cell r="G1281" t="str">
            <v xml:space="preserve">3447 - Constrn Supvr II </v>
          </cell>
        </row>
        <row r="1282">
          <cell r="G1282" t="str">
            <v xml:space="preserve">3448 - Constrn Supvr I </v>
          </cell>
        </row>
        <row r="1283">
          <cell r="G1283" t="str">
            <v xml:space="preserve">3449 - Constrn Insp </v>
          </cell>
        </row>
        <row r="1284">
          <cell r="G1284" t="str">
            <v>3450 - Judicial Adminstrative Librarian</v>
          </cell>
        </row>
        <row r="1285">
          <cell r="G1285" t="str">
            <v>3451 - Constrn Mgmt Supvr</v>
          </cell>
        </row>
        <row r="1286">
          <cell r="G1286" t="str">
            <v>3453 - Constrn Insp Techn</v>
          </cell>
        </row>
        <row r="1287">
          <cell r="G1287" t="str">
            <v xml:space="preserve">3455 - Supvng Elec Constrn Engr </v>
          </cell>
        </row>
        <row r="1288">
          <cell r="G1288" t="str">
            <v>3460 - Elec Constrn Supvr II</v>
          </cell>
        </row>
        <row r="1289">
          <cell r="G1289" t="str">
            <v>3461 - Elec Constrn Supvr I</v>
          </cell>
        </row>
        <row r="1290">
          <cell r="G1290" t="str">
            <v>3462 - Elec Constrn Insp</v>
          </cell>
        </row>
        <row r="1291">
          <cell r="G1291" t="str">
            <v>3465 - Mech Constrn Supvr II</v>
          </cell>
        </row>
        <row r="1292">
          <cell r="G1292" t="str">
            <v>3466 - Mech Constrn Supvr I</v>
          </cell>
        </row>
        <row r="1293">
          <cell r="G1293" t="str">
            <v>3468 - Mech Constrn Insp</v>
          </cell>
        </row>
        <row r="1294">
          <cell r="G1294" t="str">
            <v>3469 - Info Sys Mgr</v>
          </cell>
        </row>
        <row r="1295">
          <cell r="G1295" t="str">
            <v>3470 - Supvng Info Sys Analyst, A</v>
          </cell>
        </row>
        <row r="1296">
          <cell r="G1296" t="str">
            <v>3471 - Supvng Info Sys Analyst, B</v>
          </cell>
        </row>
        <row r="1297">
          <cell r="G1297" t="str">
            <v>3472 - Bus Sys Analyst</v>
          </cell>
        </row>
        <row r="1298">
          <cell r="G1298" t="str">
            <v>3473 - Sr Bus Sys Analyst</v>
          </cell>
        </row>
        <row r="1299">
          <cell r="G1299" t="str">
            <v>3474 - Applications Develmt Analyst</v>
          </cell>
        </row>
        <row r="1300">
          <cell r="G1300" t="str">
            <v>3475 - Sr Applications Develmt Analyst</v>
          </cell>
        </row>
        <row r="1301">
          <cell r="G1301" t="str">
            <v>3480 - President</v>
          </cell>
        </row>
        <row r="1302">
          <cell r="G1302" t="str">
            <v>3483 - Sr Petroleum &amp; Mining Appraisal Engr</v>
          </cell>
        </row>
        <row r="1303">
          <cell r="G1303" t="str">
            <v>3484 - Asst State Public Defender</v>
          </cell>
        </row>
        <row r="1304">
          <cell r="G1304" t="str">
            <v>3489 - Web Analyst</v>
          </cell>
        </row>
        <row r="1305">
          <cell r="G1305" t="str">
            <v>3490 - Sr Web Analyst</v>
          </cell>
        </row>
        <row r="1306">
          <cell r="G1306" t="str">
            <v>3498 - Crime Prev Spec</v>
          </cell>
        </row>
        <row r="1307">
          <cell r="G1307" t="str">
            <v>3499 - Crime Prev Program Supvr</v>
          </cell>
        </row>
        <row r="1308">
          <cell r="G1308" t="str">
            <v>3503 - Program Mgr</v>
          </cell>
        </row>
        <row r="1309">
          <cell r="G1309" t="str">
            <v>3504 - Program &amp; Proj Supvr</v>
          </cell>
        </row>
        <row r="1310">
          <cell r="G1310" t="str">
            <v>3508 - Sr Utilities Engr (Supvr)</v>
          </cell>
        </row>
        <row r="1311">
          <cell r="G1311" t="str">
            <v>3510 - Sr Utilities Engr (Spec)</v>
          </cell>
        </row>
        <row r="1312">
          <cell r="G1312" t="str">
            <v>3518 - Utilities Engr</v>
          </cell>
        </row>
        <row r="1313">
          <cell r="G1313" t="str">
            <v>3520 - Agric Techn II (Intermittent)</v>
          </cell>
        </row>
        <row r="1314">
          <cell r="G1314" t="str">
            <v>3521 - Agric Techn III (Intermittent)</v>
          </cell>
        </row>
        <row r="1315">
          <cell r="G1315" t="str">
            <v>3523 - Proc Fruit &amp; Vegetable Insp IV (Intermittent)</v>
          </cell>
        </row>
        <row r="1316">
          <cell r="G1316" t="str">
            <v>3524 - Environmental Techn</v>
          </cell>
        </row>
        <row r="1317">
          <cell r="G1317" t="str">
            <v>3526 - Sr Hazardous Materials Spec (Supvry)</v>
          </cell>
        </row>
        <row r="1318">
          <cell r="G1318" t="str">
            <v>3527 - Sr Hazardous Materials Spec (Tech)</v>
          </cell>
        </row>
        <row r="1319">
          <cell r="G1319" t="str">
            <v>3528 - Assoc Hazardous Materials Spec</v>
          </cell>
        </row>
        <row r="1320">
          <cell r="G1320" t="str">
            <v>3529 - Hazardous Materials Spec</v>
          </cell>
        </row>
        <row r="1321">
          <cell r="G1321" t="str">
            <v>3530 - Contract Spec</v>
          </cell>
        </row>
        <row r="1322">
          <cell r="G1322" t="str">
            <v>3536 - Supvng Transp Engr</v>
          </cell>
        </row>
        <row r="1323">
          <cell r="G1323" t="str">
            <v>3560 - Prin Mech &amp; Elec Engr Hyd Structures</v>
          </cell>
        </row>
        <row r="1324">
          <cell r="G1324" t="str">
            <v>3561 - Supvng Mech Engr Hyd Structures</v>
          </cell>
        </row>
        <row r="1325">
          <cell r="G1325" t="str">
            <v>3562 - Sr Mech Engr Hyd Structures</v>
          </cell>
        </row>
        <row r="1326">
          <cell r="G1326" t="str">
            <v>3563 - Assoc Mech Engr Hyd Structures</v>
          </cell>
        </row>
        <row r="1327">
          <cell r="G1327" t="str">
            <v>3564 - Hazardous Substances Scientist</v>
          </cell>
        </row>
        <row r="1328">
          <cell r="G1328" t="str">
            <v>3565 - Sr Hazardous Substances Scientist</v>
          </cell>
        </row>
        <row r="1329">
          <cell r="G1329" t="str">
            <v>3566 - Supvng Hazardous Substances Scientist I</v>
          </cell>
        </row>
        <row r="1330">
          <cell r="G1330" t="str">
            <v>3567 - Supvng Hazardous Substances Scientist II</v>
          </cell>
        </row>
        <row r="1331">
          <cell r="G1331" t="str">
            <v>3572 - Support Svcs Supvr</v>
          </cell>
        </row>
        <row r="1332">
          <cell r="G1332" t="str">
            <v>3573 - Sr Media Prod Spec</v>
          </cell>
        </row>
        <row r="1333">
          <cell r="G1333" t="str">
            <v>3575 - Supvng Av/Video Techn</v>
          </cell>
        </row>
        <row r="1334">
          <cell r="G1334" t="str">
            <v>3578 - Supvng Mech Engr</v>
          </cell>
        </row>
        <row r="1335">
          <cell r="G1335" t="str">
            <v>3579 - Sr Mech Engr</v>
          </cell>
        </row>
        <row r="1336">
          <cell r="G1336" t="str">
            <v>3580 - Graduate Student Asst</v>
          </cell>
        </row>
        <row r="1337">
          <cell r="G1337" t="str">
            <v>3582 - Assoc Mech Engr</v>
          </cell>
        </row>
        <row r="1338">
          <cell r="G1338" t="str">
            <v>3583 - Mech Engr</v>
          </cell>
        </row>
        <row r="1339">
          <cell r="G1339" t="str">
            <v>3584 - Assoc Industrial Engr</v>
          </cell>
        </row>
        <row r="1340">
          <cell r="G1340" t="str">
            <v>3586 - Sr Contract Spec</v>
          </cell>
        </row>
        <row r="1341">
          <cell r="G1341" t="str">
            <v>3587 - Supvng Contract Spec</v>
          </cell>
        </row>
        <row r="1342">
          <cell r="G1342" t="str">
            <v>3588 - Sr Internal Auditor</v>
          </cell>
        </row>
        <row r="1343">
          <cell r="G1343" t="str">
            <v>3589 - Supvng Internal Auditor</v>
          </cell>
        </row>
        <row r="1344">
          <cell r="G1344" t="str">
            <v>3591 - Prod &amp; Mail Svcs Supvr</v>
          </cell>
        </row>
        <row r="1345">
          <cell r="G1345" t="str">
            <v>3592 - Pay &amp; Benefits Spec I</v>
          </cell>
        </row>
        <row r="1346">
          <cell r="G1346" t="str">
            <v>3593 - Mech Engring Techn III</v>
          </cell>
        </row>
        <row r="1347">
          <cell r="G1347" t="str">
            <v>3594 - Mech Engring Techn II</v>
          </cell>
        </row>
        <row r="1348">
          <cell r="G1348" t="str">
            <v>3595 - Mech Engring Techn I</v>
          </cell>
        </row>
        <row r="1349">
          <cell r="G1349" t="str">
            <v>3596 - Pay &amp; Benefits Spec II</v>
          </cell>
        </row>
        <row r="1350">
          <cell r="G1350" t="str">
            <v>3597 - Sr Pay &amp; Benefits Spec</v>
          </cell>
        </row>
        <row r="1351">
          <cell r="G1351" t="str">
            <v>3598 - Supvng Pay &amp; Benefits Spec</v>
          </cell>
        </row>
        <row r="1352">
          <cell r="G1352" t="str">
            <v>3599 - Supvng Elec Engr</v>
          </cell>
        </row>
        <row r="1353">
          <cell r="G1353" t="str">
            <v>3600 - Sr Elec Engr</v>
          </cell>
        </row>
        <row r="1354">
          <cell r="G1354" t="str">
            <v>3601 - Supvng Facilities Plnr</v>
          </cell>
        </row>
        <row r="1355">
          <cell r="G1355" t="str">
            <v>3602 - Facilities Mgmt Spec</v>
          </cell>
        </row>
        <row r="1356">
          <cell r="G1356" t="str">
            <v>3603 - Assoc Elec Engr</v>
          </cell>
        </row>
        <row r="1357">
          <cell r="G1357" t="str">
            <v>3604 - Sr Mgr</v>
          </cell>
        </row>
        <row r="1358">
          <cell r="G1358" t="str">
            <v>3606 - Sr Accounting Techn</v>
          </cell>
        </row>
        <row r="1359">
          <cell r="G1359" t="str">
            <v>3607 - Asst Engring Spec - Elec</v>
          </cell>
        </row>
        <row r="1360">
          <cell r="G1360" t="str">
            <v>3608 - Supvng Elec Engr Hyd Structures</v>
          </cell>
        </row>
        <row r="1361">
          <cell r="G1361" t="str">
            <v>3609 - Transp Engr - Elec</v>
          </cell>
        </row>
        <row r="1362">
          <cell r="G1362" t="str">
            <v>3610 - Sr Elec Engr Hyd Structures</v>
          </cell>
        </row>
        <row r="1363">
          <cell r="G1363" t="str">
            <v>3611 - Assoc Elec Engr Hyd Structures</v>
          </cell>
        </row>
        <row r="1364">
          <cell r="G1364" t="str">
            <v>3612 - Staff Accountant</v>
          </cell>
        </row>
        <row r="1365">
          <cell r="G1365" t="str">
            <v>3613 - Elec Engr</v>
          </cell>
        </row>
        <row r="1366">
          <cell r="G1366" t="str">
            <v>3614 - Accountant</v>
          </cell>
        </row>
        <row r="1367">
          <cell r="G1367" t="str">
            <v>3615 - Meeting &amp; Conference Svcs Supvr</v>
          </cell>
        </row>
        <row r="1368">
          <cell r="G1368" t="str">
            <v>3616 - Lead Mgmt &amp; Program Analyst</v>
          </cell>
        </row>
        <row r="1369">
          <cell r="G1369" t="str">
            <v>3618 - Media Prod Spec</v>
          </cell>
        </row>
        <row r="1370">
          <cell r="G1370" t="str">
            <v>3619 - Supvng Media Prod Spec</v>
          </cell>
        </row>
        <row r="1371">
          <cell r="G1371" t="str">
            <v>3621 - Sr Facilities Risk Mgr</v>
          </cell>
        </row>
        <row r="1372">
          <cell r="G1372" t="str">
            <v>3623 - Constrn Insp</v>
          </cell>
        </row>
        <row r="1373">
          <cell r="G1373" t="str">
            <v>3624 - Sr Constrn Insp</v>
          </cell>
        </row>
        <row r="1374">
          <cell r="G1374" t="str">
            <v>3625 - Supvng Constrn Insp</v>
          </cell>
        </row>
        <row r="1375">
          <cell r="G1375" t="str">
            <v>3626 - Elec Engring Techn III</v>
          </cell>
        </row>
        <row r="1376">
          <cell r="G1376" t="str">
            <v>3627 - Elec Engring Techn II</v>
          </cell>
        </row>
        <row r="1377">
          <cell r="G1377" t="str">
            <v>3629 - Elec Engring Techn I</v>
          </cell>
        </row>
        <row r="1378">
          <cell r="G1378" t="str">
            <v>3630 - Asst Judicial Administration Librarian I</v>
          </cell>
        </row>
        <row r="1379">
          <cell r="G1379" t="str">
            <v>3631 - Asst Judicial Administration Librarian II</v>
          </cell>
        </row>
        <row r="1380">
          <cell r="G1380" t="str">
            <v>3632 - Regional Court Interpreter Coord</v>
          </cell>
        </row>
        <row r="1381">
          <cell r="G1381" t="str">
            <v>3633 - Supvng Equipt Engr</v>
          </cell>
        </row>
        <row r="1382">
          <cell r="G1382" t="str">
            <v>3634 - Equipt Mgmt Supvr</v>
          </cell>
        </row>
        <row r="1383">
          <cell r="G1383" t="str">
            <v>3635 - Sr Equipt Engr</v>
          </cell>
        </row>
        <row r="1384">
          <cell r="G1384" t="str">
            <v>3636 - Supvng Telecomms Engr</v>
          </cell>
        </row>
        <row r="1385">
          <cell r="G1385" t="str">
            <v>3637 - Sr Telecomms Engr</v>
          </cell>
        </row>
        <row r="1386">
          <cell r="G1386" t="str">
            <v>3638 - Assoc Equipt Engr</v>
          </cell>
        </row>
        <row r="1387">
          <cell r="G1387" t="str">
            <v>3639 - Equipt Engr</v>
          </cell>
        </row>
        <row r="1388">
          <cell r="G1388" t="str">
            <v>3640 - Assoc Telecomms Engr</v>
          </cell>
        </row>
        <row r="1389">
          <cell r="G1389" t="str">
            <v>3643 - Asst Telecomms Engr</v>
          </cell>
        </row>
        <row r="1390">
          <cell r="G1390" t="str">
            <v>3644 - Data Communications Spec</v>
          </cell>
        </row>
        <row r="1391">
          <cell r="G1391" t="str">
            <v>3649 - Auto Equipt Standards Engr</v>
          </cell>
        </row>
        <row r="1392">
          <cell r="G1392" t="str">
            <v>3650 - Sr Auto Equipt Standards Engr</v>
          </cell>
        </row>
        <row r="1393">
          <cell r="G1393" t="str">
            <v>3651 - Assoc Auto Equipt Standards Engr</v>
          </cell>
        </row>
        <row r="1394">
          <cell r="G1394" t="str">
            <v>3652 - Sr Cntrl Engr (Spec)</v>
          </cell>
        </row>
        <row r="1395">
          <cell r="G1395" t="str">
            <v>3653 - Exec Office Liaison I</v>
          </cell>
        </row>
        <row r="1396">
          <cell r="G1396" t="str">
            <v>3654 - Exec Office Liaison II</v>
          </cell>
        </row>
        <row r="1397">
          <cell r="G1397" t="str">
            <v>3655 - Exec Office Liaison III</v>
          </cell>
        </row>
        <row r="1398">
          <cell r="G1398" t="str">
            <v>3656 - Utility Engr/Analyst</v>
          </cell>
        </row>
        <row r="1399">
          <cell r="G1399" t="str">
            <v>3657 - Cntrl Sys Techn I</v>
          </cell>
        </row>
        <row r="1400">
          <cell r="G1400" t="str">
            <v>3658 - Sr Cntrl Engr (Supvr)</v>
          </cell>
        </row>
        <row r="1401">
          <cell r="G1401" t="str">
            <v>3659 - Assoc Cntrl Engr</v>
          </cell>
        </row>
        <row r="1402">
          <cell r="G1402" t="str">
            <v>3660 - Cntrl Engr</v>
          </cell>
        </row>
        <row r="1403">
          <cell r="G1403" t="str">
            <v>3661 - Cntrl Sys Techn III</v>
          </cell>
        </row>
        <row r="1404">
          <cell r="G1404" t="str">
            <v>3662 - Cntrl Sys Techn II</v>
          </cell>
        </row>
        <row r="1405">
          <cell r="G1405" t="str">
            <v>3663 - Elec-Mech Testing Techn III</v>
          </cell>
        </row>
        <row r="1406">
          <cell r="G1406" t="str">
            <v>3664 - Elec-Mech Testing Techn II</v>
          </cell>
        </row>
        <row r="1407">
          <cell r="G1407" t="str">
            <v>3665 - Av-Video Sys Tech Analyst</v>
          </cell>
        </row>
        <row r="1408">
          <cell r="G1408" t="str">
            <v>3666 - Sr AV-Video Sys Tech Analyst</v>
          </cell>
        </row>
        <row r="1409">
          <cell r="G1409" t="str">
            <v>3667 - Supvng Av-Video Sys Tech Analyst</v>
          </cell>
        </row>
        <row r="1410">
          <cell r="G1410" t="str">
            <v>3668 - Elec-Mech Testing Techn I</v>
          </cell>
        </row>
        <row r="1411">
          <cell r="G1411" t="str">
            <v>3669 - Facilities Mgmt Administrator</v>
          </cell>
        </row>
        <row r="1412">
          <cell r="G1412" t="str">
            <v>3670 - Supvng Facilities Mgmt Administrator</v>
          </cell>
        </row>
        <row r="1413">
          <cell r="G1413" t="str">
            <v>3671 - Prin Hydro Pwr Utility Engr</v>
          </cell>
        </row>
        <row r="1414">
          <cell r="G1414" t="str">
            <v>3672 - Supvng Hydro Pwr Utility Engr</v>
          </cell>
        </row>
        <row r="1415">
          <cell r="G1415" t="str">
            <v>3673 - Sr Hydro Pwr Utility Engr (Supvr)</v>
          </cell>
        </row>
        <row r="1416">
          <cell r="G1416" t="str">
            <v>3674 - Sr Hydro Pwr Utility Engr (Spec)</v>
          </cell>
        </row>
        <row r="1417">
          <cell r="G1417" t="str">
            <v>3675 - Assoc Hydro Pwr Utility Engr</v>
          </cell>
        </row>
        <row r="1418">
          <cell r="G1418" t="str">
            <v>3676 - Regional Mgr of Facility Operations</v>
          </cell>
        </row>
        <row r="1419">
          <cell r="G1419" t="str">
            <v>3682 - Real Estate Analyst</v>
          </cell>
        </row>
        <row r="1420">
          <cell r="G1420" t="str">
            <v>3683 - Sr Real Estate Analyst</v>
          </cell>
        </row>
        <row r="1421">
          <cell r="G1421" t="str">
            <v>3684 - Supervisng Real Estate Analyst</v>
          </cell>
        </row>
        <row r="1422">
          <cell r="G1422" t="str">
            <v>3686 - Supvng Cntrl Engr</v>
          </cell>
        </row>
        <row r="1423">
          <cell r="G1423" t="str">
            <v>3688 - Mech Elec - Plumbing (Mep) Engr</v>
          </cell>
        </row>
        <row r="1424">
          <cell r="G1424" t="str">
            <v>3689 - Environmental Analyst</v>
          </cell>
        </row>
        <row r="1425">
          <cell r="G1425" t="str">
            <v>3692 - Prin Geologist</v>
          </cell>
        </row>
        <row r="1426">
          <cell r="G1426" t="str">
            <v>3693 - Supvng Geologist</v>
          </cell>
        </row>
        <row r="1427">
          <cell r="G1427" t="str">
            <v>3695 - Cost Estimator</v>
          </cell>
        </row>
        <row r="1428">
          <cell r="G1428" t="str">
            <v>3696 - Sr Cost Estimator</v>
          </cell>
        </row>
        <row r="1429">
          <cell r="G1429" t="str">
            <v>3698 - Administrative Svcs Asst I</v>
          </cell>
        </row>
        <row r="1430">
          <cell r="G1430" t="str">
            <v>3699 - Administrative Svcs Asst II</v>
          </cell>
        </row>
        <row r="1431">
          <cell r="G1431" t="str">
            <v>3700 - Administrative Svcs Asst III</v>
          </cell>
        </row>
        <row r="1432">
          <cell r="G1432" t="str">
            <v>3702 - Constrn Mgr</v>
          </cell>
        </row>
        <row r="1433">
          <cell r="G1433" t="str">
            <v>3703 - Portfolio Administration Analyst</v>
          </cell>
        </row>
        <row r="1434">
          <cell r="G1434" t="str">
            <v>3706 - Chief Investment Officer</v>
          </cell>
        </row>
        <row r="1435">
          <cell r="G1435" t="str">
            <v>3710 - Dispatcher-Clk</v>
          </cell>
        </row>
        <row r="1436">
          <cell r="G1436" t="str">
            <v>3711 - Dispatcher-Clk Supvr</v>
          </cell>
        </row>
        <row r="1437">
          <cell r="G1437" t="str">
            <v>3712 - Svc Asst (Maint)</v>
          </cell>
        </row>
        <row r="1438">
          <cell r="G1438" t="str">
            <v>3713 - Heavy Equipt Mechanic</v>
          </cell>
        </row>
        <row r="1439">
          <cell r="G1439" t="str">
            <v>3714 - Heavy Equipt Mechanic Apprnt</v>
          </cell>
        </row>
        <row r="1440">
          <cell r="G1440" t="str">
            <v>3715 - Mechanic's Helper</v>
          </cell>
        </row>
        <row r="1441">
          <cell r="G1441" t="str">
            <v>3716 - Specifications Spec</v>
          </cell>
        </row>
        <row r="1442">
          <cell r="G1442" t="str">
            <v>3717 - Sr Emergency Response &amp; Plan Mgr</v>
          </cell>
        </row>
        <row r="1443">
          <cell r="G1443" t="str">
            <v>3719 - Assoc Geologist</v>
          </cell>
        </row>
        <row r="1444">
          <cell r="G1444" t="str">
            <v>3720 - Sr Procurement Spec</v>
          </cell>
        </row>
        <row r="1445">
          <cell r="G1445" t="str">
            <v>3721 - Supvng Procurement Spec</v>
          </cell>
        </row>
        <row r="1446">
          <cell r="G1446" t="str">
            <v>3722 - Asst Geologist</v>
          </cell>
        </row>
        <row r="1447">
          <cell r="G1447" t="str">
            <v>3723 - Supvng Hazardous Substances Engr II</v>
          </cell>
        </row>
        <row r="1448">
          <cell r="G1448" t="str">
            <v>3724 - Supvng Hazardous Substances Engr I</v>
          </cell>
        </row>
        <row r="1449">
          <cell r="G1449" t="str">
            <v>3725 - Sr Hazardous Substances Engr</v>
          </cell>
        </row>
        <row r="1450">
          <cell r="G1450" t="str">
            <v>3726 - Hazardous Substances Engr</v>
          </cell>
        </row>
        <row r="1451">
          <cell r="G1451" t="str">
            <v>3727 - Sr Oil &amp; Gas Engr (Spec)</v>
          </cell>
        </row>
        <row r="1452">
          <cell r="G1452" t="str">
            <v>3728 - Hydro Plant Techn I</v>
          </cell>
        </row>
        <row r="1453">
          <cell r="G1453" t="str">
            <v>3729 - Hydro Plant Techn II</v>
          </cell>
        </row>
        <row r="1454">
          <cell r="G1454" t="str">
            <v>3730 - Hydro Plant Techn III</v>
          </cell>
        </row>
        <row r="1455">
          <cell r="G1455" t="str">
            <v>3731 - Hydro Plant Techn Supvr</v>
          </cell>
        </row>
        <row r="1456">
          <cell r="G1456" t="str">
            <v>3732 - Labor Relations Negotiator</v>
          </cell>
        </row>
        <row r="1457">
          <cell r="G1457" t="str">
            <v>3735 - Air Resources Engr</v>
          </cell>
        </row>
        <row r="1458">
          <cell r="G1458" t="str">
            <v>3737 - O&amp;M Customer Support Rep I</v>
          </cell>
        </row>
        <row r="1459">
          <cell r="G1459" t="str">
            <v>3738 - O&amp;M Customer Support Rep II</v>
          </cell>
        </row>
        <row r="1460">
          <cell r="G1460" t="str">
            <v>3739 - O&amp;M Customer Support Supvr</v>
          </cell>
        </row>
        <row r="1461">
          <cell r="G1461" t="str">
            <v>3743 - Assoc Geochemist</v>
          </cell>
        </row>
        <row r="1462">
          <cell r="G1462" t="str">
            <v>3744 - Assoc Geophysicist</v>
          </cell>
        </row>
        <row r="1463">
          <cell r="G1463" t="str">
            <v>3745 - Supvng Engring Geologist</v>
          </cell>
        </row>
        <row r="1464">
          <cell r="G1464" t="str">
            <v>3748 - Supvng Engring Geologist</v>
          </cell>
        </row>
        <row r="1465">
          <cell r="G1465" t="str">
            <v>3749 - Sr Seismologist</v>
          </cell>
        </row>
        <row r="1466">
          <cell r="G1466" t="str">
            <v>3751 - Sr Engring Geologist</v>
          </cell>
        </row>
        <row r="1467">
          <cell r="G1467" t="str">
            <v>3755 - Assoc Seismologist</v>
          </cell>
        </row>
        <row r="1468">
          <cell r="G1468" t="str">
            <v>3756 - Engring Geologist</v>
          </cell>
        </row>
        <row r="1469">
          <cell r="G1469" t="str">
            <v>3758 - Hlth &amp; Safety Analyst</v>
          </cell>
        </row>
        <row r="1470">
          <cell r="G1470" t="str">
            <v>3762 - Air Resources Supvr I</v>
          </cell>
        </row>
        <row r="1471">
          <cell r="G1471" t="str">
            <v>3763 - Air Resources Supvr II</v>
          </cell>
        </row>
        <row r="1472">
          <cell r="G1472" t="str">
            <v>3766 - Petroleum Reservoir Engr</v>
          </cell>
        </row>
        <row r="1473">
          <cell r="G1473" t="str">
            <v>3768 - Bus Applications Analyst</v>
          </cell>
        </row>
        <row r="1474">
          <cell r="G1474" t="str">
            <v>3771 - Sr Bus Applications Analyst</v>
          </cell>
        </row>
        <row r="1475">
          <cell r="G1475" t="str">
            <v>3772 - Supvng Bus Applications Analyst</v>
          </cell>
        </row>
        <row r="1476">
          <cell r="G1476" t="str">
            <v>3775 - Petroleum Prod Engr</v>
          </cell>
        </row>
        <row r="1477">
          <cell r="G1477" t="str">
            <v>3776 - Petroleum Drilling Engr</v>
          </cell>
        </row>
        <row r="1478">
          <cell r="G1478" t="str">
            <v>3777 - Supvng Oil &amp; Gas Engr</v>
          </cell>
        </row>
        <row r="1479">
          <cell r="G1479" t="str">
            <v>3779 - Asst Hlth Physicist</v>
          </cell>
        </row>
        <row r="1480">
          <cell r="G1480" t="str">
            <v>3780 - Sr Oil &amp; Gas Engr (Supvr)</v>
          </cell>
        </row>
        <row r="1481">
          <cell r="G1481" t="str">
            <v>3781 - Jr Hlth Physicist</v>
          </cell>
        </row>
        <row r="1482">
          <cell r="G1482" t="str">
            <v>3782 - Sanitary Engring Techn</v>
          </cell>
        </row>
        <row r="1483">
          <cell r="G1483" t="str">
            <v>3783 - Assoc Oil &amp; Gas Engr</v>
          </cell>
        </row>
        <row r="1484">
          <cell r="G1484" t="str">
            <v>3784 - Energy &amp; Mineral Resources Engr</v>
          </cell>
        </row>
        <row r="1485">
          <cell r="G1485" t="str">
            <v>3785 - Chief Operating Officer</v>
          </cell>
        </row>
        <row r="1486">
          <cell r="G1486" t="str">
            <v>3786 - Waste Mgmt Engr</v>
          </cell>
        </row>
        <row r="1487">
          <cell r="G1487" t="str">
            <v>3787 - Internal Auditor I</v>
          </cell>
        </row>
        <row r="1488">
          <cell r="G1488" t="str">
            <v>3788 - Oil &amp; Gas Techn III</v>
          </cell>
        </row>
        <row r="1489">
          <cell r="G1489" t="str">
            <v>3789 - Internal Auditor II</v>
          </cell>
        </row>
        <row r="1490">
          <cell r="G1490" t="str">
            <v>3790 - Sr Waste Mgmt Engr</v>
          </cell>
        </row>
        <row r="1491">
          <cell r="G1491" t="str">
            <v>3793 - Supvng Mineral Resources Engr</v>
          </cell>
        </row>
        <row r="1492">
          <cell r="G1492" t="str">
            <v>3794 - Sr Mineral Resources Engr</v>
          </cell>
        </row>
        <row r="1493">
          <cell r="G1493" t="str">
            <v>3795 - Supvng Waste Mgmt Engr</v>
          </cell>
        </row>
        <row r="1494">
          <cell r="G1494" t="str">
            <v>3796 - Assoc Mineral Resources Engr</v>
          </cell>
        </row>
        <row r="1495">
          <cell r="G1495" t="str">
            <v>3797 - Oil &amp; Gas Techn II</v>
          </cell>
        </row>
        <row r="1496">
          <cell r="G1496" t="str">
            <v>3799 - Oil &amp; Gas Techn I</v>
          </cell>
        </row>
        <row r="1497">
          <cell r="G1497" t="str">
            <v>3800 - Petroleum Geologist</v>
          </cell>
        </row>
        <row r="1498">
          <cell r="G1498" t="str">
            <v>3801 - Supvng Hlth Physicist</v>
          </cell>
        </row>
        <row r="1499">
          <cell r="G1499" t="str">
            <v>3802 - Sr Hlth Physicist</v>
          </cell>
        </row>
        <row r="1500">
          <cell r="G1500" t="str">
            <v>3803 - Assoc Hlth Physicist</v>
          </cell>
        </row>
        <row r="1501">
          <cell r="G1501" t="str">
            <v>3809 - Assoc Motor Vehicle Pollution Cntrl Engr</v>
          </cell>
        </row>
        <row r="1502">
          <cell r="G1502" t="str">
            <v>3810 - Staff Electronics &amp; Instrumentation Engr</v>
          </cell>
        </row>
        <row r="1503">
          <cell r="G1503" t="str">
            <v>3811 - Supvng Air Pollution Research Spec</v>
          </cell>
        </row>
        <row r="1504">
          <cell r="G1504" t="str">
            <v>3812 - Air Pollution Research Spec</v>
          </cell>
        </row>
        <row r="1505">
          <cell r="G1505" t="str">
            <v>3814 - Gen Counsel/Div Director</v>
          </cell>
        </row>
        <row r="1506">
          <cell r="G1506" t="str">
            <v>3815 - Sr Rehab Engring Consultant</v>
          </cell>
        </row>
        <row r="1507">
          <cell r="G1507" t="str">
            <v>3816 - Telecomms Spec</v>
          </cell>
        </row>
        <row r="1508">
          <cell r="G1508" t="str">
            <v>3817 - Assoc Rehab Engring Consultant</v>
          </cell>
        </row>
        <row r="1509">
          <cell r="G1509" t="str">
            <v>3818 - Labor &amp; Employee Relations Officer</v>
          </cell>
        </row>
        <row r="1510">
          <cell r="G1510" t="str">
            <v>3819 - Prin Engr</v>
          </cell>
        </row>
        <row r="1511">
          <cell r="G1511" t="str">
            <v>3820 - Sr Labor &amp; Employee Relations Officer</v>
          </cell>
        </row>
        <row r="1512">
          <cell r="G1512" t="str">
            <v>3821 - Supvng Sanitary Engr</v>
          </cell>
        </row>
        <row r="1513">
          <cell r="G1513" t="str">
            <v>3822 - Sr Sanitary Engr</v>
          </cell>
        </row>
        <row r="1514">
          <cell r="G1514" t="str">
            <v>3823 - Sr Prod Artist</v>
          </cell>
        </row>
        <row r="1515">
          <cell r="G1515" t="str">
            <v>3824 - Jr Industrial Hygienist</v>
          </cell>
        </row>
        <row r="1516">
          <cell r="G1516" t="str">
            <v>3825 - Assoc Sanitary Engr</v>
          </cell>
        </row>
        <row r="1517">
          <cell r="G1517" t="str">
            <v>3826 - Sanitary Engring Assoc</v>
          </cell>
        </row>
        <row r="1518">
          <cell r="G1518" t="str">
            <v>3827 - Enterprise Tech Architect</v>
          </cell>
        </row>
        <row r="1519">
          <cell r="G1519" t="str">
            <v>3828 - Sr Enterprise Tech Architect</v>
          </cell>
        </row>
        <row r="1520">
          <cell r="G1520" t="str">
            <v>3829 - Supvng Enterprise Tech Architect</v>
          </cell>
        </row>
        <row r="1521">
          <cell r="G1521" t="str">
            <v>3832 - Advisory Committee Member</v>
          </cell>
        </row>
        <row r="1522">
          <cell r="G1522" t="str">
            <v>3833 - Div Chief - C.E.A.</v>
          </cell>
        </row>
        <row r="1523">
          <cell r="G1523" t="str">
            <v>3834 - Div Chief</v>
          </cell>
        </row>
        <row r="1524">
          <cell r="G1524" t="str">
            <v>3838 - Design &amp; Constrn Proj Mgr I</v>
          </cell>
        </row>
        <row r="1525">
          <cell r="G1525" t="str">
            <v>3839 - Sanitary Engring Techn Trainee</v>
          </cell>
        </row>
        <row r="1526">
          <cell r="G1526" t="str">
            <v>3840 - Design &amp; Constrn Proj Mgr II</v>
          </cell>
        </row>
        <row r="1527">
          <cell r="G1527" t="str">
            <v>3841 - Supvng Industrial Hygienist</v>
          </cell>
        </row>
        <row r="1528">
          <cell r="G1528" t="str">
            <v>3842 - Exec Officer II</v>
          </cell>
        </row>
        <row r="1529">
          <cell r="G1529" t="str">
            <v>3844 - Sr Cntrl Engr</v>
          </cell>
        </row>
        <row r="1530">
          <cell r="G1530" t="str">
            <v>3846 - Cntrl Engr</v>
          </cell>
        </row>
        <row r="1531">
          <cell r="G1531" t="str">
            <v>3848 - Sanitary Engr</v>
          </cell>
        </row>
        <row r="1532">
          <cell r="G1532" t="str">
            <v>3849 - Supvng Cntrl Engr (Supvry)</v>
          </cell>
        </row>
        <row r="1533">
          <cell r="G1533" t="str">
            <v>3850 - Supvng Cntrl Engr (Mgrial)</v>
          </cell>
        </row>
        <row r="1534">
          <cell r="G1534" t="str">
            <v>3851 - Prin Cntrl Engr</v>
          </cell>
        </row>
        <row r="1535">
          <cell r="G1535" t="str">
            <v>3852 - Sr Industrial Hygienist</v>
          </cell>
        </row>
        <row r="1536">
          <cell r="G1536" t="str">
            <v>3853 - Design &amp; Constrn Proj Mgr III</v>
          </cell>
        </row>
        <row r="1537">
          <cell r="G1537" t="str">
            <v>3854 - Sr Design &amp; Constrn Proj Mgr</v>
          </cell>
        </row>
        <row r="1538">
          <cell r="G1538" t="str">
            <v>3855 - Asst Industrial Hygienist</v>
          </cell>
        </row>
        <row r="1539">
          <cell r="G1539" t="str">
            <v>3856 - Assoc Industrial Hygienist</v>
          </cell>
        </row>
        <row r="1540">
          <cell r="G1540" t="str">
            <v>3857 - Fed Court Consultant</v>
          </cell>
        </row>
        <row r="1541">
          <cell r="G1541" t="str">
            <v>3860 - Labor &amp; Employee Relations Officer I</v>
          </cell>
        </row>
        <row r="1542">
          <cell r="G1542" t="str">
            <v>3861 - Labor &amp; Employee Relations Officer II</v>
          </cell>
        </row>
        <row r="1543">
          <cell r="G1543" t="str">
            <v>3863 - Chief of Staff</v>
          </cell>
        </row>
        <row r="1544">
          <cell r="G1544" t="str">
            <v>3864 - Chief Administrative Officer</v>
          </cell>
        </row>
        <row r="1545">
          <cell r="G1545" t="str">
            <v>3869 - Assoc Safety Engr (Pressure Vessels)</v>
          </cell>
        </row>
        <row r="1546">
          <cell r="G1546" t="str">
            <v>3871 - Regional Mgr</v>
          </cell>
        </row>
        <row r="1547">
          <cell r="G1547" t="str">
            <v>3872 - Air Resources Techn I</v>
          </cell>
        </row>
        <row r="1548">
          <cell r="G1548" t="str">
            <v>3873 - Air Resources Techn II</v>
          </cell>
        </row>
        <row r="1549">
          <cell r="G1549" t="str">
            <v>3875 - Staff Air Pollution Spec</v>
          </cell>
        </row>
        <row r="1550">
          <cell r="G1550" t="str">
            <v>3876 - Assoc Safety Engr - Mining &amp; Tunneling</v>
          </cell>
        </row>
        <row r="1551">
          <cell r="G1551" t="str">
            <v xml:space="preserve">3878 - Asst Div Chief </v>
          </cell>
        </row>
        <row r="1552">
          <cell r="G1552" t="str">
            <v>3881 - Prin Safety Engr - Elevators</v>
          </cell>
        </row>
        <row r="1553">
          <cell r="G1553" t="str">
            <v>3883 - Prin Safety Engr - Pressure Vessels</v>
          </cell>
        </row>
        <row r="1554">
          <cell r="G1554" t="str">
            <v>3884 - Assoc Safety Engr - Elevators</v>
          </cell>
        </row>
        <row r="1555">
          <cell r="G1555" t="str">
            <v>3885 - Prin Safety Engr - Mining &amp; Tunneling</v>
          </cell>
        </row>
        <row r="1556">
          <cell r="G1556" t="str">
            <v>3886 - Architectural Designer</v>
          </cell>
        </row>
        <row r="1557">
          <cell r="G1557" t="str">
            <v>3887 - Air Pollution Spec</v>
          </cell>
        </row>
        <row r="1558">
          <cell r="G1558" t="str">
            <v>3889 - Assoc Safety Engr (Industrial)</v>
          </cell>
        </row>
        <row r="1559">
          <cell r="G1559" t="str">
            <v>3890 - Jr Safety Engr</v>
          </cell>
        </row>
        <row r="1560">
          <cell r="G1560" t="str">
            <v>3891 - Assoc Safety Engr (Elec)</v>
          </cell>
        </row>
        <row r="1561">
          <cell r="G1561" t="str">
            <v>3892 - Sr Safety Engr (Amusement Rides)</v>
          </cell>
        </row>
        <row r="1562">
          <cell r="G1562" t="str">
            <v>3893 - District Mgr - Div of Occupational Safety &amp; Hlth</v>
          </cell>
        </row>
        <row r="1563">
          <cell r="G1563" t="str">
            <v>3894 - Sr Safety Engr - Elevators</v>
          </cell>
        </row>
        <row r="1564">
          <cell r="G1564" t="str">
            <v>3896 - Assoc Safety Engr (Constrn)</v>
          </cell>
        </row>
        <row r="1565">
          <cell r="G1565" t="str">
            <v>3897 - Sr Safety Engr - Elec</v>
          </cell>
        </row>
        <row r="1566">
          <cell r="G1566" t="str">
            <v>3898 - Assoc Safety Engr (Amusement Rides)</v>
          </cell>
        </row>
        <row r="1567">
          <cell r="G1567" t="str">
            <v>3899 - Asst Safety Engr</v>
          </cell>
        </row>
        <row r="1568">
          <cell r="G1568" t="str">
            <v>3900 - Sr Safety Engr - Constrn</v>
          </cell>
        </row>
        <row r="1569">
          <cell r="G1569" t="str">
            <v>3902 - Prin Safety Engr - Constrn</v>
          </cell>
        </row>
        <row r="1570">
          <cell r="G1570" t="str">
            <v>3903 - Sr Safety Engr - Pressure Vessels</v>
          </cell>
        </row>
        <row r="1571">
          <cell r="G1571" t="str">
            <v>3905 - Sr Safety Engr - Mining &amp; Tunneling</v>
          </cell>
        </row>
        <row r="1572">
          <cell r="G1572" t="str">
            <v>3906 - Safety Engring Techn</v>
          </cell>
        </row>
        <row r="1573">
          <cell r="G1573" t="str">
            <v>3908 - Prin Safety Engr - Staff Svcs</v>
          </cell>
        </row>
        <row r="1574">
          <cell r="G1574" t="str">
            <v>3909 - Sr Safety Engr - Industrial</v>
          </cell>
        </row>
        <row r="1575">
          <cell r="G1575" t="str">
            <v>3911 - Prin Safety Engr - Industrial</v>
          </cell>
        </row>
        <row r="1576">
          <cell r="G1576" t="str">
            <v>3917 - Hlth &amp; Safety Officer</v>
          </cell>
        </row>
        <row r="1577">
          <cell r="G1577" t="str">
            <v>3918 - Area Mgr</v>
          </cell>
        </row>
        <row r="1578">
          <cell r="G1578" t="str">
            <v>3919 - Supvr Operations &amp; Safety Sect</v>
          </cell>
        </row>
        <row r="1579">
          <cell r="G1579" t="str">
            <v>3921 - Sr Transp Operations Supvr</v>
          </cell>
        </row>
        <row r="1580">
          <cell r="G1580" t="str">
            <v>3922 - Sr Rapid Transit Computer Cntrl Sys Spec</v>
          </cell>
        </row>
        <row r="1581">
          <cell r="G1581" t="str">
            <v>3923 - Assoc Transp Operations Supvr</v>
          </cell>
        </row>
        <row r="1582">
          <cell r="G1582" t="str">
            <v xml:space="preserve">3927 - Motor Carrier Spec III </v>
          </cell>
        </row>
        <row r="1583">
          <cell r="G1583" t="str">
            <v>3928 - Motor Carrier Spec II</v>
          </cell>
        </row>
        <row r="1584">
          <cell r="G1584" t="str">
            <v>3929 - Assoc Safety Engr</v>
          </cell>
        </row>
        <row r="1585">
          <cell r="G1585" t="str">
            <v xml:space="preserve">3930 - Motor Carrier Spec I </v>
          </cell>
        </row>
        <row r="1586">
          <cell r="G1586" t="str">
            <v>3931 - Sr Geologist (Spec)</v>
          </cell>
        </row>
        <row r="1587">
          <cell r="G1587" t="str">
            <v>3932 - Sr Geologist (Supvr)</v>
          </cell>
        </row>
        <row r="1588">
          <cell r="G1588" t="str">
            <v>3934 - Assoc Railroad Equipt Insp</v>
          </cell>
        </row>
        <row r="1589">
          <cell r="G1589" t="str">
            <v>3935 - Air Resources Fld Rep I</v>
          </cell>
        </row>
        <row r="1590">
          <cell r="G1590" t="str">
            <v>3936 - Auto Emission Test Supvr</v>
          </cell>
        </row>
        <row r="1591">
          <cell r="G1591" t="str">
            <v>3937 - Air Resources Fld Rep II</v>
          </cell>
        </row>
        <row r="1592">
          <cell r="G1592" t="str">
            <v>3938 - Air Resources Fld Rep III</v>
          </cell>
        </row>
        <row r="1593">
          <cell r="G1593" t="str">
            <v>3940 - State Architect</v>
          </cell>
        </row>
        <row r="1594">
          <cell r="G1594" t="str">
            <v>3941 - Assoc Railroad Track Insp</v>
          </cell>
        </row>
        <row r="1595">
          <cell r="G1595" t="str">
            <v>3943 - Dep to the State Architect</v>
          </cell>
        </row>
        <row r="1596">
          <cell r="G1596" t="str">
            <v>3944 - Mgr Motor Carrier Safety Program</v>
          </cell>
        </row>
        <row r="1597">
          <cell r="G1597" t="str">
            <v>3947 - Assoc Signal &amp; Train Cntrl Insp</v>
          </cell>
        </row>
        <row r="1598">
          <cell r="G1598" t="str">
            <v>3952 - Prin Architect</v>
          </cell>
        </row>
        <row r="1599">
          <cell r="G1599" t="str">
            <v>3953 - Restoration Architect</v>
          </cell>
        </row>
        <row r="1600">
          <cell r="G1600" t="str">
            <v>3954 - Sr Restoration Architect</v>
          </cell>
        </row>
        <row r="1601">
          <cell r="G1601" t="str">
            <v>3958 - Supvng Architect</v>
          </cell>
        </row>
        <row r="1602">
          <cell r="G1602" t="str">
            <v>3961 - Sr Architect</v>
          </cell>
        </row>
        <row r="1603">
          <cell r="G1603" t="str">
            <v>3964 - Assoc Architect</v>
          </cell>
        </row>
        <row r="1604">
          <cell r="G1604" t="str">
            <v>3979 - Prin Landscape Architect</v>
          </cell>
        </row>
        <row r="1605">
          <cell r="G1605" t="str">
            <v>3980 - Supvng Landscape Architect</v>
          </cell>
        </row>
        <row r="1606">
          <cell r="G1606" t="str">
            <v>3981 - Landscape Architect</v>
          </cell>
        </row>
        <row r="1607">
          <cell r="G1607" t="str">
            <v>3982 - Assoc Landscape Architect (Spec)</v>
          </cell>
        </row>
        <row r="1608">
          <cell r="G1608" t="str">
            <v>3983 - Sr Landscape Architect</v>
          </cell>
        </row>
        <row r="1609">
          <cell r="G1609" t="str">
            <v>3985 - Aquaculture Coord</v>
          </cell>
        </row>
        <row r="1610">
          <cell r="G1610" t="str">
            <v>4002 - Agric Lab Microscopist</v>
          </cell>
        </row>
        <row r="1611">
          <cell r="G1611" t="str">
            <v>4003 - Supvr</v>
          </cell>
        </row>
        <row r="1612">
          <cell r="G1612" t="str">
            <v>4006 - Architectural Sr</v>
          </cell>
        </row>
        <row r="1613">
          <cell r="G1613" t="str">
            <v>4009 - Architectural Assoc</v>
          </cell>
        </row>
        <row r="1614">
          <cell r="G1614" t="str">
            <v>4012 - Architectural Asst</v>
          </cell>
        </row>
        <row r="1615">
          <cell r="G1615" t="str">
            <v>4013 - Asset Mgr</v>
          </cell>
        </row>
        <row r="1616">
          <cell r="G1616" t="str">
            <v>4015 - Chief Compliance Officer</v>
          </cell>
        </row>
        <row r="1617">
          <cell r="G1617" t="str">
            <v>4016 - Regional Compliance Officer</v>
          </cell>
        </row>
        <row r="1618">
          <cell r="G1618" t="str">
            <v>4017 - Compliance Officer</v>
          </cell>
        </row>
        <row r="1619">
          <cell r="G1619" t="str">
            <v>4019 - Proj Director I</v>
          </cell>
        </row>
        <row r="1620">
          <cell r="G1620" t="str">
            <v>4020 - Proj Director II</v>
          </cell>
        </row>
        <row r="1621">
          <cell r="G1621" t="str">
            <v>4023 - Proj Director III</v>
          </cell>
        </row>
        <row r="1622">
          <cell r="G1622" t="str">
            <v>4024 - Capital Outlay Program Mgr</v>
          </cell>
        </row>
        <row r="1623">
          <cell r="G1623" t="str">
            <v>4025 - Chief Constrn Supvr</v>
          </cell>
        </row>
        <row r="1624">
          <cell r="G1624" t="str">
            <v>4026 - Fraud Prev Spec</v>
          </cell>
        </row>
        <row r="1625">
          <cell r="G1625" t="str">
            <v>4027 - Supvng Fraud Prev Spec I</v>
          </cell>
        </row>
        <row r="1626">
          <cell r="G1626" t="str">
            <v>4028 - Supvng Fraud Prev Spec II</v>
          </cell>
        </row>
        <row r="1627">
          <cell r="G1627" t="str">
            <v>4029 - Constrn Supvr III</v>
          </cell>
        </row>
        <row r="1628">
          <cell r="G1628" t="str">
            <v>4030 - Constrn Supvr II</v>
          </cell>
        </row>
        <row r="1629">
          <cell r="G1629" t="str">
            <v>4031 - Constrn Supvr I</v>
          </cell>
        </row>
        <row r="1630">
          <cell r="G1630" t="str">
            <v>4032 - Constrn Insp II</v>
          </cell>
        </row>
        <row r="1631">
          <cell r="G1631" t="str">
            <v>4033 - Constrn Insp I</v>
          </cell>
        </row>
        <row r="1632">
          <cell r="G1632" t="str">
            <v>4034 - Elec Insp II</v>
          </cell>
        </row>
        <row r="1633">
          <cell r="G1633" t="str">
            <v>4035 - Elec Insp I</v>
          </cell>
        </row>
        <row r="1634">
          <cell r="G1634" t="str">
            <v>4036 - Direct Constrn Supvr I</v>
          </cell>
        </row>
        <row r="1635">
          <cell r="G1635" t="str">
            <v>4037 - Mech Insp II</v>
          </cell>
        </row>
        <row r="1636">
          <cell r="G1636" t="str">
            <v>4038 - Direct Constrn Supvr II</v>
          </cell>
        </row>
        <row r="1637">
          <cell r="G1637" t="str">
            <v>4039 - Mech Insp I</v>
          </cell>
        </row>
        <row r="1638">
          <cell r="G1638" t="str">
            <v>4045 - Direct Constrn Supvr III</v>
          </cell>
        </row>
        <row r="1639">
          <cell r="G1639" t="str">
            <v>4051 - Asst Gen Counsel I</v>
          </cell>
        </row>
        <row r="1640">
          <cell r="G1640" t="str">
            <v>4052 - Asst Gen Counsel II</v>
          </cell>
        </row>
        <row r="1641">
          <cell r="G1641" t="str">
            <v>4053 - Assoc Gen Counsel</v>
          </cell>
        </row>
        <row r="1642">
          <cell r="G1642" t="str">
            <v>4056 - Assoc Energy Spec (Tech Eval &amp; Develmt)</v>
          </cell>
        </row>
        <row r="1643">
          <cell r="G1643" t="str">
            <v>4057 - Program Evaluator</v>
          </cell>
        </row>
        <row r="1644">
          <cell r="G1644" t="str">
            <v>4058 - Energy Commission Supvr II (Tech Eval &amp; Develmt)</v>
          </cell>
        </row>
        <row r="1645">
          <cell r="G1645" t="str">
            <v>4059 - Assoc Program Evaluator</v>
          </cell>
        </row>
        <row r="1646">
          <cell r="G1646" t="str">
            <v>4060 - Supvng Estimator of Bldg Constrn</v>
          </cell>
        </row>
        <row r="1647">
          <cell r="G1647" t="str">
            <v>4061 - Staff Program Evaluator</v>
          </cell>
        </row>
        <row r="1648">
          <cell r="G1648" t="str">
            <v>4062 - Sr Program Evaluator</v>
          </cell>
        </row>
        <row r="1649">
          <cell r="G1649" t="str">
            <v>4063 - Sr Estimator of Bldg Constrn</v>
          </cell>
        </row>
        <row r="1650">
          <cell r="G1650" t="str">
            <v>4064 - Gen Counsel</v>
          </cell>
        </row>
        <row r="1651">
          <cell r="G1651" t="str">
            <v>4066 - Assoc Estimator of Bldg Constrn</v>
          </cell>
        </row>
        <row r="1652">
          <cell r="G1652" t="str">
            <v>4067 - Gen Counsel</v>
          </cell>
        </row>
        <row r="1653">
          <cell r="G1653" t="str">
            <v>4069 - Asst Estimator of Bldg Constrn</v>
          </cell>
        </row>
        <row r="1654">
          <cell r="G1654" t="str">
            <v>4074 - Elec Estimator III</v>
          </cell>
        </row>
        <row r="1655">
          <cell r="G1655" t="str">
            <v>4075 - Elec Estimator II</v>
          </cell>
        </row>
        <row r="1656">
          <cell r="G1656" t="str">
            <v>4076 - Elec Estimator I</v>
          </cell>
        </row>
        <row r="1657">
          <cell r="G1657" t="str">
            <v>4078 - Mech Estimator III</v>
          </cell>
        </row>
        <row r="1658">
          <cell r="G1658" t="str">
            <v>4079 - Mech Estimator II</v>
          </cell>
        </row>
        <row r="1659">
          <cell r="G1659" t="str">
            <v>4081 - Mineral Resources Engring Techn I</v>
          </cell>
        </row>
        <row r="1660">
          <cell r="G1660" t="str">
            <v>4082 - Mineral Resources Engring Techn II</v>
          </cell>
        </row>
        <row r="1661">
          <cell r="G1661" t="str">
            <v>4083 - Mineral Resources Engring Techn III</v>
          </cell>
        </row>
        <row r="1662">
          <cell r="G1662" t="str">
            <v>4084 - Program Evaluator Spec (Info Sys)</v>
          </cell>
        </row>
        <row r="1663">
          <cell r="G1663" t="str">
            <v>4085 - Staff Program Evaluator Spec (Info Sys)</v>
          </cell>
        </row>
        <row r="1664">
          <cell r="G1664" t="str">
            <v>4086 - Sr Program Evaluator Spec (Info Sys)</v>
          </cell>
        </row>
        <row r="1665">
          <cell r="G1665" t="str">
            <v>4087 - Specification Writer II</v>
          </cell>
        </row>
        <row r="1666">
          <cell r="G1666" t="str">
            <v>4088 - Auditor Evaluator I</v>
          </cell>
        </row>
        <row r="1667">
          <cell r="G1667" t="str">
            <v>4089 - Auditor Evaluator II</v>
          </cell>
        </row>
        <row r="1668">
          <cell r="G1668" t="str">
            <v>4090 - Specification Writer I</v>
          </cell>
        </row>
        <row r="1669">
          <cell r="G1669" t="str">
            <v>4092 - Sr Auditor Evaluator</v>
          </cell>
        </row>
        <row r="1670">
          <cell r="G1670" t="str">
            <v>4093 - Sr Auditor Evaluator I</v>
          </cell>
        </row>
        <row r="1671">
          <cell r="G1671" t="str">
            <v>4094 - Prin Auditor</v>
          </cell>
        </row>
        <row r="1672">
          <cell r="G1672" t="str">
            <v>4095 - Fraud Investigator I</v>
          </cell>
        </row>
        <row r="1673">
          <cell r="G1673" t="str">
            <v>4096 - Fraud Investigator II</v>
          </cell>
        </row>
        <row r="1674">
          <cell r="G1674" t="str">
            <v>4097 - Fraud Investigator III</v>
          </cell>
        </row>
        <row r="1675">
          <cell r="G1675" t="str">
            <v>4098 - Auditor Spec I (Electronic Data Procesing)</v>
          </cell>
        </row>
        <row r="1676">
          <cell r="G1676" t="str">
            <v>4099 - Auditor Spec II (Electronic Data Procesing)</v>
          </cell>
        </row>
        <row r="1677">
          <cell r="G1677" t="str">
            <v>4100 - Asst Dep State Cntrller</v>
          </cell>
        </row>
        <row r="1678">
          <cell r="G1678" t="str">
            <v>4101 - Financial Institutions Examiner</v>
          </cell>
        </row>
        <row r="1679">
          <cell r="G1679" t="str">
            <v>4102 - Sr Financial Institutions Examiner</v>
          </cell>
        </row>
        <row r="1680">
          <cell r="G1680" t="str">
            <v>4103 - Financial Institutions Supvr</v>
          </cell>
        </row>
        <row r="1681">
          <cell r="G1681" t="str">
            <v>4104 - Financial Institutions Mgr</v>
          </cell>
        </row>
        <row r="1682">
          <cell r="G1682" t="str">
            <v xml:space="preserve">4105 - Sr Auditor Evaluator II </v>
          </cell>
        </row>
        <row r="1683">
          <cell r="G1683" t="str">
            <v>4106 - Assoc Constrn Analyst</v>
          </cell>
        </row>
        <row r="1684">
          <cell r="G1684" t="str">
            <v>4107 - Constrn Supvr I - CF</v>
          </cell>
        </row>
        <row r="1685">
          <cell r="G1685" t="str">
            <v>4108 - Constrn Supvr II - CF</v>
          </cell>
        </row>
        <row r="1686">
          <cell r="G1686" t="str">
            <v>4109 - Constrn Supvr III - CF</v>
          </cell>
        </row>
        <row r="1687">
          <cell r="G1687" t="str">
            <v>4111 - Sr Auditor Evaluator III</v>
          </cell>
        </row>
        <row r="1688">
          <cell r="G1688" t="str">
            <v>4112 - Auditor Spec I</v>
          </cell>
        </row>
        <row r="1689">
          <cell r="G1689" t="str">
            <v>4113 - Auditor Spec II</v>
          </cell>
        </row>
        <row r="1690">
          <cell r="G1690" t="str">
            <v>4114 - Auditor Spec III</v>
          </cell>
        </row>
        <row r="1691">
          <cell r="G1691" t="str">
            <v>4115 - Mineral &amp; Land Auditor Spec IV (Supvry)</v>
          </cell>
        </row>
        <row r="1692">
          <cell r="G1692" t="str">
            <v>4116 - Architectural Proj Prod Analyst</v>
          </cell>
        </row>
        <row r="1693">
          <cell r="G1693" t="str">
            <v>4117 - Bay Develmt Design Analyst</v>
          </cell>
        </row>
        <row r="1694">
          <cell r="G1694" t="str">
            <v>4119 - Sr Design Officer</v>
          </cell>
        </row>
        <row r="1695">
          <cell r="G1695" t="str">
            <v xml:space="preserve">4121 - Assoc Design Officer </v>
          </cell>
        </row>
        <row r="1696">
          <cell r="G1696" t="str">
            <v>4123 - Sr Architect</v>
          </cell>
        </row>
        <row r="1697">
          <cell r="G1697" t="str">
            <v>4126 - Deptal Constrn &amp; Maint Supvr</v>
          </cell>
        </row>
        <row r="1698">
          <cell r="G1698" t="str">
            <v>4127 - Architectural Assoc Hlth Facilities</v>
          </cell>
        </row>
        <row r="1699">
          <cell r="G1699" t="str">
            <v>4128 - Supvng Design Officer</v>
          </cell>
        </row>
        <row r="1700">
          <cell r="G1700" t="str">
            <v>4133 - State Financial Examiner III</v>
          </cell>
        </row>
        <row r="1701">
          <cell r="G1701" t="str">
            <v>4134 - Mineral &amp; Land Auditor Spec II</v>
          </cell>
        </row>
        <row r="1702">
          <cell r="G1702" t="str">
            <v>4135 - Mineral &amp; Land Auditor Spec III</v>
          </cell>
        </row>
        <row r="1703">
          <cell r="G1703" t="str">
            <v>4136 - State Financial Examiner II</v>
          </cell>
        </row>
        <row r="1704">
          <cell r="G1704" t="str">
            <v>4137 - Mineral &amp; Land Auditor Spec IV (Spec)</v>
          </cell>
        </row>
        <row r="1705">
          <cell r="G1705" t="str">
            <v>4140 - Supvng Goval Auditor II</v>
          </cell>
        </row>
        <row r="1706">
          <cell r="G1706" t="str">
            <v>4141 - Totalisator Sys Examiner</v>
          </cell>
        </row>
        <row r="1707">
          <cell r="G1707" t="str">
            <v>4142 - Supvng Goval Auditor I</v>
          </cell>
        </row>
        <row r="1708">
          <cell r="G1708" t="str">
            <v>4144 - Governmental Auditor III</v>
          </cell>
        </row>
        <row r="1709">
          <cell r="G1709" t="str">
            <v>4146 - Governmental Auditor II</v>
          </cell>
        </row>
        <row r="1710">
          <cell r="G1710" t="str">
            <v>4152 - Energy Commission Superisor I (Tech Eval &amp; Develmt)</v>
          </cell>
        </row>
        <row r="1711">
          <cell r="G1711" t="str">
            <v>4155 - Staff Mgmt Auditor (Spec)</v>
          </cell>
        </row>
        <row r="1712">
          <cell r="G1712" t="str">
            <v>4159 - Assoc Mgmt Auditor</v>
          </cell>
        </row>
        <row r="1713">
          <cell r="G1713" t="str">
            <v>4160 - Staff Mgmt Auditor</v>
          </cell>
        </row>
        <row r="1714">
          <cell r="G1714" t="str">
            <v>4161 - Sr Mgmt Auditor</v>
          </cell>
        </row>
        <row r="1715">
          <cell r="G1715" t="str">
            <v>4163 - Supvng Mgmt Auditor</v>
          </cell>
        </row>
        <row r="1716">
          <cell r="G1716" t="str">
            <v xml:space="preserve">4169 - Regional Constrn &amp; Maint Superintendent </v>
          </cell>
        </row>
        <row r="1717">
          <cell r="G1717" t="str">
            <v>4175 - Auditor I</v>
          </cell>
        </row>
        <row r="1718">
          <cell r="G1718" t="str">
            <v>4177 - Accountant I (Spec)</v>
          </cell>
        </row>
        <row r="1719">
          <cell r="G1719" t="str">
            <v>4179 - Accountant Trainee</v>
          </cell>
        </row>
        <row r="1720">
          <cell r="G1720" t="str">
            <v>4180 - Accountant I (Supvr)</v>
          </cell>
        </row>
        <row r="1721">
          <cell r="G1721" t="str">
            <v>4184 - Energy Commission Spec I (Tech Eval &amp; Develmt)</v>
          </cell>
        </row>
        <row r="1722">
          <cell r="G1722" t="str">
            <v>4185 - Energy Commission Spec II (Tech Eval &amp; Develmt)</v>
          </cell>
        </row>
        <row r="1723">
          <cell r="G1723" t="str">
            <v>4186 - Energy Commission Spec III (Tech Eval &amp;Develmt)</v>
          </cell>
        </row>
        <row r="1724">
          <cell r="G1724" t="str">
            <v>4189 - State Controller</v>
          </cell>
        </row>
        <row r="1725">
          <cell r="G1725" t="str">
            <v>4190 - Deputy State Controller</v>
          </cell>
        </row>
        <row r="1726">
          <cell r="G1726" t="str">
            <v>4203 - Investigative Auditor II</v>
          </cell>
        </row>
        <row r="1727">
          <cell r="G1727" t="str">
            <v xml:space="preserve">4213 - Payroll Officer </v>
          </cell>
        </row>
        <row r="1728">
          <cell r="G1728" t="str">
            <v>4215 - Investigative Auditor III</v>
          </cell>
        </row>
        <row r="1729">
          <cell r="G1729" t="str">
            <v xml:space="preserve">4217 - Supvng Auditor I </v>
          </cell>
        </row>
        <row r="1730">
          <cell r="G1730" t="str">
            <v xml:space="preserve">4218 - Supvng Auditor II </v>
          </cell>
        </row>
        <row r="1731">
          <cell r="G1731" t="str">
            <v>4221 - Treasury Program Mgr I</v>
          </cell>
        </row>
        <row r="1732">
          <cell r="G1732" t="str">
            <v>4223 - Assoc Treasury Program Officer</v>
          </cell>
        </row>
        <row r="1733">
          <cell r="G1733" t="str">
            <v>4224 - Investigative Auditor IV (Spec)</v>
          </cell>
        </row>
        <row r="1734">
          <cell r="G1734" t="str">
            <v>4225 - Treasury Program Mgr II</v>
          </cell>
        </row>
        <row r="1735">
          <cell r="G1735" t="str">
            <v xml:space="preserve">4226 - Investigative Auditor IV (Supvr) </v>
          </cell>
        </row>
        <row r="1736">
          <cell r="G1736" t="str">
            <v>4228 - Welfare Fraud Prev Coord</v>
          </cell>
        </row>
        <row r="1737">
          <cell r="G1737" t="str">
            <v>4232 - State Treasurer</v>
          </cell>
        </row>
        <row r="1738">
          <cell r="G1738" t="str">
            <v>4233 - Chief Dep State Treasurer</v>
          </cell>
        </row>
        <row r="1739">
          <cell r="G1739" t="str">
            <v>4234 - Dep State Treasurer</v>
          </cell>
        </row>
        <row r="1740">
          <cell r="G1740" t="str">
            <v>4236 - Asst Operations Security Officer</v>
          </cell>
        </row>
        <row r="1741">
          <cell r="G1741" t="str">
            <v>4239 - School Facilities Program Administrator II</v>
          </cell>
        </row>
        <row r="1742">
          <cell r="G1742" t="str">
            <v>4243 - School Facilities Program Administrator I</v>
          </cell>
        </row>
        <row r="1743">
          <cell r="G1743" t="str">
            <v>4244 - School Facilities Program Analyst II</v>
          </cell>
        </row>
        <row r="1744">
          <cell r="G1744" t="str">
            <v>4245 - Treasury Program Mgr III</v>
          </cell>
        </row>
        <row r="1745">
          <cell r="G1745" t="str">
            <v>4247 - Hlth Program Audit Mgr I</v>
          </cell>
        </row>
        <row r="1746">
          <cell r="G1746" t="str">
            <v>4248 - Hlth Program Audit Mgr II</v>
          </cell>
        </row>
        <row r="1747">
          <cell r="G1747" t="str">
            <v>4249 - Hlth Program Auditor IV</v>
          </cell>
        </row>
        <row r="1748">
          <cell r="G1748" t="str">
            <v>4252 - Hlth Program Auditor III</v>
          </cell>
        </row>
        <row r="1749">
          <cell r="G1749" t="str">
            <v>4254 - Hlth Program Auditor II</v>
          </cell>
        </row>
        <row r="1750">
          <cell r="G1750" t="str">
            <v>4256 - Chief Exec Officer</v>
          </cell>
        </row>
        <row r="1751">
          <cell r="G1751" t="str">
            <v xml:space="preserve">4257 - Hlth Program Audit Mgr III </v>
          </cell>
        </row>
        <row r="1752">
          <cell r="G1752" t="str">
            <v>4267 - Tax Auditor</v>
          </cell>
        </row>
        <row r="1753">
          <cell r="G1753" t="str">
            <v xml:space="preserve">4271 - Supvng Tax Auditor III </v>
          </cell>
        </row>
        <row r="1754">
          <cell r="G1754" t="str">
            <v>4272 - Asst to Bd Mbr</v>
          </cell>
        </row>
        <row r="1755">
          <cell r="G1755" t="str">
            <v>4275 - Dep to Bd Mbr</v>
          </cell>
        </row>
        <row r="1756">
          <cell r="G1756" t="str">
            <v xml:space="preserve">4277 - Supvng Tax Auditor II </v>
          </cell>
        </row>
        <row r="1757">
          <cell r="G1757" t="str">
            <v>4279 - Supvng Auditor</v>
          </cell>
        </row>
        <row r="1758">
          <cell r="G1758" t="str">
            <v xml:space="preserve">4280 - Supvng Tax Auditor I </v>
          </cell>
        </row>
        <row r="1759">
          <cell r="G1759" t="str">
            <v>4281 - Assoc Tax Auditor</v>
          </cell>
        </row>
        <row r="1760">
          <cell r="G1760" t="str">
            <v>4285 - Gen Auditor III</v>
          </cell>
        </row>
        <row r="1761">
          <cell r="G1761" t="str">
            <v>4286 - Investigative Auditor Alcoholic Beverage Cntrl</v>
          </cell>
        </row>
        <row r="1762">
          <cell r="G1762" t="str">
            <v>4287 - Gen Auditor II</v>
          </cell>
        </row>
        <row r="1763">
          <cell r="G1763" t="str">
            <v>4288 - Asst Program Spec</v>
          </cell>
        </row>
        <row r="1764">
          <cell r="G1764" t="str">
            <v>4289 - Assoc Program Spec</v>
          </cell>
        </row>
        <row r="1765">
          <cell r="G1765" t="str">
            <v>4290 - Administrative Officer</v>
          </cell>
        </row>
        <row r="1766">
          <cell r="G1766" t="str">
            <v>4292 - Supvng Auditor III</v>
          </cell>
        </row>
        <row r="1767">
          <cell r="G1767" t="str">
            <v>4297 - Real Estate Exam Techn</v>
          </cell>
        </row>
        <row r="1768">
          <cell r="G1768" t="str">
            <v>4298 - Real Estate License Examiner I</v>
          </cell>
        </row>
        <row r="1769">
          <cell r="G1769" t="str">
            <v>4299 - Real Estate License Examiner II</v>
          </cell>
        </row>
        <row r="1770">
          <cell r="G1770" t="str">
            <v>4313 - Fire &amp; Life Safety Off I</v>
          </cell>
        </row>
        <row r="1771">
          <cell r="G1771" t="str">
            <v>4314 - Fire &amp; Life Safety Off II</v>
          </cell>
        </row>
        <row r="1772">
          <cell r="G1772" t="str">
            <v>4315 - Chief Fire &amp; Life Safety Off</v>
          </cell>
        </row>
        <row r="1773">
          <cell r="G1773" t="str">
            <v xml:space="preserve">4320 - Bus Taxes Administrator III </v>
          </cell>
        </row>
        <row r="1774">
          <cell r="G1774" t="str">
            <v>4331 - Bus Taxes Administrator II</v>
          </cell>
        </row>
        <row r="1775">
          <cell r="G1775" t="str">
            <v>4332 - Tax Administrator I</v>
          </cell>
        </row>
        <row r="1776">
          <cell r="G1776" t="str">
            <v>4333 - Tax Administrator II</v>
          </cell>
        </row>
        <row r="1777">
          <cell r="G1777" t="str">
            <v>4335 - Bus Taxes Administrator I</v>
          </cell>
        </row>
        <row r="1778">
          <cell r="G1778" t="str">
            <v xml:space="preserve">4336 - Tax Auditor </v>
          </cell>
        </row>
        <row r="1779">
          <cell r="G1779" t="str">
            <v xml:space="preserve">4337 - Tax Administrator III </v>
          </cell>
        </row>
        <row r="1780">
          <cell r="G1780" t="str">
            <v xml:space="preserve">4338 - Supvng Tax Auditor I </v>
          </cell>
        </row>
        <row r="1781">
          <cell r="G1781" t="str">
            <v>4339 - Assoc Tax Auditor</v>
          </cell>
        </row>
        <row r="1782">
          <cell r="G1782" t="str">
            <v>4341 - Staff Tax Auditor</v>
          </cell>
        </row>
        <row r="1783">
          <cell r="G1783" t="str">
            <v>4346 - Administrator IV</v>
          </cell>
        </row>
        <row r="1784">
          <cell r="G1784" t="str">
            <v>4348 - Fire &amp; Life Safety Off I</v>
          </cell>
        </row>
        <row r="1785">
          <cell r="G1785" t="str">
            <v>4351 - Fire &amp; Life Safety Off II</v>
          </cell>
        </row>
        <row r="1786">
          <cell r="G1786" t="str">
            <v>4352 - Administrator III</v>
          </cell>
        </row>
        <row r="1787">
          <cell r="G1787" t="str">
            <v xml:space="preserve">4355 - Prin-Fire &amp; Life Safety </v>
          </cell>
        </row>
        <row r="1788">
          <cell r="G1788" t="str">
            <v>4357 - Administrator II</v>
          </cell>
        </row>
        <row r="1789">
          <cell r="G1789" t="str">
            <v>4358 - Administrator I</v>
          </cell>
        </row>
        <row r="1790">
          <cell r="G1790" t="str">
            <v>4361 - Assoc Tax Auditor</v>
          </cell>
        </row>
        <row r="1791">
          <cell r="G1791" t="str">
            <v>4362 - Tax Auditor</v>
          </cell>
        </row>
        <row r="1792">
          <cell r="G1792" t="str">
            <v>4364 - Program Spec I</v>
          </cell>
        </row>
        <row r="1793">
          <cell r="G1793" t="str">
            <v>4365 - Program Spec II</v>
          </cell>
        </row>
        <row r="1794">
          <cell r="G1794" t="str">
            <v>4366 - Program Spec III</v>
          </cell>
        </row>
        <row r="1795">
          <cell r="G1795" t="str">
            <v>4367 - Public Land Mgmt Spec I</v>
          </cell>
        </row>
        <row r="1796">
          <cell r="G1796" t="str">
            <v>4368 - Public Land Mgmt Spec II</v>
          </cell>
        </row>
        <row r="1797">
          <cell r="G1797" t="str">
            <v>4369 - Public Land Mgmt Spec III</v>
          </cell>
        </row>
        <row r="1798">
          <cell r="G1798" t="str">
            <v>4370 - Public Land Mgmt Spec IV</v>
          </cell>
        </row>
        <row r="1799">
          <cell r="G1799" t="str">
            <v>4371 - Public Land Mgr I</v>
          </cell>
        </row>
        <row r="1800">
          <cell r="G1800" t="str">
            <v>4372 - Public Land Mgr II</v>
          </cell>
        </row>
        <row r="1801">
          <cell r="G1801" t="str">
            <v>4378 - Bus Taxes Spec III</v>
          </cell>
        </row>
        <row r="1802">
          <cell r="G1802" t="str">
            <v xml:space="preserve">4379 - Bus Taxes Spec II </v>
          </cell>
        </row>
        <row r="1803">
          <cell r="G1803" t="str">
            <v xml:space="preserve">4380 - Bus Taxes Spec I </v>
          </cell>
        </row>
        <row r="1804">
          <cell r="G1804" t="str">
            <v>4387 - Dep Mgr II</v>
          </cell>
        </row>
        <row r="1805">
          <cell r="G1805" t="str">
            <v>4392 - Div Chief - C.E.A.</v>
          </cell>
        </row>
        <row r="1806">
          <cell r="G1806" t="str">
            <v>4403 - Supvng Insurance Examiner</v>
          </cell>
        </row>
        <row r="1807">
          <cell r="G1807" t="str">
            <v>4410 - Sr Ins Examiner (Spec)</v>
          </cell>
        </row>
        <row r="1808">
          <cell r="G1808" t="str">
            <v>4411 - Sr Ins Examiner (Supvr)</v>
          </cell>
        </row>
        <row r="1809">
          <cell r="G1809" t="str">
            <v>4412 - Assoc Ins Examiner</v>
          </cell>
        </row>
        <row r="1810">
          <cell r="G1810" t="str">
            <v>4413 - Asst Medi-Cal Eligibility Analyst</v>
          </cell>
        </row>
        <row r="1811">
          <cell r="G1811" t="str">
            <v>4414 - Assoc Medi-Cal Eligibility Analyst</v>
          </cell>
        </row>
        <row r="1812">
          <cell r="G1812" t="str">
            <v>4416 - Reins Spec</v>
          </cell>
        </row>
        <row r="1813">
          <cell r="G1813" t="str">
            <v>4417 - Insurance Claims Spec</v>
          </cell>
        </row>
        <row r="1814">
          <cell r="G1814" t="str">
            <v>4420 - Insurance Examiner</v>
          </cell>
        </row>
        <row r="1815">
          <cell r="G1815" t="str">
            <v>4426 - Bus Taxes Compliance Supvr III</v>
          </cell>
        </row>
        <row r="1816">
          <cell r="G1816" t="str">
            <v>4429 - Sr Brand Insp</v>
          </cell>
        </row>
        <row r="1817">
          <cell r="G1817" t="str">
            <v>4430 - Regional Brand Supvr</v>
          </cell>
        </row>
        <row r="1818">
          <cell r="G1818" t="str">
            <v>4432 - Supvng Insurance Rate Analyst</v>
          </cell>
        </row>
        <row r="1819">
          <cell r="G1819" t="str">
            <v>4435 - Sr Ins Rate Analyst</v>
          </cell>
        </row>
        <row r="1820">
          <cell r="G1820" t="str">
            <v>4438 - Assoc Ins Rate Analyst</v>
          </cell>
        </row>
        <row r="1821">
          <cell r="G1821" t="str">
            <v>4440 - Supvng Corporation Examiner</v>
          </cell>
        </row>
        <row r="1822">
          <cell r="G1822" t="str">
            <v>4441 - Insurance Rate Analyst</v>
          </cell>
        </row>
        <row r="1823">
          <cell r="G1823" t="str">
            <v>4443 - Corporation Examiner</v>
          </cell>
        </row>
        <row r="1824">
          <cell r="G1824" t="str">
            <v>4444 - Recruitment Team Leader</v>
          </cell>
        </row>
        <row r="1825">
          <cell r="G1825" t="str">
            <v>4450 - Recruitment Spec</v>
          </cell>
        </row>
        <row r="1826">
          <cell r="G1826" t="str">
            <v>4452 - Corporation Examiner IV (Spec)</v>
          </cell>
        </row>
        <row r="1827">
          <cell r="G1827" t="str">
            <v>4453 - Corporation Examiner IV (Supvr)</v>
          </cell>
        </row>
        <row r="1828">
          <cell r="G1828" t="str">
            <v>4464 - Transp Rate Spec</v>
          </cell>
        </row>
        <row r="1829">
          <cell r="G1829" t="str">
            <v>4465 - Transp Analyst</v>
          </cell>
        </row>
        <row r="1830">
          <cell r="G1830" t="str">
            <v>4486 - Deputy</v>
          </cell>
        </row>
        <row r="1831">
          <cell r="G1831" t="str">
            <v>4488 - Inheritance &amp; Gift Tax Examiner III</v>
          </cell>
        </row>
        <row r="1832">
          <cell r="G1832" t="str">
            <v>4491 - Supvng Auditor I</v>
          </cell>
        </row>
        <row r="1833">
          <cell r="G1833" t="str">
            <v xml:space="preserve">4492 - Registrar </v>
          </cell>
        </row>
        <row r="1834">
          <cell r="G1834" t="str">
            <v xml:space="preserve">4493 - Supvng Auditor II </v>
          </cell>
        </row>
        <row r="1835">
          <cell r="G1835" t="str">
            <v>4497 - Prin Public Utility Financial Examiner</v>
          </cell>
        </row>
        <row r="1836">
          <cell r="G1836" t="str">
            <v>4499 - Public Utility Financial Examiner IV</v>
          </cell>
        </row>
        <row r="1837">
          <cell r="G1837" t="str">
            <v>4502 - Public Utility Financial Examiner III</v>
          </cell>
        </row>
        <row r="1838">
          <cell r="G1838" t="str">
            <v>4508 - Public Utility Financial Examiner II</v>
          </cell>
        </row>
        <row r="1839">
          <cell r="G1839" t="str">
            <v>4511 - Empt Develmt Plnr III</v>
          </cell>
        </row>
        <row r="1840">
          <cell r="G1840" t="str">
            <v>4512 - Prin Transp Div</v>
          </cell>
        </row>
        <row r="1841">
          <cell r="G1841" t="str">
            <v>4513 - Transp Analyst</v>
          </cell>
        </row>
        <row r="1842">
          <cell r="G1842" t="str">
            <v>4521 - Dep Div Chief</v>
          </cell>
        </row>
        <row r="1843">
          <cell r="G1843" t="str">
            <v>4523 - Office Mgr I</v>
          </cell>
        </row>
        <row r="1844">
          <cell r="G1844" t="str">
            <v xml:space="preserve">4524 - Office Mgr II </v>
          </cell>
        </row>
        <row r="1845">
          <cell r="G1845" t="str">
            <v>4525 - Assoc Transp Rate Expert</v>
          </cell>
        </row>
        <row r="1846">
          <cell r="G1846" t="str">
            <v xml:space="preserve">4535 - Assoc Transp Analyst </v>
          </cell>
        </row>
        <row r="1847">
          <cell r="G1847" t="str">
            <v xml:space="preserve">4538 - Financing Assoc </v>
          </cell>
        </row>
        <row r="1848">
          <cell r="G1848" t="str">
            <v>4539 - Financing Spec</v>
          </cell>
        </row>
        <row r="1849">
          <cell r="G1849" t="str">
            <v>4541 - Fiscal Officer I</v>
          </cell>
        </row>
        <row r="1850">
          <cell r="G1850" t="str">
            <v>4542 - Accounting Administrator II</v>
          </cell>
        </row>
        <row r="1851">
          <cell r="G1851" t="str">
            <v>4545 - Accounting Administrator III</v>
          </cell>
        </row>
        <row r="1852">
          <cell r="G1852" t="str">
            <v>4546 - Accounting Officer (Spec)</v>
          </cell>
        </row>
        <row r="1853">
          <cell r="G1853" t="str">
            <v>4549 - Accounting Administrator I (Supvr)</v>
          </cell>
        </row>
        <row r="1854">
          <cell r="G1854" t="str">
            <v xml:space="preserve">4551 - Box Office Mgr </v>
          </cell>
        </row>
        <row r="1855">
          <cell r="G1855" t="str">
            <v>4552 - Accounting Administrator I (Spec)</v>
          </cell>
        </row>
        <row r="1856">
          <cell r="G1856" t="str">
            <v>4554 - Financing Officer</v>
          </cell>
        </row>
        <row r="1857">
          <cell r="G1857" t="str">
            <v xml:space="preserve">4555 - Sr Housing Constrn Insp </v>
          </cell>
        </row>
        <row r="1858">
          <cell r="G1858" t="str">
            <v>4556 - Housing Constrn Insp</v>
          </cell>
        </row>
        <row r="1859">
          <cell r="G1859" t="str">
            <v>4557 - Administrative Officer III</v>
          </cell>
        </row>
        <row r="1860">
          <cell r="G1860" t="str">
            <v xml:space="preserve">4558 - Administrative Officer II </v>
          </cell>
        </row>
        <row r="1861">
          <cell r="G1861" t="str">
            <v xml:space="preserve">4559 - Administrative Mgr </v>
          </cell>
        </row>
        <row r="1862">
          <cell r="G1862" t="str">
            <v>4563 - Accounting Officer (Supvr)</v>
          </cell>
        </row>
        <row r="1863">
          <cell r="G1863" t="str">
            <v>4567 - Sr Accounting Officer (Spec)</v>
          </cell>
        </row>
        <row r="1864">
          <cell r="G1864" t="str">
            <v>4568 - Dep Comptroller</v>
          </cell>
        </row>
        <row r="1865">
          <cell r="G1865" t="str">
            <v>4569 - Sr Accounting Officer (Supvr)</v>
          </cell>
        </row>
        <row r="1866">
          <cell r="G1866" t="str">
            <v xml:space="preserve">4572 - Asst Estimator </v>
          </cell>
        </row>
        <row r="1867">
          <cell r="G1867" t="str">
            <v xml:space="preserve">4573 - Assoc Estimator </v>
          </cell>
        </row>
        <row r="1868">
          <cell r="G1868" t="str">
            <v xml:space="preserve">4576 - Sr Estimator </v>
          </cell>
        </row>
        <row r="1869">
          <cell r="G1869" t="str">
            <v xml:space="preserve">4578 - Supvng Estimator </v>
          </cell>
        </row>
        <row r="1870">
          <cell r="G1870" t="str">
            <v>4582 - Accounting Analyst</v>
          </cell>
        </row>
        <row r="1871">
          <cell r="G1871" t="str">
            <v>4588 - Assoc Accounting Analyst</v>
          </cell>
        </row>
        <row r="1872">
          <cell r="G1872" t="str">
            <v>4590 - Administrative Officer I</v>
          </cell>
        </row>
        <row r="1873">
          <cell r="G1873" t="str">
            <v>4592 - Public Utilities Reg Analyst I</v>
          </cell>
        </row>
        <row r="1874">
          <cell r="G1874" t="str">
            <v>4593 - Public Utilities Reg Analyst II</v>
          </cell>
        </row>
        <row r="1875">
          <cell r="G1875" t="str">
            <v>4598 - Assoc Energy Spec (Forecasting)</v>
          </cell>
        </row>
        <row r="1876">
          <cell r="G1876" t="str">
            <v>4599 - Energy Commission Supvr II (Forecasting )</v>
          </cell>
        </row>
        <row r="1877">
          <cell r="G1877" t="str">
            <v>4600 - Asst to Appts</v>
          </cell>
        </row>
        <row r="1878">
          <cell r="G1878" t="str">
            <v>4609 - Energy Program Spec III (Forecasting)</v>
          </cell>
        </row>
        <row r="1879">
          <cell r="G1879" t="str">
            <v>4611 - Public Utilities Reg Analyst III</v>
          </cell>
        </row>
        <row r="1880">
          <cell r="G1880" t="str">
            <v>4615 - Public Utilities Reg Analyst IV</v>
          </cell>
        </row>
        <row r="1881">
          <cell r="G1881" t="str">
            <v>4616 - Public Utilities Reg Analyst V</v>
          </cell>
        </row>
        <row r="1882">
          <cell r="G1882" t="str">
            <v>4617 - Environmental Plnr (Archeology)</v>
          </cell>
        </row>
        <row r="1883">
          <cell r="G1883" t="str">
            <v>4618 - Environmental Plnr (Architectural History)</v>
          </cell>
        </row>
        <row r="1884">
          <cell r="G1884" t="str">
            <v>4621 - Asst Div Chief</v>
          </cell>
        </row>
        <row r="1885">
          <cell r="G1885" t="str">
            <v>4634 - Assoc Envirnal Plnr (Archeology)</v>
          </cell>
        </row>
        <row r="1886">
          <cell r="G1886" t="str">
            <v>4635 - Environmental Plnr (Natural Sciences)</v>
          </cell>
        </row>
        <row r="1887">
          <cell r="G1887" t="str">
            <v>4636 - Sr Plnr (Spec)</v>
          </cell>
        </row>
        <row r="1888">
          <cell r="G1888" t="str">
            <v xml:space="preserve">4637 - Portfolio Mgr </v>
          </cell>
        </row>
        <row r="1889">
          <cell r="G1889" t="str">
            <v xml:space="preserve">4638 - Sr Portfolio Mgr </v>
          </cell>
        </row>
        <row r="1890">
          <cell r="G1890" t="str">
            <v xml:space="preserve">4639 - Sr Investment Officer </v>
          </cell>
        </row>
        <row r="1891">
          <cell r="G1891" t="str">
            <v>4640 - Environmental Plnr</v>
          </cell>
        </row>
        <row r="1892">
          <cell r="G1892" t="str">
            <v>4642 - Assoc Envirnal Plnr (Architectural History)</v>
          </cell>
        </row>
        <row r="1893">
          <cell r="G1893" t="str">
            <v>4643 - Assoc Plnr</v>
          </cell>
        </row>
        <row r="1894">
          <cell r="G1894" t="str">
            <v>4644 - Plnr</v>
          </cell>
        </row>
        <row r="1895">
          <cell r="G1895" t="str">
            <v>4646 - Sr Plnr (Supvr)</v>
          </cell>
        </row>
        <row r="1896">
          <cell r="G1896" t="str">
            <v>4648 - Hlth Plan Spec II</v>
          </cell>
        </row>
        <row r="1897">
          <cell r="G1897" t="str">
            <v>4649 - Chief Plan Officer</v>
          </cell>
        </row>
        <row r="1898">
          <cell r="G1898" t="str">
            <v xml:space="preserve">4652 - Sr Consultant </v>
          </cell>
        </row>
        <row r="1899">
          <cell r="G1899" t="str">
            <v>4654 - Chief Operating Investment Officer</v>
          </cell>
        </row>
        <row r="1900">
          <cell r="G1900" t="str">
            <v xml:space="preserve">4656 - Investment Officer I </v>
          </cell>
        </row>
        <row r="1901">
          <cell r="G1901" t="str">
            <v>4658 - Assoc Risk Analyst</v>
          </cell>
        </row>
        <row r="1902">
          <cell r="G1902" t="str">
            <v>4661 - New Program Consultant</v>
          </cell>
        </row>
        <row r="1903">
          <cell r="G1903" t="str">
            <v>4662 - Hlth Plan Mgr II</v>
          </cell>
        </row>
        <row r="1904">
          <cell r="G1904" t="str">
            <v>4663 - Assoc Hlth Plan Analyst</v>
          </cell>
        </row>
        <row r="1905">
          <cell r="G1905" t="str">
            <v>4666 - Hlth Plan Spec I</v>
          </cell>
        </row>
        <row r="1906">
          <cell r="G1906" t="str">
            <v xml:space="preserve">4671 - Investment Officer II </v>
          </cell>
        </row>
        <row r="1907">
          <cell r="G1907" t="str">
            <v>4672 - Hlth Analyst</v>
          </cell>
        </row>
        <row r="1908">
          <cell r="G1908" t="str">
            <v>4680 - Assoc Envirnal Plnr (Natural Sciences)</v>
          </cell>
        </row>
        <row r="1909">
          <cell r="G1909" t="str">
            <v>4682 - Assoc Envirnal Plnr (Socioecon)</v>
          </cell>
        </row>
        <row r="1910">
          <cell r="G1910" t="str">
            <v>4683 - Prin Administrator</v>
          </cell>
        </row>
        <row r="1911">
          <cell r="G1911" t="str">
            <v>4685 - Asst Risk Analyst</v>
          </cell>
        </row>
        <row r="1912">
          <cell r="G1912" t="str">
            <v>4686 - Staff Risk Mgr</v>
          </cell>
        </row>
        <row r="1913">
          <cell r="G1913" t="str">
            <v>4687 - Limited Exam &amp; Appt Program Candidate (Identified Class)</v>
          </cell>
        </row>
        <row r="1914">
          <cell r="G1914" t="str">
            <v>4689 - Recycling Spec I</v>
          </cell>
        </row>
        <row r="1915">
          <cell r="G1915" t="str">
            <v>4690 - Recycling Spec II</v>
          </cell>
        </row>
        <row r="1916">
          <cell r="G1916" t="str">
            <v>4692 - Chief Investment Officer</v>
          </cell>
        </row>
        <row r="1917">
          <cell r="G1917" t="str">
            <v>4693 - Chief Investment Officer</v>
          </cell>
        </row>
        <row r="1918">
          <cell r="G1918" t="str">
            <v xml:space="preserve">4694 - Investment Director </v>
          </cell>
        </row>
        <row r="1919">
          <cell r="G1919" t="str">
            <v xml:space="preserve">4695 - Investment Officer III </v>
          </cell>
        </row>
        <row r="1920">
          <cell r="G1920" t="str">
            <v>4696 - Recycling Spec III (Tech)</v>
          </cell>
        </row>
        <row r="1921">
          <cell r="G1921" t="str">
            <v>4697 - Portfolio Mgr</v>
          </cell>
        </row>
        <row r="1922">
          <cell r="G1922" t="str">
            <v>4699 - Investment Operations Director</v>
          </cell>
        </row>
        <row r="1923">
          <cell r="G1923" t="str">
            <v>4700 - Recycling Spec III (Supvry)</v>
          </cell>
        </row>
        <row r="1924">
          <cell r="G1924" t="str">
            <v>4701 - Recycling Program Mgr I</v>
          </cell>
        </row>
        <row r="1925">
          <cell r="G1925" t="str">
            <v>4702 - Recycling Program Mgr II</v>
          </cell>
        </row>
        <row r="1926">
          <cell r="G1926" t="str">
            <v>4707 - Bus Svc Asst (Spec)</v>
          </cell>
        </row>
        <row r="1927">
          <cell r="G1927" t="str">
            <v>4708 - Environmental Svcs Intern</v>
          </cell>
        </row>
        <row r="1928">
          <cell r="G1928" t="str">
            <v>4711 - Assoc Envirnal Plnr</v>
          </cell>
        </row>
        <row r="1929">
          <cell r="G1929" t="str">
            <v>4713 - Sr Envirnal Plnr</v>
          </cell>
        </row>
        <row r="1930">
          <cell r="G1930" t="str">
            <v>4715 - Assoc Space Plnr</v>
          </cell>
        </row>
        <row r="1931">
          <cell r="G1931" t="str">
            <v>4716 - Staff Space Plnr</v>
          </cell>
        </row>
        <row r="1932">
          <cell r="G1932" t="str">
            <v>4717 - State Facilities Mgr I</v>
          </cell>
        </row>
        <row r="1933">
          <cell r="G1933" t="str">
            <v>4718 - State Facilities Mgr II</v>
          </cell>
        </row>
        <row r="1934">
          <cell r="G1934" t="str">
            <v>4719 - Supvng Envirnal Plnr</v>
          </cell>
        </row>
        <row r="1935">
          <cell r="G1935" t="str">
            <v>4720 - Bus Svc Officer I (Spec)</v>
          </cell>
        </row>
        <row r="1936">
          <cell r="G1936" t="str">
            <v>4721 - Assoc Transp Plnr</v>
          </cell>
        </row>
        <row r="1937">
          <cell r="G1937" t="str">
            <v>4722 - Bus Svc Officer I (Supvr)</v>
          </cell>
        </row>
        <row r="1938">
          <cell r="G1938" t="str">
            <v>4723 - Prin Transp Plnr</v>
          </cell>
        </row>
        <row r="1939">
          <cell r="G1939" t="str">
            <v>4724 - Sr Transp Plnr</v>
          </cell>
        </row>
        <row r="1940">
          <cell r="G1940" t="str">
            <v>4725 - Supvng Transp Plnr</v>
          </cell>
        </row>
        <row r="1941">
          <cell r="G1941" t="str">
            <v>4726 - Coastal Program Analyst I</v>
          </cell>
        </row>
        <row r="1942">
          <cell r="G1942" t="str">
            <v>4728 - Asst Energy Facility Siting Plnr</v>
          </cell>
        </row>
        <row r="1943">
          <cell r="G1943" t="str">
            <v>4729 - Special Adviser</v>
          </cell>
        </row>
        <row r="1944">
          <cell r="G1944" t="str">
            <v xml:space="preserve">4734 - Planner I </v>
          </cell>
        </row>
        <row r="1945">
          <cell r="G1945" t="str">
            <v>4735 - Coastal Program Analyst II</v>
          </cell>
        </row>
        <row r="1946">
          <cell r="G1946" t="str">
            <v>4737 - Planner III</v>
          </cell>
        </row>
        <row r="1947">
          <cell r="G1947" t="str">
            <v>4738 - Bus Mgr II</v>
          </cell>
        </row>
        <row r="1948">
          <cell r="G1948" t="str">
            <v>4741 - Bus Mgr I</v>
          </cell>
        </row>
        <row r="1949">
          <cell r="G1949" t="str">
            <v>4742 - Assoc Bus Mgmt Analyst</v>
          </cell>
        </row>
        <row r="1950">
          <cell r="G1950" t="str">
            <v>4743 - Seismic Safety Plan Spec</v>
          </cell>
        </row>
        <row r="1951">
          <cell r="G1951" t="str">
            <v xml:space="preserve">4744 - Corr Bus Mgr II </v>
          </cell>
        </row>
        <row r="1952">
          <cell r="G1952" t="str">
            <v>4746 - Procurement &amp; Svcs Officer I</v>
          </cell>
        </row>
        <row r="1953">
          <cell r="G1953" t="str">
            <v>4754 - Hosp Gen Svcs Administrator II</v>
          </cell>
        </row>
        <row r="1954">
          <cell r="G1954" t="str">
            <v>4755 - Hosp Gen Svcs Administrator I</v>
          </cell>
        </row>
        <row r="1955">
          <cell r="G1955" t="str">
            <v>4756 - Planner II</v>
          </cell>
        </row>
        <row r="1956">
          <cell r="G1956" t="str">
            <v>4757 - Bus Mgr</v>
          </cell>
        </row>
        <row r="1957">
          <cell r="G1957" t="str">
            <v>4760 - Procurement &amp; Svcs Officer I - CF</v>
          </cell>
        </row>
        <row r="1958">
          <cell r="G1958" t="str">
            <v>4761 - Procurement &amp; Svcs Officer II - CF</v>
          </cell>
        </row>
        <row r="1959">
          <cell r="G1959" t="str">
            <v>4762 - Coastal Program Analyst III</v>
          </cell>
        </row>
        <row r="1960">
          <cell r="G1960" t="str">
            <v>4763 - Coastal Program Mgr</v>
          </cell>
        </row>
        <row r="1961">
          <cell r="G1961" t="str">
            <v>4768 - Transp Plnr</v>
          </cell>
        </row>
        <row r="1962">
          <cell r="G1962" t="str">
            <v>4769 - Mortgage Loan Accounting Supvr</v>
          </cell>
        </row>
        <row r="1963">
          <cell r="G1963" t="str">
            <v>4771 - Space Plnr</v>
          </cell>
        </row>
        <row r="1964">
          <cell r="G1964" t="str">
            <v>4774 - Empt Develmt Administrator</v>
          </cell>
        </row>
        <row r="1965">
          <cell r="G1965" t="str">
            <v>4777 - Hosp Administrative Resident I</v>
          </cell>
        </row>
        <row r="1966">
          <cell r="G1966" t="str">
            <v>4778 - Hosp Administrative Resident II</v>
          </cell>
        </row>
        <row r="1967">
          <cell r="G1967" t="str">
            <v>4779 - Community Liaison Rep</v>
          </cell>
        </row>
        <row r="1968">
          <cell r="G1968" t="str">
            <v>4780 - Hosp Administrator</v>
          </cell>
        </row>
        <row r="1969">
          <cell r="G1969" t="str">
            <v>4781 - Asst Hosp Administrator</v>
          </cell>
        </row>
        <row r="1970">
          <cell r="G1970" t="str">
            <v>4785 - Bus Svc Officer III</v>
          </cell>
        </row>
        <row r="1971">
          <cell r="G1971" t="str">
            <v>4787 - Mgr - Grand National Shows</v>
          </cell>
        </row>
        <row r="1972">
          <cell r="G1972" t="str">
            <v>4797 - Administrator I</v>
          </cell>
        </row>
        <row r="1973">
          <cell r="G1973" t="str">
            <v>4798 - Administrator II</v>
          </cell>
        </row>
        <row r="1974">
          <cell r="G1974" t="str">
            <v>4799 - Administrator III</v>
          </cell>
        </row>
        <row r="1975">
          <cell r="G1975" t="str">
            <v>4800 - Staff Svcs Mgr I</v>
          </cell>
        </row>
        <row r="1976">
          <cell r="G1976" t="str">
            <v>4801 - Staff Svcs Mgr II (Supvry)</v>
          </cell>
        </row>
        <row r="1977">
          <cell r="G1977" t="str">
            <v>4802 - Staff Svcs Mgr III</v>
          </cell>
        </row>
        <row r="1978">
          <cell r="G1978" t="str">
            <v>4805 - Energy Resource Spec III (Mgrial)</v>
          </cell>
        </row>
        <row r="1979">
          <cell r="G1979" t="str">
            <v>4806 - Energy Resources Spec II</v>
          </cell>
        </row>
        <row r="1980">
          <cell r="G1980" t="str">
            <v>4807 - Energy Resources Spec I</v>
          </cell>
        </row>
        <row r="1981">
          <cell r="G1981" t="str">
            <v>4808 - Conservancy Proj Analyst I</v>
          </cell>
        </row>
        <row r="1982">
          <cell r="G1982" t="str">
            <v>4809 - Conservancy Proj Analyst II</v>
          </cell>
        </row>
        <row r="1983">
          <cell r="G1983" t="str">
            <v>4810 - Bus Asst I</v>
          </cell>
        </row>
        <row r="1984">
          <cell r="G1984" t="str">
            <v>4811 - Bus Asst II (Supvry)</v>
          </cell>
        </row>
        <row r="1985">
          <cell r="G1985" t="str">
            <v>4812 - Secty-Mgr VII - Dist Agric Associations</v>
          </cell>
        </row>
        <row r="1986">
          <cell r="G1986" t="str">
            <v>4813 - Energy Resources Spec III (Supvry)</v>
          </cell>
        </row>
        <row r="1987">
          <cell r="G1987" t="str">
            <v>4814 - Conservancy Proj Spec</v>
          </cell>
        </row>
        <row r="1988">
          <cell r="G1988" t="str">
            <v>4815 - Conservancy Proj Mgr</v>
          </cell>
        </row>
        <row r="1989">
          <cell r="G1989" t="str">
            <v>4821 - Housing Finance Assoc</v>
          </cell>
        </row>
        <row r="1990">
          <cell r="G1990" t="str">
            <v>4822 - Secty-Mgr VI/Dist Agric Associations</v>
          </cell>
        </row>
        <row r="1991">
          <cell r="G1991" t="str">
            <v>4823 - Secty-Mgr V - Dist Agric Associations</v>
          </cell>
        </row>
        <row r="1992">
          <cell r="G1992" t="str">
            <v>4827 - Secty-Mgr IV - Dist Agric Associations</v>
          </cell>
        </row>
        <row r="1993">
          <cell r="G1993" t="str">
            <v>4828 - Secty-Mgr III - Dist Agric Associations</v>
          </cell>
        </row>
        <row r="1994">
          <cell r="G1994" t="str">
            <v>4829 - Secty-Mgr II - Dist Agric Associations</v>
          </cell>
        </row>
        <row r="1995">
          <cell r="G1995" t="str">
            <v>4830 - Secty-Mgr I - Dist Agric Associations</v>
          </cell>
        </row>
        <row r="1996">
          <cell r="G1996" t="str">
            <v>4832 - Dep Mgr I</v>
          </cell>
        </row>
        <row r="1997">
          <cell r="G1997" t="str">
            <v>4834 - Housing Finance Ofcr</v>
          </cell>
        </row>
        <row r="1998">
          <cell r="G1998" t="str">
            <v>4835 - Housing Finance Assoc</v>
          </cell>
        </row>
        <row r="1999">
          <cell r="G1999" t="str">
            <v>4836 - Exhibit Supvr</v>
          </cell>
        </row>
        <row r="2000">
          <cell r="G2000" t="str">
            <v>4838 - Exhibit Rep II</v>
          </cell>
        </row>
        <row r="2001">
          <cell r="G2001" t="str">
            <v>4840 - Exhibit Rep I</v>
          </cell>
        </row>
        <row r="2002">
          <cell r="G2002" t="str">
            <v>4841 - Electric Generation Sys Spec I</v>
          </cell>
        </row>
        <row r="2003">
          <cell r="G2003" t="str">
            <v>4842 - Electric Generation Sys Spec II</v>
          </cell>
        </row>
        <row r="2004">
          <cell r="G2004" t="str">
            <v>4843 - Electric Generation Sys Spec III</v>
          </cell>
        </row>
        <row r="2005">
          <cell r="G2005" t="str">
            <v>4847 - Electric Generation Sys Program Spec I</v>
          </cell>
        </row>
        <row r="2006">
          <cell r="G2006" t="str">
            <v>4848 - Electric Generation Sys Program Spec II</v>
          </cell>
        </row>
        <row r="2007">
          <cell r="G2007" t="str">
            <v>4849 - Electric Generation Sys Program Spec III</v>
          </cell>
        </row>
        <row r="2008">
          <cell r="G2008" t="str">
            <v>4854 - Exhibit Superintendent II</v>
          </cell>
        </row>
        <row r="2009">
          <cell r="G2009" t="str">
            <v>4857 - Exhibit Superintendent I</v>
          </cell>
        </row>
        <row r="2010">
          <cell r="G2010" t="str">
            <v>4860 - Electric Transmission Sys Program Spec I</v>
          </cell>
        </row>
        <row r="2011">
          <cell r="G2011" t="str">
            <v>4861 - Electric Transmission Sys Program Spec II</v>
          </cell>
        </row>
        <row r="2012">
          <cell r="G2012" t="str">
            <v>4862 - Electric Transmission Sys Program Spec III</v>
          </cell>
        </row>
        <row r="2013">
          <cell r="G2013" t="str">
            <v>4863 - State Fair Activity Supvr</v>
          </cell>
        </row>
        <row r="2014">
          <cell r="G2014" t="str">
            <v>4864 - Pension Program Mgr I</v>
          </cell>
        </row>
        <row r="2015">
          <cell r="G2015" t="str">
            <v>4865 - Pension Program Mgr II</v>
          </cell>
        </row>
        <row r="2016">
          <cell r="G2016" t="str">
            <v>4866 - Pension Program Mgr III</v>
          </cell>
        </row>
        <row r="2017">
          <cell r="G2017" t="str">
            <v>4871 - Student Asst</v>
          </cell>
        </row>
        <row r="2018">
          <cell r="G2018" t="str">
            <v>4875 - Hlth &amp; Safety Program Spec I</v>
          </cell>
        </row>
        <row r="2019">
          <cell r="G2019" t="str">
            <v>4876 - Hlth &amp; Safety Program Spec II</v>
          </cell>
        </row>
        <row r="2020">
          <cell r="G2020" t="str">
            <v>4877 - Hlth &amp; Safety Program Spec III</v>
          </cell>
        </row>
        <row r="2021">
          <cell r="G2021" t="str">
            <v>4881 - Rentals &amp; Operations Officer</v>
          </cell>
        </row>
        <row r="2022">
          <cell r="G2022" t="str">
            <v>4882 - Bus Asst II (Spec)</v>
          </cell>
        </row>
        <row r="2023">
          <cell r="G2023" t="str">
            <v>4885 - Purchasing Mgr</v>
          </cell>
        </row>
        <row r="2024">
          <cell r="G2024" t="str">
            <v>4889 - Purchasing Specifications Analyst</v>
          </cell>
        </row>
        <row r="2025">
          <cell r="G2025" t="str">
            <v>4890 - Prin Buyer</v>
          </cell>
        </row>
        <row r="2026">
          <cell r="G2026" t="str">
            <v>4891 - Buyer II</v>
          </cell>
        </row>
        <row r="2027">
          <cell r="G2027" t="str">
            <v>4893 - Housing Finance Officer (Aff Action)</v>
          </cell>
        </row>
        <row r="2028">
          <cell r="G2028" t="str">
            <v>4894 - Buyer I</v>
          </cell>
        </row>
        <row r="2029">
          <cell r="G2029" t="str">
            <v>4901 - Assoc Materials Analyst</v>
          </cell>
        </row>
        <row r="2030">
          <cell r="G2030" t="str">
            <v>4903 - Event Coord - Dist Agric Association</v>
          </cell>
        </row>
        <row r="2031">
          <cell r="G2031" t="str">
            <v>4905 - Equestrian Cntr Mgr</v>
          </cell>
        </row>
        <row r="2032">
          <cell r="G2032" t="str">
            <v>4910 - Corr Hlth Svcs Adminstrator I - CF</v>
          </cell>
        </row>
        <row r="2033">
          <cell r="G2033" t="str">
            <v>4912 - Corr Hlth Svcs Adminstrator II - CF</v>
          </cell>
        </row>
        <row r="2034">
          <cell r="G2034" t="str">
            <v xml:space="preserve">4913 - Housing Maint Insp </v>
          </cell>
        </row>
        <row r="2035">
          <cell r="G2035" t="str">
            <v>4914 - Dep Chief Surplus Prop Officer</v>
          </cell>
        </row>
        <row r="2036">
          <cell r="G2036" t="str">
            <v xml:space="preserve">4915 - Account Mgr </v>
          </cell>
        </row>
        <row r="2037">
          <cell r="G2037" t="str">
            <v>4916 - Consultant</v>
          </cell>
        </row>
        <row r="2038">
          <cell r="G2038" t="str">
            <v>4917 - Surplus Prop Officer</v>
          </cell>
        </row>
        <row r="2039">
          <cell r="G2039" t="str">
            <v>4918 - Mortgage Loan Accounting Officer</v>
          </cell>
        </row>
        <row r="2040">
          <cell r="G2040" t="str">
            <v>4923 - Program Mgr II</v>
          </cell>
        </row>
        <row r="2041">
          <cell r="G2041" t="str">
            <v>4924 - Program Mgr I</v>
          </cell>
        </row>
        <row r="2042">
          <cell r="G2042" t="str">
            <v>4926 - Emergency Svcs Coord</v>
          </cell>
        </row>
        <row r="2043">
          <cell r="G2043" t="str">
            <v>4927 - Energy Commission Supvr I-Efficiency</v>
          </cell>
        </row>
        <row r="2044">
          <cell r="G2044" t="str">
            <v>4928 - Energy Commission Supvr I-Forecasting</v>
          </cell>
        </row>
        <row r="2045">
          <cell r="G2045" t="str">
            <v>4935 - Energy Commission Spec I-Efficiency</v>
          </cell>
        </row>
        <row r="2046">
          <cell r="G2046" t="str">
            <v>4936 - Energy Commission Spec II-Efficiency</v>
          </cell>
        </row>
        <row r="2047">
          <cell r="G2047" t="str">
            <v>4937 - Energy Commission Spec III-Efficiency</v>
          </cell>
        </row>
        <row r="2048">
          <cell r="G2048" t="str">
            <v>4938 - Assoc Energy Spec-Efficiency</v>
          </cell>
        </row>
        <row r="2049">
          <cell r="G2049" t="str">
            <v>4940 - Energy Commission Supvr II-Efficiency</v>
          </cell>
        </row>
        <row r="2050">
          <cell r="G2050" t="str">
            <v>4947 - Energy Commission Spec I-Forecasting</v>
          </cell>
        </row>
        <row r="2051">
          <cell r="G2051" t="str">
            <v>4948 - Energy Commission Spec II-Forecasting</v>
          </cell>
        </row>
        <row r="2052">
          <cell r="G2052" t="str">
            <v>4949 - Energy Commission Spec III-Forecasting</v>
          </cell>
        </row>
        <row r="2053">
          <cell r="G2053" t="str">
            <v>4952 - Mortgage Loan Accountant</v>
          </cell>
        </row>
        <row r="2054">
          <cell r="G2054" t="str">
            <v>4954 - Prin Right of Way Agent</v>
          </cell>
        </row>
        <row r="2055">
          <cell r="G2055" t="str">
            <v>4959 - Right of Way Agent</v>
          </cell>
        </row>
        <row r="2056">
          <cell r="G2056" t="str">
            <v>4960 - Mgr of Exhibit Svcs</v>
          </cell>
        </row>
        <row r="2057">
          <cell r="G2057" t="str">
            <v>4961 - Supvng Right of Way Agent</v>
          </cell>
        </row>
        <row r="2058">
          <cell r="G2058" t="str">
            <v>4962 - Sr Right of Way Agent</v>
          </cell>
        </row>
        <row r="2059">
          <cell r="G2059" t="str">
            <v>4963 - Physical Testing &amp; Eval Spec</v>
          </cell>
        </row>
        <row r="2060">
          <cell r="G2060" t="str">
            <v>4965 - Assoc Right of Way Agent</v>
          </cell>
        </row>
        <row r="2061">
          <cell r="G2061" t="str">
            <v>4969 - Staff Svcs Mgr II (Mgrial)</v>
          </cell>
        </row>
        <row r="2062">
          <cell r="G2062" t="str">
            <v>4970 - Bus Svc Officer II (Spec)</v>
          </cell>
        </row>
        <row r="2063">
          <cell r="G2063" t="str">
            <v>4973 - Bus Svc Officer II (Supvr)</v>
          </cell>
        </row>
        <row r="2064">
          <cell r="G2064" t="str">
            <v>4977 - Asst Mgr - Land Operations</v>
          </cell>
        </row>
        <row r="2065">
          <cell r="G2065" t="str">
            <v>4988 - Dep State Librarian</v>
          </cell>
        </row>
        <row r="2066">
          <cell r="G2066" t="str">
            <v>4994 - Supvng Land Agent (Supvry)</v>
          </cell>
        </row>
        <row r="2067">
          <cell r="G2067" t="str">
            <v>4995 - Sr Land Agent (Supvry)</v>
          </cell>
        </row>
        <row r="2068">
          <cell r="G2068" t="str">
            <v>4996 - Assoc Land Agent</v>
          </cell>
        </row>
        <row r="2069">
          <cell r="G2069" t="str">
            <v>4997 - Asst Land Agent</v>
          </cell>
        </row>
        <row r="2070">
          <cell r="G2070" t="str">
            <v>4998 - Sr Land Agent (Spec)</v>
          </cell>
        </row>
        <row r="2071">
          <cell r="G2071" t="str">
            <v>5001 - Recds Mgr I</v>
          </cell>
        </row>
        <row r="2072">
          <cell r="G2072" t="str">
            <v>5002 - Recds Mgr II</v>
          </cell>
        </row>
        <row r="2073">
          <cell r="G2073" t="str">
            <v>5010 - Sr Prop Appraiser</v>
          </cell>
        </row>
        <row r="2074">
          <cell r="G2074" t="str">
            <v>5011 - Assoc Prop Appraiser</v>
          </cell>
        </row>
        <row r="2075">
          <cell r="G2075" t="str">
            <v>5013 - Asst Prop Appraiser</v>
          </cell>
        </row>
        <row r="2076">
          <cell r="G2076" t="str">
            <v>5014 - Jr Prop Appraiser</v>
          </cell>
        </row>
        <row r="2077">
          <cell r="G2077" t="str">
            <v xml:space="preserve">5016 - Sr Forest Prop Appraiser </v>
          </cell>
        </row>
        <row r="2078">
          <cell r="G2078" t="str">
            <v>5017 - Assoc Forest Prop Appraiser</v>
          </cell>
        </row>
        <row r="2079">
          <cell r="G2079" t="str">
            <v xml:space="preserve">5018 - Asst forest Prop Appraiser </v>
          </cell>
        </row>
        <row r="2080">
          <cell r="G2080" t="str">
            <v>5022 - Assoc Tax Research Spec</v>
          </cell>
        </row>
        <row r="2081">
          <cell r="G2081" t="str">
            <v>5023 - Tax Research Spec I</v>
          </cell>
        </row>
        <row r="2082">
          <cell r="G2082" t="str">
            <v>5030 - Tax Research Spec II</v>
          </cell>
        </row>
        <row r="2083">
          <cell r="G2083" t="str">
            <v>5036 - Tax Research Spec III</v>
          </cell>
        </row>
        <row r="2084">
          <cell r="G2084" t="str">
            <v>5048 - Park Aide</v>
          </cell>
        </row>
        <row r="2085">
          <cell r="G2085" t="str">
            <v xml:space="preserve">5051 - Community Affs Dep </v>
          </cell>
        </row>
        <row r="2086">
          <cell r="G2086" t="str">
            <v>5053 - Sr Staff Analyst II</v>
          </cell>
        </row>
        <row r="2087">
          <cell r="G2087" t="str">
            <v>5054 - Sr Staff Analyst I</v>
          </cell>
        </row>
        <row r="2088">
          <cell r="G2088" t="str">
            <v xml:space="preserve">5057 - Park Maint Asst </v>
          </cell>
        </row>
        <row r="2089">
          <cell r="G2089" t="str">
            <v xml:space="preserve">5058 - Park Maint Worker I </v>
          </cell>
        </row>
        <row r="2090">
          <cell r="G2090" t="str">
            <v xml:space="preserve">5065 - Park Maint Worker II </v>
          </cell>
        </row>
        <row r="2091">
          <cell r="G2091" t="str">
            <v xml:space="preserve">5067 - Water &amp; Sewage Plant Supvr </v>
          </cell>
        </row>
        <row r="2092">
          <cell r="G2092" t="str">
            <v>5074 - Sr Habeas Corpus Counsel</v>
          </cell>
        </row>
        <row r="2093">
          <cell r="G2093" t="str">
            <v>5076 - Habeas Corpus Counsel II</v>
          </cell>
        </row>
        <row r="2094">
          <cell r="G2094" t="str">
            <v>5077 - Habeas Corpus Counsel I</v>
          </cell>
        </row>
        <row r="2095">
          <cell r="G2095" t="str">
            <v>5078 - Staff Atty III</v>
          </cell>
        </row>
        <row r="2096">
          <cell r="G2096" t="str">
            <v>5079 - Staff Atty II</v>
          </cell>
        </row>
        <row r="2097">
          <cell r="G2097" t="str">
            <v>5080 - Staff Atty I</v>
          </cell>
        </row>
        <row r="2098">
          <cell r="G2098" t="str">
            <v>5084 - Hlth Facility Constrn Financing Analyst</v>
          </cell>
        </row>
        <row r="2099">
          <cell r="G2099" t="str">
            <v>5086 - Sr Habeas Corpus Investigator</v>
          </cell>
        </row>
        <row r="2100">
          <cell r="G2100" t="str">
            <v>5087 - Habeas Corpus Investigator II</v>
          </cell>
        </row>
        <row r="2101">
          <cell r="G2101" t="str">
            <v>5089 - Habeas Corpus Investigator I</v>
          </cell>
        </row>
        <row r="2102">
          <cell r="G2102" t="str">
            <v>5091 - Sr Paralegal</v>
          </cell>
        </row>
        <row r="2103">
          <cell r="G2103" t="str">
            <v>5093 - Housing Finance Officer (Constrn Svcs)</v>
          </cell>
        </row>
        <row r="2104">
          <cell r="G2104" t="str">
            <v>5094 - Jr Prop Agent</v>
          </cell>
        </row>
        <row r="2105">
          <cell r="G2105" t="str">
            <v>5095 - Asst Prop Agent</v>
          </cell>
        </row>
        <row r="2106">
          <cell r="G2106" t="str">
            <v>5096 - Assoc Prop Agent</v>
          </cell>
        </row>
        <row r="2107">
          <cell r="G2107" t="str">
            <v>5097 - Sr Prop Agent</v>
          </cell>
        </row>
        <row r="2108">
          <cell r="G2108" t="str">
            <v>5098 - Supvng Prop Agent</v>
          </cell>
        </row>
        <row r="2109">
          <cell r="G2109" t="str">
            <v>5099 - Exec Director II</v>
          </cell>
        </row>
        <row r="2110">
          <cell r="G2110" t="str">
            <v>5100 - Paralegal II</v>
          </cell>
        </row>
        <row r="2111">
          <cell r="G2111" t="str">
            <v>5101 - Staff Asst to the Governor</v>
          </cell>
        </row>
        <row r="2112">
          <cell r="G2112" t="str">
            <v>5103 - Pension Program Analyst</v>
          </cell>
        </row>
        <row r="2113">
          <cell r="G2113" t="str">
            <v>5104 - Assoc Pension Program Analyst</v>
          </cell>
        </row>
        <row r="2114">
          <cell r="G2114" t="str">
            <v>5105 - Pension Program Supvr</v>
          </cell>
        </row>
        <row r="2115">
          <cell r="G2115" t="str">
            <v>5106 - Exec Legal Secty</v>
          </cell>
        </row>
        <row r="2116">
          <cell r="G2116" t="str">
            <v>5108 - Receptionist</v>
          </cell>
        </row>
        <row r="2117">
          <cell r="G2117" t="str">
            <v>5109 - State Park Land Officer (Spec)</v>
          </cell>
        </row>
        <row r="2118">
          <cell r="G2118" t="str">
            <v>5111 - Occupational Techn (Gen)</v>
          </cell>
        </row>
        <row r="2119">
          <cell r="G2119" t="str">
            <v>5118 - Hlth Facility Constrn Financing Officer</v>
          </cell>
        </row>
        <row r="2120">
          <cell r="G2120" t="str">
            <v>5119 - Assoc Hlth Facility Constrn Financing Analyst</v>
          </cell>
        </row>
        <row r="2121">
          <cell r="G2121" t="str">
            <v>5124 - Hlth Facility Constrn Financing Spec</v>
          </cell>
        </row>
        <row r="2122">
          <cell r="G2122" t="str">
            <v xml:space="preserve">5125 - Telecomms Facilities Techn I </v>
          </cell>
        </row>
        <row r="2123">
          <cell r="G2123" t="str">
            <v xml:space="preserve">5126 - Telecomms Facilities Techn II </v>
          </cell>
        </row>
        <row r="2124">
          <cell r="G2124" t="str">
            <v>5133 - Telecomms Sys Mgr II (Supvr)</v>
          </cell>
        </row>
        <row r="2125">
          <cell r="G2125" t="str">
            <v>5135 - Telecomms Sys Mgr I (Spec)</v>
          </cell>
        </row>
        <row r="2126">
          <cell r="G2126" t="str">
            <v>5136 - Telecomms Sys Mgr I (Supvr)</v>
          </cell>
        </row>
        <row r="2127">
          <cell r="G2127" t="str">
            <v>5137 - Instl Pers Officer I</v>
          </cell>
        </row>
        <row r="2128">
          <cell r="G2128" t="str">
            <v>5138 - Instl Pers Officer II</v>
          </cell>
        </row>
        <row r="2129">
          <cell r="G2129" t="str">
            <v>5139 - Pers Techn II (Supvr)</v>
          </cell>
        </row>
        <row r="2130">
          <cell r="G2130" t="str">
            <v>5141 - Housing Finance Spec (Rental)</v>
          </cell>
        </row>
        <row r="2131">
          <cell r="G2131" t="str">
            <v>5142 - Assoc Pers Analyst</v>
          </cell>
        </row>
        <row r="2132">
          <cell r="G2132" t="str">
            <v>5143 - Housing Finance Spec (Single Family)</v>
          </cell>
        </row>
        <row r="2133">
          <cell r="G2133" t="str">
            <v>5144 - Pers Selection Consultant I</v>
          </cell>
        </row>
        <row r="2134">
          <cell r="G2134" t="str">
            <v>5147 - Equal Empt Opportunity Analyst</v>
          </cell>
        </row>
        <row r="2135">
          <cell r="G2135" t="str">
            <v xml:space="preserve">5152 - Legislative Coord </v>
          </cell>
        </row>
        <row r="2136">
          <cell r="G2136" t="str">
            <v>5153 - Research &amp; Info Mgmt Spec</v>
          </cell>
        </row>
        <row r="2137">
          <cell r="G2137" t="str">
            <v>5154 - Legal Intern</v>
          </cell>
        </row>
        <row r="2138">
          <cell r="G2138" t="str">
            <v xml:space="preserve">5155 - Assoc Pers Analyst </v>
          </cell>
        </row>
        <row r="2139">
          <cell r="G2139" t="str">
            <v>5156 - Jr Staff Analyst (Gen)</v>
          </cell>
        </row>
        <row r="2140">
          <cell r="G2140" t="str">
            <v>5157 - Staff Svcs Analyst (Gen)</v>
          </cell>
        </row>
        <row r="2141">
          <cell r="G2141" t="str">
            <v>5159 - Mitigation Spec</v>
          </cell>
        </row>
        <row r="2142">
          <cell r="G2142" t="str">
            <v>5160 - Pers Techn I</v>
          </cell>
        </row>
        <row r="2143">
          <cell r="G2143" t="str">
            <v>5161 - Pers Techn II (Spec)</v>
          </cell>
        </row>
        <row r="2144">
          <cell r="G2144" t="str">
            <v>5162 - Housing Finance Assoc (Single Family)</v>
          </cell>
        </row>
        <row r="2145">
          <cell r="G2145" t="str">
            <v>5163 - Housing Finance Assoc (Rental)</v>
          </cell>
        </row>
        <row r="2146">
          <cell r="G2146" t="str">
            <v>5164 - Supvng Pers Selection Consultant</v>
          </cell>
        </row>
        <row r="2147">
          <cell r="G2147" t="str">
            <v>5165 - Pers Selection Consultant II</v>
          </cell>
        </row>
        <row r="2148">
          <cell r="G2148" t="str">
            <v>5168 - Test Validation &amp; Develmt Spec II</v>
          </cell>
        </row>
        <row r="2149">
          <cell r="G2149" t="str">
            <v>5169 - Administrative Asst</v>
          </cell>
        </row>
        <row r="2150">
          <cell r="G2150" t="str">
            <v>5170 - Telecomms Sys Analyst I</v>
          </cell>
        </row>
        <row r="2151">
          <cell r="G2151" t="str">
            <v>5171 - Telecomms Sys Analyst II</v>
          </cell>
        </row>
        <row r="2152">
          <cell r="G2152" t="str">
            <v>5172 - Litigation Support Asst I</v>
          </cell>
        </row>
        <row r="2153">
          <cell r="G2153" t="str">
            <v>5173 - Telecommuniations Sys Mgr II (Mgrial)</v>
          </cell>
        </row>
        <row r="2154">
          <cell r="G2154" t="str">
            <v>5174 - Litigation Support Asst II</v>
          </cell>
        </row>
        <row r="2155">
          <cell r="G2155" t="str">
            <v>5178 - Sys Administrator</v>
          </cell>
        </row>
        <row r="2156">
          <cell r="G2156" t="str">
            <v>5183 - Test Validation &amp; Develmt Spec I</v>
          </cell>
        </row>
        <row r="2157">
          <cell r="G2157" t="str">
            <v>5184 - Sr Financing Spec</v>
          </cell>
        </row>
        <row r="2158">
          <cell r="G2158" t="str">
            <v>5188 - Ret Program Spec II (Tech)</v>
          </cell>
        </row>
        <row r="2159">
          <cell r="G2159" t="str">
            <v>5192 - Housing Finance Chief (Mgmt Svcs)</v>
          </cell>
        </row>
        <row r="2160">
          <cell r="G2160" t="str">
            <v>5194 - Trng Officer II</v>
          </cell>
        </row>
        <row r="2161">
          <cell r="G2161" t="str">
            <v>5196 - Trng Officer III</v>
          </cell>
        </row>
        <row r="2162">
          <cell r="G2162" t="str">
            <v>5197 - Trng Officer I</v>
          </cell>
        </row>
        <row r="2163">
          <cell r="G2163" t="str">
            <v>5198 - Housing Finance Chief (Constrn Svcs)</v>
          </cell>
        </row>
        <row r="2164">
          <cell r="G2164" t="str">
            <v>5200 - Docket Spec</v>
          </cell>
        </row>
        <row r="2165">
          <cell r="G2165" t="str">
            <v>5201 - Ret Program Spec II (Supvr)</v>
          </cell>
        </row>
        <row r="2166">
          <cell r="G2166" t="str">
            <v>5202 - Hosp Coord of forensic Svcs</v>
          </cell>
        </row>
        <row r="2167">
          <cell r="G2167" t="str">
            <v>5203 - Ret Program Spec I</v>
          </cell>
        </row>
        <row r="2168">
          <cell r="G2168" t="str">
            <v>5204 - Case Asst</v>
          </cell>
        </row>
        <row r="2169">
          <cell r="G2169" t="str">
            <v>5207 - Supvng Paralegal</v>
          </cell>
        </row>
        <row r="2170">
          <cell r="G2170" t="str">
            <v>5213 - Pers Program Techn I</v>
          </cell>
        </row>
        <row r="2171">
          <cell r="G2171" t="str">
            <v>5214 - Pers Program Techn II</v>
          </cell>
        </row>
        <row r="2172">
          <cell r="G2172" t="str">
            <v>5215 - Pers Program Techn III</v>
          </cell>
        </row>
        <row r="2173">
          <cell r="G2173" t="str">
            <v>5216 - Supvng Pers Program Techn</v>
          </cell>
        </row>
        <row r="2174">
          <cell r="G2174" t="str">
            <v>5221 - Budget Techn I</v>
          </cell>
        </row>
        <row r="2175">
          <cell r="G2175" t="str">
            <v>5222 - Budget Techn II</v>
          </cell>
        </row>
        <row r="2176">
          <cell r="G2176" t="str">
            <v>5224 - Hlth Trng Consultant</v>
          </cell>
        </row>
        <row r="2177">
          <cell r="G2177" t="str">
            <v>5225 - Housing Finance Trainee (Gen)</v>
          </cell>
        </row>
        <row r="2178">
          <cell r="G2178" t="str">
            <v>5227 - Housing Finance Asst (Gen)</v>
          </cell>
        </row>
        <row r="2179">
          <cell r="G2179" t="str">
            <v>5235 - Housing Finance Spec (Gen)</v>
          </cell>
        </row>
        <row r="2180">
          <cell r="G2180" t="str">
            <v>5236 - Housing Finance Assoc (Constrn Svcs)</v>
          </cell>
        </row>
        <row r="2181">
          <cell r="G2181" t="str">
            <v>5237 - Legal Analyst</v>
          </cell>
        </row>
        <row r="2182">
          <cell r="G2182" t="str">
            <v>5240 - Housing Finance Spec (Aff Action)</v>
          </cell>
        </row>
        <row r="2183">
          <cell r="G2183" t="str">
            <v>5242 - Recds Mgmt Analyst II (Supvr)</v>
          </cell>
        </row>
        <row r="2184">
          <cell r="G2184" t="str">
            <v>5246 - Assoc Mgmt Analyst</v>
          </cell>
        </row>
        <row r="2185">
          <cell r="G2185" t="str">
            <v>5247 - Housing Finance Officer (Single Family)</v>
          </cell>
        </row>
        <row r="2186">
          <cell r="G2186" t="str">
            <v>5249 - Housing Finance Chief (Rental)</v>
          </cell>
        </row>
        <row r="2187">
          <cell r="G2187" t="str">
            <v>5250 - Recds Mgmt Analyst I</v>
          </cell>
        </row>
        <row r="2188">
          <cell r="G2188" t="str">
            <v>5251 - Housing Finance Chief (Single Family)</v>
          </cell>
        </row>
        <row r="2189">
          <cell r="G2189" t="str">
            <v>5252 - Housing Finance Asst (Rental)</v>
          </cell>
        </row>
        <row r="2190">
          <cell r="G2190" t="str">
            <v>5254 - Housing Finance Asst (Constrn Svcs)</v>
          </cell>
        </row>
        <row r="2191">
          <cell r="G2191" t="str">
            <v>5255 - Housing Finance Assoc (Gen)</v>
          </cell>
        </row>
        <row r="2192">
          <cell r="G2192" t="str">
            <v>5256 - Mgmt Svcs Asst</v>
          </cell>
        </row>
        <row r="2193">
          <cell r="G2193" t="str">
            <v>5259 - Operations Research Spec II</v>
          </cell>
        </row>
        <row r="2194">
          <cell r="G2194" t="str">
            <v>5260 - Operations Research Spec III</v>
          </cell>
        </row>
        <row r="2195">
          <cell r="G2195" t="str">
            <v>5265 - Recds Mgmt Analyst II (Spec)</v>
          </cell>
        </row>
        <row r="2196">
          <cell r="G2196" t="str">
            <v>5266 - Staff Finance Budget Analyst</v>
          </cell>
        </row>
        <row r="2197">
          <cell r="G2197" t="str">
            <v>5267 - Assoc Finance Budget Analyst</v>
          </cell>
        </row>
        <row r="2198">
          <cell r="G2198" t="str">
            <v>5268 - Asst Finance Budget Analyst</v>
          </cell>
        </row>
        <row r="2199">
          <cell r="G2199" t="str">
            <v>5270 - Prin Program Budget Analyst I</v>
          </cell>
        </row>
        <row r="2200">
          <cell r="G2200" t="str">
            <v>5271 - Prin Program Budget Analyst II</v>
          </cell>
        </row>
        <row r="2201">
          <cell r="G2201" t="str">
            <v>5273 - Prin Program Budget Analyst III</v>
          </cell>
        </row>
        <row r="2202">
          <cell r="G2202" t="str">
            <v>5278 - Mgmt Svcs Techn</v>
          </cell>
        </row>
        <row r="2203">
          <cell r="G2203" t="str">
            <v>5284 - Assoc Budget Analyst</v>
          </cell>
        </row>
        <row r="2204">
          <cell r="G2204" t="str">
            <v>5287 - Regional Administrative Techn</v>
          </cell>
        </row>
        <row r="2205">
          <cell r="G2205" t="str">
            <v>5295 - Legislative Rep</v>
          </cell>
        </row>
        <row r="2206">
          <cell r="G2206" t="str">
            <v>5296 - Program Administrator</v>
          </cell>
        </row>
        <row r="2207">
          <cell r="G2207" t="str">
            <v>5298 - Legislative Asst</v>
          </cell>
        </row>
        <row r="2208">
          <cell r="G2208" t="str">
            <v>5301 - Supvng Adm Analyst - Accounting Sys</v>
          </cell>
        </row>
        <row r="2209">
          <cell r="G2209" t="str">
            <v>5302 - Sr Adm Analyst - Accounting Sys</v>
          </cell>
        </row>
        <row r="2210">
          <cell r="G2210" t="str">
            <v>5303 - Staff Adm Analyst - Accounting Sys</v>
          </cell>
        </row>
        <row r="2211">
          <cell r="G2211" t="str">
            <v>5304 - Assoc Adm Analyst - Accounting Sys</v>
          </cell>
        </row>
        <row r="2212">
          <cell r="G2212" t="str">
            <v>5306 - Asst Adm Analyst - Accounting Sys</v>
          </cell>
        </row>
        <row r="2213">
          <cell r="G2213" t="str">
            <v>5307 - Assoc Goval Program Analyst</v>
          </cell>
        </row>
        <row r="2214">
          <cell r="G2214" t="str">
            <v>5308 - Legislative Coord</v>
          </cell>
        </row>
        <row r="2215">
          <cell r="G2215" t="str">
            <v>5309 - Governor</v>
          </cell>
        </row>
        <row r="2216">
          <cell r="G2216" t="str">
            <v>5312 - Pers Program Analyst</v>
          </cell>
        </row>
        <row r="2217">
          <cell r="G2217" t="str">
            <v>5313 - Staff Pers Program Analyst</v>
          </cell>
        </row>
        <row r="2218">
          <cell r="G2218" t="str">
            <v>5314 - Asst to the Governor</v>
          </cell>
        </row>
        <row r="2219">
          <cell r="G2219" t="str">
            <v>5316 - Lieut Governor</v>
          </cell>
        </row>
        <row r="2220">
          <cell r="G2220" t="str">
            <v>5319 - Secretary of State</v>
          </cell>
        </row>
        <row r="2221">
          <cell r="G2221" t="str">
            <v>5322 - Pers Program Mgr I</v>
          </cell>
        </row>
        <row r="2222">
          <cell r="G2222" t="str">
            <v>5323 - Pers Program Mgr II</v>
          </cell>
        </row>
        <row r="2223">
          <cell r="G2223" t="str">
            <v>5324 - Chief Deputy</v>
          </cell>
        </row>
        <row r="2224">
          <cell r="G2224" t="str">
            <v>5333 - Sr Legal Analyst</v>
          </cell>
        </row>
        <row r="2225">
          <cell r="G2225" t="str">
            <v>5334 - Assoc Operations Spec</v>
          </cell>
        </row>
        <row r="2226">
          <cell r="G2226" t="str">
            <v>5335 - Staff Operations Spec</v>
          </cell>
        </row>
        <row r="2227">
          <cell r="G2227" t="str">
            <v>5343 - Legislative Coord</v>
          </cell>
        </row>
        <row r="2228">
          <cell r="G2228" t="str">
            <v>5346 - Sr Operations Spec</v>
          </cell>
        </row>
        <row r="2229">
          <cell r="G2229" t="str">
            <v>5354 - Elections Spec</v>
          </cell>
        </row>
        <row r="2230">
          <cell r="G2230" t="str">
            <v>5355 - Mgr Administrative Programs</v>
          </cell>
        </row>
        <row r="2231">
          <cell r="G2231" t="str">
            <v>5365 - Disability Eval Analyst</v>
          </cell>
        </row>
        <row r="2232">
          <cell r="G2232" t="str">
            <v>5366 - Asst Exec Officer</v>
          </cell>
        </row>
        <row r="2233">
          <cell r="G2233" t="str">
            <v>5367 - Disability Eval Analyst III</v>
          </cell>
        </row>
        <row r="2234">
          <cell r="G2234" t="str">
            <v>5372 - Public Participation Supvr</v>
          </cell>
        </row>
        <row r="2235">
          <cell r="G2235" t="str">
            <v xml:space="preserve">5373 - Public Participation Spec </v>
          </cell>
        </row>
        <row r="2236">
          <cell r="G2236" t="str">
            <v xml:space="preserve">5375 - Accounting Spec </v>
          </cell>
        </row>
        <row r="2237">
          <cell r="G2237" t="str">
            <v>5377 - Special Asst to the Director</v>
          </cell>
        </row>
        <row r="2238">
          <cell r="G2238" t="str">
            <v>5393 - Assoc Goval Program Analyst</v>
          </cell>
        </row>
        <row r="2239">
          <cell r="G2239" t="str">
            <v>5406 - Chief Actuary</v>
          </cell>
        </row>
        <row r="2240">
          <cell r="G2240" t="str">
            <v>5407 - Chief Actuary</v>
          </cell>
        </row>
        <row r="2241">
          <cell r="G2241" t="str">
            <v>5408 - System Actuary</v>
          </cell>
        </row>
        <row r="2242">
          <cell r="G2242" t="str">
            <v>5409 - Actuary</v>
          </cell>
        </row>
        <row r="2243">
          <cell r="G2243" t="str">
            <v xml:space="preserve">5416 - Asst Intergovtl Program Analyst </v>
          </cell>
        </row>
        <row r="2244">
          <cell r="G2244" t="str">
            <v xml:space="preserve">5417 - Assoc Intergovtl Program Analyst </v>
          </cell>
        </row>
        <row r="2245">
          <cell r="G2245" t="str">
            <v>5418 - Staff Intergovtl Program Analyst</v>
          </cell>
        </row>
        <row r="2246">
          <cell r="G2246" t="str">
            <v xml:space="preserve">5419 - Sr Intergovtl Program Analyst </v>
          </cell>
        </row>
        <row r="2247">
          <cell r="G2247" t="str">
            <v>5420 - Actuary</v>
          </cell>
        </row>
        <row r="2248">
          <cell r="G2248" t="str">
            <v>5424 - Proj Mgr I</v>
          </cell>
        </row>
        <row r="2249">
          <cell r="G2249" t="str">
            <v>5426 - Financial &amp; Performance Evaluator II</v>
          </cell>
        </row>
        <row r="2250">
          <cell r="G2250" t="str">
            <v>5427 - Financial &amp; Performance Evaluator III</v>
          </cell>
        </row>
        <row r="2251">
          <cell r="G2251" t="str">
            <v>5428 - Supvr-Financial &amp; Performance Evaluator</v>
          </cell>
        </row>
        <row r="2252">
          <cell r="G2252" t="str">
            <v>5429 - Mgr-Financial &amp; Performance Evaluator</v>
          </cell>
        </row>
        <row r="2253">
          <cell r="G2253" t="str">
            <v>5431 - Proj Mgr II</v>
          </cell>
        </row>
        <row r="2254">
          <cell r="G2254" t="str">
            <v>5432 - Financial &amp; Performance Evaluator I</v>
          </cell>
        </row>
        <row r="2255">
          <cell r="G2255" t="str">
            <v>5436 - Assoc Pension Actuary</v>
          </cell>
        </row>
        <row r="2256">
          <cell r="G2256" t="str">
            <v>5439 - Asst Prop Appraiser</v>
          </cell>
        </row>
        <row r="2257">
          <cell r="G2257" t="str">
            <v>5441 - Asst Prop Auditor Appraiser</v>
          </cell>
        </row>
        <row r="2258">
          <cell r="G2258" t="str">
            <v>5444 - Assoc Prop Appraiser</v>
          </cell>
        </row>
        <row r="2259">
          <cell r="G2259" t="str">
            <v>5447 - Asst Warden - Psych Svcs - CF</v>
          </cell>
        </row>
        <row r="2260">
          <cell r="G2260" t="str">
            <v>5448 - Assoc Prop Auditor Appraiser</v>
          </cell>
        </row>
        <row r="2261">
          <cell r="G2261" t="str">
            <v>5449 - Sr Spec Prop Appraiser</v>
          </cell>
        </row>
        <row r="2262">
          <cell r="G2262" t="str">
            <v>5450 - Chief of Research Corr Program</v>
          </cell>
        </row>
        <row r="2263">
          <cell r="G2263" t="str">
            <v>5451 - Housing Finance Officer (Rental)</v>
          </cell>
        </row>
        <row r="2264">
          <cell r="G2264" t="str">
            <v>5452 - Housing Finance Spec (Mgmt Svcs)</v>
          </cell>
        </row>
        <row r="2265">
          <cell r="G2265" t="str">
            <v>5453 - Sr Spec Prop Auditor Appraiser</v>
          </cell>
        </row>
        <row r="2266">
          <cell r="G2266" t="str">
            <v>5454 - Supvng Prop Appraiser</v>
          </cell>
        </row>
        <row r="2267">
          <cell r="G2267" t="str">
            <v>5455 - Prin Prop Appraiser</v>
          </cell>
        </row>
        <row r="2268">
          <cell r="G2268" t="str">
            <v xml:space="preserve">5457 - Prop Appraiser/Investigator </v>
          </cell>
        </row>
        <row r="2269">
          <cell r="G2269" t="str">
            <v>5458 - Sr Prop Appraiser/Investigator</v>
          </cell>
        </row>
        <row r="2270">
          <cell r="G2270" t="str">
            <v xml:space="preserve">5459 - Supvng Prop Appraiser/Investigator </v>
          </cell>
        </row>
        <row r="2271">
          <cell r="G2271" t="str">
            <v>5461 - Sr Pension Actuary</v>
          </cell>
        </row>
        <row r="2272">
          <cell r="G2272" t="str">
            <v>5462 - Consumer Liaison Officer</v>
          </cell>
        </row>
        <row r="2273">
          <cell r="G2273" t="str">
            <v xml:space="preserve">5476 - Corr Food Mgr II </v>
          </cell>
        </row>
        <row r="2274">
          <cell r="G2274" t="str">
            <v xml:space="preserve">5477 - Corr Food Mgr I </v>
          </cell>
        </row>
        <row r="2275">
          <cell r="G2275" t="str">
            <v>5479 - Asst Corr Food Mgr</v>
          </cell>
        </row>
        <row r="2276">
          <cell r="G2276" t="str">
            <v xml:space="preserve">5480 - Supvng Corr Cook </v>
          </cell>
        </row>
        <row r="2277">
          <cell r="G2277" t="str">
            <v>5490 - Supvng Pension Actuary</v>
          </cell>
        </row>
        <row r="2278">
          <cell r="G2278" t="str">
            <v>5493 - Assoc Small Bus Officer</v>
          </cell>
        </row>
        <row r="2279">
          <cell r="G2279" t="str">
            <v>5498 - Bureau Chief</v>
          </cell>
        </row>
        <row r="2280">
          <cell r="G2280" t="str">
            <v xml:space="preserve">5505 - Regional Coord </v>
          </cell>
        </row>
        <row r="2281">
          <cell r="G2281" t="str">
            <v>5509 - Actuarial Asst Trainee</v>
          </cell>
        </row>
        <row r="2282">
          <cell r="G2282" t="str">
            <v>5536 - Real Estate Counsel III (Supvr)</v>
          </cell>
        </row>
        <row r="2283">
          <cell r="G2283" t="str">
            <v>5537 - Real Estate Counsel III (Spec)</v>
          </cell>
        </row>
        <row r="2284">
          <cell r="G2284" t="str">
            <v>5538 - Real Estate Counsel II</v>
          </cell>
        </row>
        <row r="2285">
          <cell r="G2285" t="str">
            <v>5539 - Real Estate Counsel I</v>
          </cell>
        </row>
        <row r="2286">
          <cell r="G2286" t="str">
            <v>5543 - Biostatistician IV</v>
          </cell>
        </row>
        <row r="2287">
          <cell r="G2287" t="str">
            <v>5544 - Biostatistician III</v>
          </cell>
        </row>
        <row r="2288">
          <cell r="G2288" t="str">
            <v>5545 - Biostatistician II</v>
          </cell>
        </row>
        <row r="2289">
          <cell r="G2289" t="str">
            <v>5550 - Intern Spec I</v>
          </cell>
        </row>
        <row r="2290">
          <cell r="G2290" t="str">
            <v>5552 - Actuarial Asst</v>
          </cell>
        </row>
        <row r="2291">
          <cell r="G2291" t="str">
            <v>5553 - Statistical Methods Analyst III</v>
          </cell>
        </row>
        <row r="2292">
          <cell r="G2292" t="str">
            <v>5554 - Jr Aviation Consultant</v>
          </cell>
        </row>
        <row r="2293">
          <cell r="G2293" t="str">
            <v>5555 - Statistical Methods Analyst II</v>
          </cell>
        </row>
        <row r="2294">
          <cell r="G2294" t="str">
            <v>5556 - Statistical Methods Analyst I</v>
          </cell>
        </row>
        <row r="2295">
          <cell r="G2295" t="str">
            <v>5562 - Crime Studies Techn Trainee</v>
          </cell>
        </row>
        <row r="2296">
          <cell r="G2296" t="str">
            <v>5563 - Sr Survey Interviewer</v>
          </cell>
        </row>
        <row r="2297">
          <cell r="G2297" t="str">
            <v>5564 - Survey Interviewer</v>
          </cell>
        </row>
        <row r="2298">
          <cell r="G2298" t="str">
            <v>5565 - Crime Studies Techn I</v>
          </cell>
        </row>
        <row r="2299">
          <cell r="G2299" t="str">
            <v>5566 - Crime Studies Techn II</v>
          </cell>
        </row>
        <row r="2300">
          <cell r="G2300" t="str">
            <v>5567 - Staff Asst II</v>
          </cell>
        </row>
        <row r="2301">
          <cell r="G2301" t="str">
            <v>5568 - Asst tourism Spec</v>
          </cell>
        </row>
        <row r="2302">
          <cell r="G2302" t="str">
            <v>5571 - Tv Spec</v>
          </cell>
        </row>
        <row r="2303">
          <cell r="G2303" t="str">
            <v>5574 - Tv Asst</v>
          </cell>
        </row>
        <row r="2304">
          <cell r="G2304" t="str">
            <v>5576 - Research Scientist I</v>
          </cell>
        </row>
        <row r="2305">
          <cell r="G2305" t="str">
            <v>5577 - Research Scientist I</v>
          </cell>
        </row>
        <row r="2306">
          <cell r="G2306" t="str">
            <v>5578 - Research Scientist I</v>
          </cell>
        </row>
        <row r="2307">
          <cell r="G2307" t="str">
            <v>5579 - Research Scientist I</v>
          </cell>
        </row>
        <row r="2308">
          <cell r="G2308" t="str">
            <v>5580 - Research Scientist I</v>
          </cell>
        </row>
        <row r="2309">
          <cell r="G2309" t="str">
            <v>5581 - Research Scientist II</v>
          </cell>
        </row>
        <row r="2310">
          <cell r="G2310" t="str">
            <v>5582 - Research Scientist II</v>
          </cell>
        </row>
        <row r="2311">
          <cell r="G2311" t="str">
            <v>5583 - Motion Picture Spec</v>
          </cell>
        </row>
        <row r="2312">
          <cell r="G2312" t="str">
            <v xml:space="preserve">5584 - Promotional Spec </v>
          </cell>
        </row>
        <row r="2313">
          <cell r="G2313" t="str">
            <v>5585 - Research Scientist II</v>
          </cell>
        </row>
        <row r="2314">
          <cell r="G2314" t="str">
            <v>5587 - Research Scientist II</v>
          </cell>
        </row>
        <row r="2315">
          <cell r="G2315" t="str">
            <v>5588 - Research Scientist II</v>
          </cell>
        </row>
        <row r="2316">
          <cell r="G2316" t="str">
            <v xml:space="preserve">5589 - Special Rep </v>
          </cell>
        </row>
        <row r="2317">
          <cell r="G2317" t="str">
            <v>5590 - Research Scientist II</v>
          </cell>
        </row>
        <row r="2318">
          <cell r="G2318" t="str">
            <v>5591 - Research Scientist III</v>
          </cell>
        </row>
        <row r="2319">
          <cell r="G2319" t="str">
            <v>5593 - Assoc Editor of Publiclications</v>
          </cell>
        </row>
        <row r="2320">
          <cell r="G2320" t="str">
            <v>5594 - Research Scientist III</v>
          </cell>
        </row>
        <row r="2321">
          <cell r="G2321" t="str">
            <v>5595 - Info Officer II</v>
          </cell>
        </row>
        <row r="2322">
          <cell r="G2322" t="str">
            <v>5596 - Research Scientist III</v>
          </cell>
        </row>
        <row r="2323">
          <cell r="G2323" t="str">
            <v>5597 - Info Officer III C.E.A.</v>
          </cell>
        </row>
        <row r="2324">
          <cell r="G2324" t="str">
            <v>5598 - Sr Aviation Consultant</v>
          </cell>
        </row>
        <row r="2325">
          <cell r="G2325" t="str">
            <v>5599 - Research Scientist III</v>
          </cell>
        </row>
        <row r="2326">
          <cell r="G2326" t="str">
            <v>5600 - Research Program Spec I</v>
          </cell>
        </row>
        <row r="2327">
          <cell r="G2327" t="str">
            <v>5601 - Info Officer I (Spec)</v>
          </cell>
        </row>
        <row r="2328">
          <cell r="G2328" t="str">
            <v>5602 - Editorial Techn</v>
          </cell>
        </row>
        <row r="2329">
          <cell r="G2329" t="str">
            <v>5603 - Asst Info Officer</v>
          </cell>
        </row>
        <row r="2330">
          <cell r="G2330" t="str">
            <v>5604 - Research Scientist III</v>
          </cell>
        </row>
        <row r="2331">
          <cell r="G2331" t="str">
            <v>5605 - Research Scientist III</v>
          </cell>
        </row>
        <row r="2332">
          <cell r="G2332" t="str">
            <v>5606 - Research Scientist III</v>
          </cell>
        </row>
        <row r="2333">
          <cell r="G2333" t="str">
            <v>5608 - Research Scientist IV</v>
          </cell>
        </row>
        <row r="2334">
          <cell r="G2334" t="str">
            <v>5609 - Research Scientist IV</v>
          </cell>
        </row>
        <row r="2335">
          <cell r="G2335" t="str">
            <v>5611 - Research Scientist IV</v>
          </cell>
        </row>
        <row r="2336">
          <cell r="G2336" t="str">
            <v>5612 - Research Scientist IV</v>
          </cell>
        </row>
        <row r="2337">
          <cell r="G2337" t="str">
            <v>5613 - Research Scientist IV</v>
          </cell>
        </row>
        <row r="2338">
          <cell r="G2338" t="str">
            <v>5614 - Fish &amp; Wildlife Educ Officer</v>
          </cell>
        </row>
        <row r="2339">
          <cell r="G2339" t="str">
            <v>5615 - Coord of Activities</v>
          </cell>
        </row>
        <row r="2340">
          <cell r="G2340" t="str">
            <v>5616 - Supvr of Tech Publiclications</v>
          </cell>
        </row>
        <row r="2341">
          <cell r="G2341" t="str">
            <v>5617 - Research Writer</v>
          </cell>
        </row>
        <row r="2342">
          <cell r="G2342" t="str">
            <v>5618 - Publiclications Spec</v>
          </cell>
        </row>
        <row r="2343">
          <cell r="G2343" t="str">
            <v>5619 - Research Program Spec I</v>
          </cell>
        </row>
        <row r="2344">
          <cell r="G2344" t="str">
            <v>5620 - Research Program Spec II</v>
          </cell>
        </row>
        <row r="2345">
          <cell r="G2345" t="str">
            <v xml:space="preserve">5621 - Editorial Asst </v>
          </cell>
        </row>
        <row r="2346">
          <cell r="G2346" t="str">
            <v>5622 - Research Scientist IV</v>
          </cell>
        </row>
        <row r="2347">
          <cell r="G2347" t="str">
            <v>5623 - Editorial Aid</v>
          </cell>
        </row>
        <row r="2348">
          <cell r="G2348" t="str">
            <v>5624 - Translator</v>
          </cell>
        </row>
        <row r="2349">
          <cell r="G2349" t="str">
            <v>5625 - Research Scientist IV</v>
          </cell>
        </row>
        <row r="2350">
          <cell r="G2350" t="str">
            <v>5627 - Research Scientist V</v>
          </cell>
        </row>
        <row r="2351">
          <cell r="G2351" t="str">
            <v>5628 - Asst Arts Grants Administrator</v>
          </cell>
        </row>
        <row r="2352">
          <cell r="G2352" t="str">
            <v>5629 - Research Scientist V</v>
          </cell>
        </row>
        <row r="2353">
          <cell r="G2353" t="str">
            <v>5630 - Assoc Arts Grants Administrator</v>
          </cell>
        </row>
        <row r="2354">
          <cell r="G2354" t="str">
            <v>5631 - Research Scientist V</v>
          </cell>
        </row>
        <row r="2355">
          <cell r="G2355" t="str">
            <v>5632 - Sr Actuarial Asst</v>
          </cell>
        </row>
        <row r="2356">
          <cell r="G2356" t="str">
            <v>5633 - Supvng Actuarial Asst</v>
          </cell>
        </row>
        <row r="2357">
          <cell r="G2357" t="str">
            <v>5634 - Research Scientist V</v>
          </cell>
        </row>
        <row r="2358">
          <cell r="G2358" t="str">
            <v>5635 - Research Scientist V</v>
          </cell>
        </row>
        <row r="2359">
          <cell r="G2359" t="str">
            <v>5636 - Research Scientist V</v>
          </cell>
        </row>
        <row r="2360">
          <cell r="G2360" t="str">
            <v>5637 - Research Scientist V</v>
          </cell>
        </row>
        <row r="2361">
          <cell r="G2361" t="str">
            <v>5638 - Research Scientist Supvr I</v>
          </cell>
        </row>
        <row r="2362">
          <cell r="G2362" t="str">
            <v>5639 - Asst Crim Justice Spec</v>
          </cell>
        </row>
        <row r="2363">
          <cell r="G2363" t="str">
            <v>5640 - Crim Justice Spec I</v>
          </cell>
        </row>
        <row r="2364">
          <cell r="G2364" t="str">
            <v>5641 - Crim Justice Spec II (Tech)</v>
          </cell>
        </row>
        <row r="2365">
          <cell r="G2365" t="str">
            <v>5643 - Research Scientist Supvr I</v>
          </cell>
        </row>
        <row r="2366">
          <cell r="G2366" t="str">
            <v>5644 - Research Scientist Supvr I</v>
          </cell>
        </row>
        <row r="2367">
          <cell r="G2367" t="str">
            <v>5645 - Research Scientist Supvr I</v>
          </cell>
        </row>
        <row r="2368">
          <cell r="G2368" t="str">
            <v>5646 - Research Scientist Supvr I</v>
          </cell>
        </row>
        <row r="2369">
          <cell r="G2369" t="str">
            <v>5647 - Research Scientist Supvr I</v>
          </cell>
        </row>
        <row r="2370">
          <cell r="G2370" t="str">
            <v>5648 - Motion Picture Prod Analyst</v>
          </cell>
        </row>
        <row r="2371">
          <cell r="G2371" t="str">
            <v>5649 - Research Scientist Supvr I</v>
          </cell>
        </row>
        <row r="2372">
          <cell r="G2372" t="str">
            <v>5650 - Research Scientist Supvr II</v>
          </cell>
        </row>
        <row r="2373">
          <cell r="G2373" t="str">
            <v>5651 - Research Scientist Supvr II</v>
          </cell>
        </row>
        <row r="2374">
          <cell r="G2374" t="str">
            <v>5652 - Research Scientist Supvr II</v>
          </cell>
        </row>
        <row r="2375">
          <cell r="G2375" t="str">
            <v>5653 - Assoc Tourism Spec</v>
          </cell>
        </row>
        <row r="2376">
          <cell r="G2376" t="str">
            <v>5654 - Research Scientist Supvr II</v>
          </cell>
        </row>
        <row r="2377">
          <cell r="G2377" t="str">
            <v>5655 - Research Scientist Supvr II</v>
          </cell>
        </row>
        <row r="2378">
          <cell r="G2378" t="str">
            <v>5656 - Research Scientist Supvr II</v>
          </cell>
        </row>
        <row r="2379">
          <cell r="G2379" t="str">
            <v xml:space="preserve">5657 - Assoc Arts Administrator </v>
          </cell>
        </row>
        <row r="2380">
          <cell r="G2380" t="str">
            <v>5658 - Institution Artist/Facilitator</v>
          </cell>
        </row>
        <row r="2381">
          <cell r="G2381" t="str">
            <v>5660 - Research Scientist Supvr II</v>
          </cell>
        </row>
        <row r="2382">
          <cell r="G2382" t="str">
            <v>5661 - Research Scientist Mgr</v>
          </cell>
        </row>
        <row r="2383">
          <cell r="G2383" t="str">
            <v>5662 - Research Scientist Mgr</v>
          </cell>
        </row>
        <row r="2384">
          <cell r="G2384" t="str">
            <v>5667 - Research Scientist Mgr</v>
          </cell>
        </row>
        <row r="2385">
          <cell r="G2385" t="str">
            <v>5669 - Research Scientist Mgr</v>
          </cell>
        </row>
        <row r="2386">
          <cell r="G2386" t="str">
            <v>5670 - Research Scientist Mgr</v>
          </cell>
        </row>
        <row r="2387">
          <cell r="G2387" t="str">
            <v>5671 - Research Scientist Mgr</v>
          </cell>
        </row>
        <row r="2388">
          <cell r="G2388" t="str">
            <v>5672 - Assoc Aviation Consultant</v>
          </cell>
        </row>
        <row r="2389">
          <cell r="G2389" t="str">
            <v>5673 - Asst Aviation Consultant</v>
          </cell>
        </row>
        <row r="2390">
          <cell r="G2390" t="str">
            <v>5675 - Research Scientist Mgr</v>
          </cell>
        </row>
        <row r="2391">
          <cell r="G2391" t="str">
            <v>5685 - Chief Engr &amp; Prod Consultant - TV Communications Cntr</v>
          </cell>
        </row>
        <row r="2392">
          <cell r="G2392" t="str">
            <v>5690 - Agency Mgmt Trainee</v>
          </cell>
        </row>
        <row r="2393">
          <cell r="G2393" t="str">
            <v>5692 - Asst Tax Svc Spec</v>
          </cell>
        </row>
        <row r="2394">
          <cell r="G2394" t="str">
            <v>5693 - Info Officer I (Supvr)</v>
          </cell>
        </row>
        <row r="2395">
          <cell r="G2395" t="str">
            <v>5695 - Atty Gen/Dept of Justice</v>
          </cell>
        </row>
        <row r="2396">
          <cell r="G2396" t="str">
            <v xml:space="preserve">5697 - Staff Svcs Analyst </v>
          </cell>
        </row>
        <row r="2397">
          <cell r="G2397" t="str">
            <v>5699 - Public Utilities Counsel IV</v>
          </cell>
        </row>
        <row r="2398">
          <cell r="G2398" t="str">
            <v>5700 - Chief Asst Atty Gen - C.E.A.</v>
          </cell>
        </row>
        <row r="2399">
          <cell r="G2399" t="str">
            <v>5703 - Supvng Dep Atty Gen</v>
          </cell>
        </row>
        <row r="2400">
          <cell r="G2400" t="str">
            <v>5704 - Sr Asst Atty Gen</v>
          </cell>
        </row>
        <row r="2401">
          <cell r="G2401" t="str">
            <v>5705 - Dep Atty Gen IV</v>
          </cell>
        </row>
        <row r="2402">
          <cell r="G2402" t="str">
            <v>5706 - Dep Atty Gen III</v>
          </cell>
        </row>
        <row r="2403">
          <cell r="G2403" t="str">
            <v>5718 - Small Bus Asst II</v>
          </cell>
        </row>
        <row r="2404">
          <cell r="G2404" t="str">
            <v>5719 - Small Bus Asst I</v>
          </cell>
        </row>
        <row r="2405">
          <cell r="G2405" t="str">
            <v>5720 - Chief Dep Atty Gen - C.E.A.</v>
          </cell>
        </row>
        <row r="2406">
          <cell r="G2406" t="str">
            <v>5721 - Asst Small Bus Officer</v>
          </cell>
        </row>
        <row r="2407">
          <cell r="G2407" t="str">
            <v>5722 - Jr Small Bus Officer</v>
          </cell>
        </row>
        <row r="2408">
          <cell r="G2408" t="str">
            <v>5723 - Research Program Spec II</v>
          </cell>
        </row>
        <row r="2409">
          <cell r="G2409" t="str">
            <v>5729 - Research Analyst I</v>
          </cell>
        </row>
        <row r="2410">
          <cell r="G2410" t="str">
            <v>5730 - Dep Atty Gen</v>
          </cell>
        </row>
        <row r="2411">
          <cell r="G2411" t="str">
            <v>5731 - Research Analyst II</v>
          </cell>
        </row>
        <row r="2412">
          <cell r="G2412" t="str">
            <v>5732 - Research Analyst II</v>
          </cell>
        </row>
        <row r="2413">
          <cell r="G2413" t="str">
            <v>5733 - Research Program Spec III</v>
          </cell>
        </row>
        <row r="2414">
          <cell r="G2414" t="str">
            <v>5734 - Research Mgr I</v>
          </cell>
        </row>
        <row r="2415">
          <cell r="G2415" t="str">
            <v>5735 - Research Mgr I</v>
          </cell>
        </row>
        <row r="2416">
          <cell r="G2416" t="str">
            <v>5737 - Research Mgr II</v>
          </cell>
        </row>
        <row r="2417">
          <cell r="G2417" t="str">
            <v>5738 - Research Mgr II</v>
          </cell>
        </row>
        <row r="2418">
          <cell r="G2418" t="str">
            <v>5739 - Sr Asst Atty Gen - C.E.A.</v>
          </cell>
        </row>
        <row r="2419">
          <cell r="G2419" t="str">
            <v>5740 - Research Mgr III</v>
          </cell>
        </row>
        <row r="2420">
          <cell r="G2420" t="str">
            <v>5741 - Research Mgr III</v>
          </cell>
        </row>
        <row r="2421">
          <cell r="G2421" t="str">
            <v>5742 - Research Program Spec I</v>
          </cell>
        </row>
        <row r="2422">
          <cell r="G2422" t="str">
            <v>5743 - Supvng Dep State Public Defender</v>
          </cell>
        </row>
        <row r="2423">
          <cell r="G2423" t="str">
            <v>5744 - Legislative Counsel</v>
          </cell>
        </row>
        <row r="2424">
          <cell r="G2424" t="str">
            <v>5745 - Chief Dep Legislative Counsel C.E.A.</v>
          </cell>
        </row>
        <row r="2425">
          <cell r="G2425" t="str">
            <v>5748 - Prin Dep Legislative Counsel II</v>
          </cell>
        </row>
        <row r="2426">
          <cell r="G2426" t="str">
            <v>5749 - Prin Dep Legislative Counsel I</v>
          </cell>
        </row>
        <row r="2427">
          <cell r="G2427" t="str">
            <v>5750 - Dep Legislative Counsel IV</v>
          </cell>
        </row>
        <row r="2428">
          <cell r="G2428" t="str">
            <v>5751 - Dep Legislative Counsel III</v>
          </cell>
        </row>
        <row r="2429">
          <cell r="G2429" t="str">
            <v>5756 - Research Program Spec I</v>
          </cell>
        </row>
        <row r="2430">
          <cell r="G2430" t="str">
            <v>5758 - Research Program Spec II</v>
          </cell>
        </row>
        <row r="2431">
          <cell r="G2431" t="str">
            <v>5763 - Dep State Public Defender</v>
          </cell>
        </row>
        <row r="2432">
          <cell r="G2432" t="str">
            <v>5764 - Research Program Spec II</v>
          </cell>
        </row>
        <row r="2433">
          <cell r="G2433" t="str">
            <v>5767 - Research Program Spec II</v>
          </cell>
        </row>
        <row r="2434">
          <cell r="G2434" t="str">
            <v>5770 - Research Program Spec III</v>
          </cell>
        </row>
        <row r="2435">
          <cell r="G2435" t="str">
            <v>5771 - Research Program Spec II</v>
          </cell>
        </row>
        <row r="2436">
          <cell r="G2436" t="str">
            <v>5772 - Sr Dep State Public Defender</v>
          </cell>
        </row>
        <row r="2437">
          <cell r="G2437" t="str">
            <v>5778 - Atty</v>
          </cell>
        </row>
        <row r="2438">
          <cell r="G2438" t="str">
            <v xml:space="preserve">5779 - Dep Atty </v>
          </cell>
        </row>
        <row r="2439">
          <cell r="G2439" t="str">
            <v>5780 - Atty IV</v>
          </cell>
        </row>
        <row r="2440">
          <cell r="G2440" t="str">
            <v xml:space="preserve">5788 - Dep Atty IV </v>
          </cell>
        </row>
        <row r="2441">
          <cell r="G2441" t="str">
            <v xml:space="preserve">5789 - Dep Atty III </v>
          </cell>
        </row>
        <row r="2442">
          <cell r="G2442" t="str">
            <v>5791 - Research Analyst I</v>
          </cell>
        </row>
        <row r="2443">
          <cell r="G2443" t="str">
            <v>5792 - Research Analyst II</v>
          </cell>
        </row>
        <row r="2444">
          <cell r="G2444" t="str">
            <v>5793 - Research Mgr I</v>
          </cell>
        </row>
        <row r="2445">
          <cell r="G2445" t="str">
            <v>5794 - Research Mgr II</v>
          </cell>
        </row>
        <row r="2446">
          <cell r="G2446" t="str">
            <v>5795 - Atty III</v>
          </cell>
        </row>
        <row r="2447">
          <cell r="G2447" t="str">
            <v>5797 - Graduate Legal Asst</v>
          </cell>
        </row>
        <row r="2448">
          <cell r="G2448" t="str">
            <v>5798 - Legal Counsel</v>
          </cell>
        </row>
        <row r="2449">
          <cell r="G2449" t="str">
            <v>5804 - Info Tech Spec I</v>
          </cell>
        </row>
        <row r="2450">
          <cell r="G2450" t="str">
            <v>5807 - Research Analyst I</v>
          </cell>
        </row>
        <row r="2451">
          <cell r="G2451" t="str">
            <v>5809 - Research Analyst II</v>
          </cell>
        </row>
        <row r="2452">
          <cell r="G2452" t="str">
            <v xml:space="preserve">5812 - Public Utilities Counsel III </v>
          </cell>
        </row>
        <row r="2453">
          <cell r="G2453" t="str">
            <v xml:space="preserve">5813 - Public Utilities Counsel II </v>
          </cell>
        </row>
        <row r="2454">
          <cell r="G2454" t="str">
            <v>5815 - Supvng Atty</v>
          </cell>
        </row>
        <row r="2455">
          <cell r="G2455" t="str">
            <v xml:space="preserve">5816 - Public Utilities Counsel I </v>
          </cell>
        </row>
        <row r="2456">
          <cell r="G2456" t="str">
            <v>5830 - Research Program Spec I</v>
          </cell>
        </row>
        <row r="2457">
          <cell r="G2457" t="str">
            <v>5832 - Research Program Spec I</v>
          </cell>
        </row>
        <row r="2458">
          <cell r="G2458" t="str">
            <v>5833 - Research Program Spec I</v>
          </cell>
        </row>
        <row r="2459">
          <cell r="G2459" t="str">
            <v>5835 - Research Program Spec II</v>
          </cell>
        </row>
        <row r="2460">
          <cell r="G2460" t="str">
            <v>5836 - Research Program Spec II</v>
          </cell>
        </row>
        <row r="2461">
          <cell r="G2461" t="str">
            <v>5837 - Energy Analyst</v>
          </cell>
        </row>
        <row r="2462">
          <cell r="G2462" t="str">
            <v>5838 - Consumer Liaison Officer</v>
          </cell>
        </row>
        <row r="2463">
          <cell r="G2463" t="str">
            <v>5839 - Consumer Liaison Officer</v>
          </cell>
        </row>
        <row r="2464">
          <cell r="G2464" t="str">
            <v>5841 - Staff Svcs Mgmt Auditor</v>
          </cell>
        </row>
        <row r="2465">
          <cell r="G2465" t="str">
            <v>5844 - Program Mgr</v>
          </cell>
        </row>
        <row r="2466">
          <cell r="G2466" t="str">
            <v>5850 - Tax Svc Spec</v>
          </cell>
        </row>
        <row r="2467">
          <cell r="G2467" t="str">
            <v>5853 - Research Mgr I</v>
          </cell>
        </row>
        <row r="2468">
          <cell r="G2468" t="str">
            <v>5854 - Research Mgr II</v>
          </cell>
        </row>
        <row r="2469">
          <cell r="G2469" t="str">
            <v>5859 - Research Analyst I</v>
          </cell>
        </row>
        <row r="2470">
          <cell r="G2470" t="str">
            <v>5861 - Research Program Spec III</v>
          </cell>
        </row>
        <row r="2471">
          <cell r="G2471" t="str">
            <v xml:space="preserve">5863 - Sr Asst Atty Gen </v>
          </cell>
        </row>
        <row r="2472">
          <cell r="G2472" t="str">
            <v>5865 - Chief Counsel</v>
          </cell>
        </row>
        <row r="2473">
          <cell r="G2473" t="str">
            <v>5872 - Chief Counsel I - C.E.A.</v>
          </cell>
        </row>
        <row r="2474">
          <cell r="G2474" t="str">
            <v>5873 - Chief Counsel II C.E.A.</v>
          </cell>
        </row>
        <row r="2475">
          <cell r="G2475" t="str">
            <v>5882 - Supvng Counsel - Legal Programs</v>
          </cell>
        </row>
        <row r="2476">
          <cell r="G2476" t="str">
            <v>5893 - Research Program Spec I</v>
          </cell>
        </row>
        <row r="2477">
          <cell r="G2477" t="str">
            <v xml:space="preserve">5903 - Consumer Affs Rep </v>
          </cell>
        </row>
        <row r="2478">
          <cell r="G2478" t="str">
            <v>5904 - Consumer Svcs Supvr</v>
          </cell>
        </row>
        <row r="2479">
          <cell r="G2479" t="str">
            <v>5905 - Consumer Svcs Mgr</v>
          </cell>
        </row>
        <row r="2480">
          <cell r="G2480" t="str">
            <v>5916 - Asst Exec Director</v>
          </cell>
        </row>
        <row r="2481">
          <cell r="G2481" t="str">
            <v xml:space="preserve">5935 - Counsel - Multisate Tax Affs </v>
          </cell>
        </row>
        <row r="2482">
          <cell r="G2482" t="str">
            <v>5973 - Special Asst Atty Gen</v>
          </cell>
        </row>
        <row r="2483">
          <cell r="G2483" t="str">
            <v>5977 - Industrial Relations Counsel II</v>
          </cell>
        </row>
        <row r="2484">
          <cell r="G2484" t="str">
            <v>5978 - Industrial Relations Counsel I</v>
          </cell>
        </row>
        <row r="2485">
          <cell r="G2485" t="str">
            <v>5981 - Industrial Relations Counsel IV</v>
          </cell>
        </row>
        <row r="2486">
          <cell r="G2486" t="str">
            <v>5987 - Chief Justice</v>
          </cell>
        </row>
        <row r="2487">
          <cell r="G2487" t="str">
            <v>5988 - Assoc Justice</v>
          </cell>
        </row>
        <row r="2488">
          <cell r="G2488" t="str">
            <v>5991 - Justice</v>
          </cell>
        </row>
        <row r="2489">
          <cell r="G2489" t="str">
            <v>5999 - State Fair Worker</v>
          </cell>
        </row>
        <row r="2490">
          <cell r="G2490" t="str">
            <v>6001 - Research Program Spec II</v>
          </cell>
        </row>
        <row r="2491">
          <cell r="G2491" t="str">
            <v>6002 - Supvng Arts Grants Administrator</v>
          </cell>
        </row>
        <row r="2492">
          <cell r="G2492" t="str">
            <v>6006 - Administrative Spec</v>
          </cell>
        </row>
        <row r="2493">
          <cell r="G2493" t="str">
            <v>6007 - Administrative Coord I (CJP)</v>
          </cell>
        </row>
        <row r="2494">
          <cell r="G2494" t="str">
            <v>6008 - Administrative Coord II (CJP)</v>
          </cell>
        </row>
        <row r="2495">
          <cell r="G2495" t="str">
            <v>6010 - Bus Svcs Officer I</v>
          </cell>
        </row>
        <row r="2496">
          <cell r="G2496" t="str">
            <v>6011 - Bus Svcs Officer II</v>
          </cell>
        </row>
        <row r="2497">
          <cell r="G2497" t="str">
            <v>6012 - Research Program Spec III</v>
          </cell>
        </row>
        <row r="2498">
          <cell r="G2498" t="str">
            <v>6015 - Secty to Staff Counsel I</v>
          </cell>
        </row>
        <row r="2499">
          <cell r="G2499" t="str">
            <v>6016 - Secty to Staff Counsel II</v>
          </cell>
        </row>
        <row r="2500">
          <cell r="G2500" t="str">
            <v>6018 - Secty to Trial Counsel I</v>
          </cell>
        </row>
        <row r="2501">
          <cell r="G2501" t="str">
            <v>6019 - Secty to Trial Counsel II</v>
          </cell>
        </row>
        <row r="2502">
          <cell r="G2502" t="str">
            <v>6020 - Sr Atty I</v>
          </cell>
        </row>
        <row r="2503">
          <cell r="G2503" t="str">
            <v>6021 - Sr Atty II</v>
          </cell>
        </row>
        <row r="2504">
          <cell r="G2504" t="str">
            <v>6023 - Sr Atty III</v>
          </cell>
        </row>
        <row r="2505">
          <cell r="G2505" t="str">
            <v>6024 - Sr Atty IV</v>
          </cell>
        </row>
        <row r="2506">
          <cell r="G2506" t="str">
            <v>6026 - Chief Asst Secretary of State</v>
          </cell>
        </row>
        <row r="2507">
          <cell r="G2507" t="str">
            <v>6028 - Supvng Adminstrative Spec</v>
          </cell>
        </row>
        <row r="2508">
          <cell r="G2508" t="str">
            <v>6033 - Administrative Adviser II C.E.A.</v>
          </cell>
        </row>
        <row r="2509">
          <cell r="G2509" t="str">
            <v>6034 - Chief of External Affs</v>
          </cell>
        </row>
        <row r="2510">
          <cell r="G2510" t="str">
            <v xml:space="preserve">6035 - Graduate Legal Asst </v>
          </cell>
        </row>
        <row r="2511">
          <cell r="G2511" t="str">
            <v>6036 - State Public Defender</v>
          </cell>
        </row>
        <row r="2512">
          <cell r="G2512" t="str">
            <v>6040 - Sr Asst Insp Gen</v>
          </cell>
        </row>
        <row r="2513">
          <cell r="G2513" t="str">
            <v>6042 - Dep Chief Operations Officer</v>
          </cell>
        </row>
        <row r="2514">
          <cell r="G2514" t="str">
            <v>6043 - Chief Hearing Adviser</v>
          </cell>
        </row>
        <row r="2515">
          <cell r="G2515" t="str">
            <v xml:space="preserve">6044 - Chief Dep Counsel </v>
          </cell>
        </row>
        <row r="2516">
          <cell r="G2516" t="str">
            <v>6046 - Mobility Eval Spec</v>
          </cell>
        </row>
        <row r="2517">
          <cell r="G2517" t="str">
            <v xml:space="preserve">6048 - Hearing Adviser I </v>
          </cell>
        </row>
        <row r="2518">
          <cell r="G2518" t="str">
            <v>6050 - Adminstrative Asst</v>
          </cell>
        </row>
        <row r="2519">
          <cell r="G2519" t="str">
            <v>6051 - Hearing Adviser II</v>
          </cell>
        </row>
        <row r="2520">
          <cell r="G2520" t="str">
            <v>6059 - Chief Tech Officer</v>
          </cell>
        </row>
        <row r="2521">
          <cell r="G2521" t="str">
            <v>6063 - Chief Financial Officer</v>
          </cell>
        </row>
        <row r="2522">
          <cell r="G2522" t="str">
            <v>6066 - Legislative Coord</v>
          </cell>
        </row>
        <row r="2523">
          <cell r="G2523" t="str">
            <v>6067 - Administrative Law Judge II</v>
          </cell>
        </row>
        <row r="2524">
          <cell r="G2524" t="str">
            <v>6068 - Administrative Law Judge II Spec</v>
          </cell>
        </row>
        <row r="2525">
          <cell r="G2525" t="str">
            <v>6071 - Administrative Law Judge I</v>
          </cell>
        </row>
        <row r="2526">
          <cell r="G2526" t="str">
            <v>6072 - Hearing Officer I</v>
          </cell>
        </row>
        <row r="2527">
          <cell r="G2527" t="str">
            <v>6073 - Hearing Officer II</v>
          </cell>
        </row>
        <row r="2528">
          <cell r="G2528" t="str">
            <v>6074 - Event Coordinator</v>
          </cell>
        </row>
        <row r="2529">
          <cell r="G2529" t="str">
            <v>6075 - Info Tech - Proj Director</v>
          </cell>
        </row>
        <row r="2530">
          <cell r="G2530" t="str">
            <v>6076 - Asst Intergovtl Program Analyst</v>
          </cell>
        </row>
        <row r="2531">
          <cell r="G2531" t="str">
            <v>6079 - Sr Actuarial Statistician</v>
          </cell>
        </row>
        <row r="2532">
          <cell r="G2532" t="str">
            <v>6080 - Actuarial Statistician</v>
          </cell>
        </row>
        <row r="2533">
          <cell r="G2533" t="str">
            <v>6081 - Sr Bus Develmt Spec</v>
          </cell>
        </row>
        <row r="2534">
          <cell r="G2534" t="str">
            <v xml:space="preserve">6082 - Asst to the Exec Director </v>
          </cell>
        </row>
        <row r="2535">
          <cell r="G2535" t="str">
            <v>6083 - Supvng Casualty Actuary</v>
          </cell>
        </row>
        <row r="2536">
          <cell r="G2536" t="str">
            <v>6084 - Supvng Life Actuary</v>
          </cell>
        </row>
        <row r="2537">
          <cell r="G2537" t="str">
            <v>6085 - Sr Casualty Actuary</v>
          </cell>
        </row>
        <row r="2538">
          <cell r="G2538" t="str">
            <v>6086 - Sr Life Actuary</v>
          </cell>
        </row>
        <row r="2539">
          <cell r="G2539" t="str">
            <v>6087 - Assoc Casualty Actuary</v>
          </cell>
        </row>
        <row r="2540">
          <cell r="G2540" t="str">
            <v>6088 - Presiding Administrative Law Judge</v>
          </cell>
        </row>
        <row r="2541">
          <cell r="G2541" t="str">
            <v>6089 - Assoc Life Actuary</v>
          </cell>
        </row>
        <row r="2542">
          <cell r="G2542" t="str">
            <v xml:space="preserve">6091 - Administrative Law Judge I </v>
          </cell>
        </row>
        <row r="2543">
          <cell r="G2543" t="str">
            <v>6092 - Labor Relations Counsel I</v>
          </cell>
        </row>
        <row r="2544">
          <cell r="G2544" t="str">
            <v>6093 - Labor Relations Counsel II</v>
          </cell>
        </row>
        <row r="2545">
          <cell r="G2545" t="str">
            <v>6094 - Labor Relations Counsel III</v>
          </cell>
        </row>
        <row r="2546">
          <cell r="G2546" t="str">
            <v>6100 - Chief Administrative Law Judge</v>
          </cell>
        </row>
        <row r="2547">
          <cell r="G2547" t="str">
            <v xml:space="preserve">6102 - Administrative Law Judge II </v>
          </cell>
        </row>
        <row r="2548">
          <cell r="G2548" t="str">
            <v xml:space="preserve">6103 - Administrative Law Judge I </v>
          </cell>
        </row>
        <row r="2549">
          <cell r="G2549" t="str">
            <v>6107 - Special Asst Atty Gen</v>
          </cell>
        </row>
        <row r="2550">
          <cell r="G2550" t="str">
            <v>6110 - Fair Empt &amp; Housing Counsel</v>
          </cell>
        </row>
        <row r="2551">
          <cell r="G2551" t="str">
            <v>6115 - Sr Counsel (Spec)</v>
          </cell>
        </row>
        <row r="2552">
          <cell r="G2552" t="str">
            <v>6116 - Workers' Comp Judge</v>
          </cell>
        </row>
        <row r="2553">
          <cell r="G2553" t="str">
            <v>6117 - Presiding Workers' Comp Judge</v>
          </cell>
        </row>
        <row r="2554">
          <cell r="G2554" t="str">
            <v xml:space="preserve">6118 - Administrative Law Judge I </v>
          </cell>
        </row>
        <row r="2555">
          <cell r="G2555" t="str">
            <v>6119 - Administrative Law Judge II (Supvr)</v>
          </cell>
        </row>
        <row r="2556">
          <cell r="G2556" t="str">
            <v xml:space="preserve">6120 - Hearing Officer I </v>
          </cell>
        </row>
        <row r="2557">
          <cell r="G2557" t="str">
            <v xml:space="preserve">6121 - Hearing Officer II </v>
          </cell>
        </row>
        <row r="2558">
          <cell r="G2558" t="str">
            <v>6124 - Administrative Law Judge II (Spec)</v>
          </cell>
        </row>
        <row r="2559">
          <cell r="G2559" t="str">
            <v xml:space="preserve">6125 - Administrative Law Judge I </v>
          </cell>
        </row>
        <row r="2560">
          <cell r="G2560" t="str">
            <v>6126 - Administrative Law Judge II</v>
          </cell>
        </row>
        <row r="2561">
          <cell r="G2561" t="str">
            <v xml:space="preserve">6130 - Administrative Law Judge </v>
          </cell>
        </row>
        <row r="2562">
          <cell r="G2562" t="str">
            <v xml:space="preserve">6133 - Presiding Administrative Law Judge </v>
          </cell>
        </row>
        <row r="2563">
          <cell r="G2563" t="str">
            <v xml:space="preserve">6134 - Administrative Law Judge I </v>
          </cell>
        </row>
        <row r="2564">
          <cell r="G2564" t="str">
            <v xml:space="preserve">6136 - Administrative Law Judge II </v>
          </cell>
        </row>
        <row r="2565">
          <cell r="G2565" t="str">
            <v xml:space="preserve">6143 - Small Bus Spec </v>
          </cell>
        </row>
        <row r="2566">
          <cell r="G2566" t="str">
            <v>6147 - Labor Relations Counsel IV</v>
          </cell>
        </row>
        <row r="2567">
          <cell r="G2567" t="str">
            <v>6149 - Sr Permit Spec</v>
          </cell>
        </row>
        <row r="2568">
          <cell r="G2568" t="str">
            <v>6155 - Chief Program Mgr</v>
          </cell>
        </row>
        <row r="2569">
          <cell r="G2569" t="str">
            <v>6158 - State Oil &amp; Gas Supvr</v>
          </cell>
        </row>
        <row r="2570">
          <cell r="G2570" t="str">
            <v>6160 - Constrn Proj Insp (Various Sites)</v>
          </cell>
        </row>
        <row r="2571">
          <cell r="G2571" t="str">
            <v>6161 - Constrn Proj Spec I (Various Sites)</v>
          </cell>
        </row>
        <row r="2572">
          <cell r="G2572" t="str">
            <v>6167 - Sr Envirnal Research Scientist (Spec)</v>
          </cell>
        </row>
        <row r="2573">
          <cell r="G2573" t="str">
            <v>6168 - Sr Envirnal Research Scientist (Supvr)</v>
          </cell>
        </row>
        <row r="2574">
          <cell r="G2574" t="str">
            <v>6169 - Assoc Envirnal Research Scientist</v>
          </cell>
        </row>
        <row r="2575">
          <cell r="G2575" t="str">
            <v>6170 - Environmental Research Scientist</v>
          </cell>
        </row>
        <row r="2576">
          <cell r="G2576" t="str">
            <v>6176 - Chief Chemist - Pesticide Eval</v>
          </cell>
        </row>
        <row r="2577">
          <cell r="G2577" t="str">
            <v xml:space="preserve">6177 - Administrative Law Judge I </v>
          </cell>
        </row>
        <row r="2578">
          <cell r="G2578" t="str">
            <v>6178 - Administrative Law Judge II (Spec)</v>
          </cell>
        </row>
        <row r="2579">
          <cell r="G2579" t="str">
            <v xml:space="preserve">6179 - Administrative Law Judge II (Supvr) </v>
          </cell>
        </row>
        <row r="2580">
          <cell r="G2580" t="str">
            <v>6180 - Industrial Relations Counsel III (Spec)</v>
          </cell>
        </row>
        <row r="2581">
          <cell r="G2581" t="str">
            <v>6181 - Industrial Relations Counsel III (Supvr)</v>
          </cell>
        </row>
        <row r="2582">
          <cell r="G2582" t="str">
            <v>6182 - Sr Public Empt Relations Counsel</v>
          </cell>
        </row>
        <row r="2583">
          <cell r="G2583" t="str">
            <v>6184 - Public Empt Relations Counsel</v>
          </cell>
        </row>
        <row r="2584">
          <cell r="G2584" t="str">
            <v>6185 - Counsel</v>
          </cell>
        </row>
        <row r="2585">
          <cell r="G2585" t="str">
            <v>6186 - Counsel-Enforcement</v>
          </cell>
        </row>
        <row r="2586">
          <cell r="G2586" t="str">
            <v>6187 - Corporations Counsel</v>
          </cell>
        </row>
        <row r="2587">
          <cell r="G2587" t="str">
            <v>6188 - Sr Corporations Counsel (Spec)</v>
          </cell>
        </row>
        <row r="2588">
          <cell r="G2588" t="str">
            <v>6191 - Water &amp; Sewage Plant Opr</v>
          </cell>
        </row>
        <row r="2589">
          <cell r="G2589" t="str">
            <v>6197 - Skilled Trades Apprnt</v>
          </cell>
        </row>
        <row r="2590">
          <cell r="G2590" t="str">
            <v>6198 - Skilled Trades Supvr</v>
          </cell>
        </row>
        <row r="2591">
          <cell r="G2591" t="str">
            <v>6199 - Skilled Trades Journeyperson</v>
          </cell>
        </row>
        <row r="2592">
          <cell r="G2592" t="str">
            <v>6200 - Skilled Nursing Facility Administrator</v>
          </cell>
        </row>
        <row r="2593">
          <cell r="G2593" t="str">
            <v>6203 - Jackhammer Opr</v>
          </cell>
        </row>
        <row r="2594">
          <cell r="G2594" t="str">
            <v xml:space="preserve">6204 - Sr Commission Counsel (Spec) </v>
          </cell>
        </row>
        <row r="2595">
          <cell r="G2595" t="str">
            <v>6205 - Sr Commission Counsel (Supvr)</v>
          </cell>
        </row>
        <row r="2596">
          <cell r="G2596" t="str">
            <v>6209 - Labor Supvr - Casual Empt</v>
          </cell>
        </row>
        <row r="2597">
          <cell r="G2597" t="str">
            <v>6212 - Skilled Laborer</v>
          </cell>
        </row>
        <row r="2598">
          <cell r="G2598" t="str">
            <v>6215 - Bldg Maint Worker</v>
          </cell>
        </row>
        <row r="2599">
          <cell r="G2599" t="str">
            <v>6216 - Bldg Maint Worker - CF</v>
          </cell>
        </row>
        <row r="2600">
          <cell r="G2600" t="str">
            <v>6220 - Warehouse Worker</v>
          </cell>
        </row>
        <row r="2601">
          <cell r="G2601" t="str">
            <v>6221 - Warehouse Worker - CF</v>
          </cell>
        </row>
        <row r="2602">
          <cell r="G2602" t="str">
            <v>6223 - Laborer</v>
          </cell>
        </row>
        <row r="2603">
          <cell r="G2603" t="str">
            <v>6224 - Coord</v>
          </cell>
        </row>
        <row r="2604">
          <cell r="G2604" t="str">
            <v>6226 - Laborer-Bldg Trades - Casual Empt</v>
          </cell>
        </row>
        <row r="2605">
          <cell r="G2605" t="str">
            <v>6228 - Park Maint Supvr</v>
          </cell>
        </row>
        <row r="2606">
          <cell r="G2606" t="str">
            <v>6229 - Park Maint Supvr</v>
          </cell>
        </row>
        <row r="2607">
          <cell r="G2607" t="str">
            <v>6230 - Jr Industrial Hygiene Spec</v>
          </cell>
        </row>
        <row r="2608">
          <cell r="G2608" t="str">
            <v xml:space="preserve">6231 - Supvng Industrial Hygiene Spec </v>
          </cell>
        </row>
        <row r="2609">
          <cell r="G2609" t="str">
            <v>6232 - Park Maint Chief I</v>
          </cell>
        </row>
        <row r="2610">
          <cell r="G2610" t="str">
            <v>6235 - Exec Partner</v>
          </cell>
        </row>
        <row r="2611">
          <cell r="G2611" t="str">
            <v>6239 - Maint Mgr II</v>
          </cell>
        </row>
        <row r="2612">
          <cell r="G2612" t="str">
            <v>6242 - Lead Snow Gauger</v>
          </cell>
        </row>
        <row r="2613">
          <cell r="G2613" t="str">
            <v>6245 - Snow Gauger</v>
          </cell>
        </row>
        <row r="2614">
          <cell r="G2614" t="str">
            <v>6246 - Chief Fld Div</v>
          </cell>
        </row>
        <row r="2615">
          <cell r="G2615" t="str">
            <v>6255 - Skilled Trades Journeyperson</v>
          </cell>
        </row>
        <row r="2616">
          <cell r="G2616" t="str">
            <v>6259 - Utility Craftsworker Superintendent</v>
          </cell>
        </row>
        <row r="2617">
          <cell r="G2617" t="str">
            <v>6261 - Deputy Administrator</v>
          </cell>
        </row>
        <row r="2618">
          <cell r="G2618" t="str">
            <v xml:space="preserve">6262 - Asst Utility Craftsworker Superintendent </v>
          </cell>
        </row>
        <row r="2619">
          <cell r="G2619" t="str">
            <v>6263 - Utility Craftsworker Supvr</v>
          </cell>
        </row>
        <row r="2620">
          <cell r="G2620" t="str">
            <v xml:space="preserve">6265 - Utility Craftsworker </v>
          </cell>
        </row>
        <row r="2621">
          <cell r="G2621" t="str">
            <v xml:space="preserve">6267 - Utility Craftsworker Apprnt </v>
          </cell>
        </row>
        <row r="2622">
          <cell r="G2622" t="str">
            <v xml:space="preserve">6271 - Staff Develmt Spec </v>
          </cell>
        </row>
        <row r="2623">
          <cell r="G2623" t="str">
            <v>6272 - Bd Counsel I - Alrb</v>
          </cell>
        </row>
        <row r="2624">
          <cell r="G2624" t="str">
            <v>6273 - Bd Counsel II - Alrb</v>
          </cell>
        </row>
        <row r="2625">
          <cell r="G2625" t="str">
            <v>6274 - Sr Bd Counsel - Alrb</v>
          </cell>
        </row>
        <row r="2626">
          <cell r="G2626" t="str">
            <v xml:space="preserve">6275 - Asst Develmt Spec </v>
          </cell>
        </row>
        <row r="2627">
          <cell r="G2627" t="str">
            <v xml:space="preserve">6276 - Assoc Develmt Spec </v>
          </cell>
        </row>
        <row r="2628">
          <cell r="G2628" t="str">
            <v xml:space="preserve">6277 - Sr Develmt Spec </v>
          </cell>
        </row>
        <row r="2629">
          <cell r="G2629" t="str">
            <v>6278 - Sr tourism Spec</v>
          </cell>
        </row>
        <row r="2630">
          <cell r="G2630" t="str">
            <v>6280 - Maint Mgr I</v>
          </cell>
        </row>
        <row r="2631">
          <cell r="G2631" t="str">
            <v>6282 - Maint Area Superintendent</v>
          </cell>
        </row>
        <row r="2632">
          <cell r="G2632" t="str">
            <v>6285 - Hwy Maint Leadworker</v>
          </cell>
        </row>
        <row r="2633">
          <cell r="G2633" t="str">
            <v>6286 - Equipt Opr II</v>
          </cell>
        </row>
        <row r="2634">
          <cell r="G2634" t="str">
            <v>6287 - Hwy Maint Worker</v>
          </cell>
        </row>
        <row r="2635">
          <cell r="G2635" t="str">
            <v>6288 - Landscape Spec</v>
          </cell>
        </row>
        <row r="2636">
          <cell r="G2636" t="str">
            <v>6289 - Landscape Program Adminstrator</v>
          </cell>
        </row>
        <row r="2637">
          <cell r="G2637" t="str">
            <v>6291 - Pers Selection Techn</v>
          </cell>
        </row>
        <row r="2638">
          <cell r="G2638" t="str">
            <v>6292 - Supvng Pers Selection Techn</v>
          </cell>
        </row>
        <row r="2639">
          <cell r="G2639" t="str">
            <v xml:space="preserve">6295 - Regional Testing Officer </v>
          </cell>
        </row>
        <row r="2640">
          <cell r="G2640" t="str">
            <v>6296 - Landscape Maint Leadworker</v>
          </cell>
        </row>
        <row r="2641">
          <cell r="G2641" t="str">
            <v>6297 - Landscape Maint Worker</v>
          </cell>
        </row>
        <row r="2642">
          <cell r="G2642" t="str">
            <v>6301 - Maint Supvr</v>
          </cell>
        </row>
        <row r="2643">
          <cell r="G2643" t="str">
            <v xml:space="preserve">6303 - Corr Plant Supvr </v>
          </cell>
        </row>
        <row r="2644">
          <cell r="G2644" t="str">
            <v xml:space="preserve">6304 - Corr Plant Mgr I </v>
          </cell>
        </row>
        <row r="2645">
          <cell r="G2645" t="str">
            <v>6305 - Corr Plant Mgr II</v>
          </cell>
        </row>
        <row r="2646">
          <cell r="G2646" t="str">
            <v xml:space="preserve">6306 - Staff Develmt Spec (Supvry) </v>
          </cell>
        </row>
        <row r="2647">
          <cell r="G2647" t="str">
            <v xml:space="preserve">6307 - Sr Develmt Supvr </v>
          </cell>
        </row>
        <row r="2648">
          <cell r="G2648" t="str">
            <v>6310 - Bridge Maint Supvr</v>
          </cell>
        </row>
        <row r="2649">
          <cell r="G2649" t="str">
            <v>6317 - Program Mgr III</v>
          </cell>
        </row>
        <row r="2650">
          <cell r="G2650" t="str">
            <v>6320 - Sr Hatchery Supvr</v>
          </cell>
        </row>
        <row r="2651">
          <cell r="G2651" t="str">
            <v>6321 - Sr Biologist Spec</v>
          </cell>
        </row>
        <row r="2652">
          <cell r="G2652" t="str">
            <v>6322 - Sr Biologist Spec</v>
          </cell>
        </row>
        <row r="2653">
          <cell r="G2653" t="str">
            <v>6323 - Sr Biologist Spec</v>
          </cell>
        </row>
        <row r="2654">
          <cell r="G2654" t="str">
            <v>6324 - Sr Biologist Supvr</v>
          </cell>
        </row>
        <row r="2655">
          <cell r="G2655" t="str">
            <v>6325 - Sr Biologist Supvr</v>
          </cell>
        </row>
        <row r="2656">
          <cell r="G2656" t="str">
            <v>6326 - Sr Biologist Supvr</v>
          </cell>
        </row>
        <row r="2657">
          <cell r="G2657" t="str">
            <v>6327 - Sr Biologist Supvr</v>
          </cell>
        </row>
        <row r="2658">
          <cell r="G2658" t="str">
            <v>6328 - Litigation Spec I</v>
          </cell>
        </row>
        <row r="2659">
          <cell r="G2659" t="str">
            <v>6329 - Litigation Spec II</v>
          </cell>
        </row>
        <row r="2660">
          <cell r="G2660" t="str">
            <v>6330 - Supvng Litigation Spec</v>
          </cell>
        </row>
        <row r="2661">
          <cell r="G2661" t="str">
            <v>6332 - Hearing Officer I</v>
          </cell>
        </row>
        <row r="2662">
          <cell r="G2662" t="str">
            <v>6353 - Sr Foundation Driller</v>
          </cell>
        </row>
        <row r="2663">
          <cell r="G2663" t="str">
            <v>6355 - Foundation Driller Leadworker</v>
          </cell>
        </row>
        <row r="2664">
          <cell r="G2664" t="str">
            <v>6356 - Foundation Driller</v>
          </cell>
        </row>
        <row r="2665">
          <cell r="G2665" t="str">
            <v>6358 - Drawbridge Opr</v>
          </cell>
        </row>
        <row r="2666">
          <cell r="G2666" t="str">
            <v>6360 - Ferryboat Master</v>
          </cell>
        </row>
        <row r="2667">
          <cell r="G2667" t="str">
            <v>6361 - Ferryboat Mate</v>
          </cell>
        </row>
        <row r="2668">
          <cell r="G2668" t="str">
            <v>6366 - Biologist</v>
          </cell>
        </row>
        <row r="2669">
          <cell r="G2669" t="str">
            <v>6371 - Biologist</v>
          </cell>
        </row>
        <row r="2670">
          <cell r="G2670" t="str">
            <v>6372 - Biologist</v>
          </cell>
        </row>
        <row r="2671">
          <cell r="G2671" t="str">
            <v>6373 - Assoc Biologist</v>
          </cell>
        </row>
        <row r="2672">
          <cell r="G2672" t="str">
            <v>6374 - Assoc Biologist</v>
          </cell>
        </row>
        <row r="2673">
          <cell r="G2673" t="str">
            <v>6375 - Assoc Biologist</v>
          </cell>
        </row>
        <row r="2674">
          <cell r="G2674" t="str">
            <v>6378 - Heavy Truck Drvr</v>
          </cell>
        </row>
        <row r="2675">
          <cell r="G2675" t="str">
            <v>6379 - Heavy Truck Drvr - CF</v>
          </cell>
        </row>
        <row r="2676">
          <cell r="G2676" t="str">
            <v>6381 - Truck Drvr</v>
          </cell>
        </row>
        <row r="2677">
          <cell r="G2677" t="str">
            <v>6382 - Truck Drvr - CF</v>
          </cell>
        </row>
        <row r="2678">
          <cell r="G2678" t="str">
            <v xml:space="preserve">6386 - Auto Equipt Opr I </v>
          </cell>
        </row>
        <row r="2679">
          <cell r="G2679" t="str">
            <v>6387 - Heavy Fire Equipt Opr</v>
          </cell>
        </row>
        <row r="2680">
          <cell r="G2680" t="str">
            <v>6389 - State Park Equipt Opr</v>
          </cell>
        </row>
        <row r="2681">
          <cell r="G2681" t="str">
            <v>6390 - Tractor Opr-Laborer</v>
          </cell>
        </row>
        <row r="2682">
          <cell r="G2682" t="str">
            <v>6391 - Auto Equipt Opr II</v>
          </cell>
        </row>
        <row r="2683">
          <cell r="G2683" t="str">
            <v>6392 - Auto Equipt Opr II - CF</v>
          </cell>
        </row>
        <row r="2684">
          <cell r="G2684" t="str">
            <v>6393 - Auto Equipt Opr I</v>
          </cell>
        </row>
        <row r="2685">
          <cell r="G2685" t="str">
            <v>6394 - Auto Equipt Opr I - CF</v>
          </cell>
        </row>
        <row r="2686">
          <cell r="G2686" t="str">
            <v>6395 - Program Mgr</v>
          </cell>
        </row>
        <row r="2687">
          <cell r="G2687" t="str">
            <v>6396 - Marketing Mgr</v>
          </cell>
        </row>
        <row r="2688">
          <cell r="G2688" t="str">
            <v xml:space="preserve">6400 - Teaching Asst - CF </v>
          </cell>
        </row>
        <row r="2689">
          <cell r="G2689" t="str">
            <v>6401 - Research Mgr III</v>
          </cell>
        </row>
        <row r="2690">
          <cell r="G2690" t="str">
            <v>6410 - Benefit Program Spec</v>
          </cell>
        </row>
        <row r="2691">
          <cell r="G2691" t="str">
            <v>6412 - Sr Benefit Program Spec</v>
          </cell>
        </row>
        <row r="2692">
          <cell r="G2692" t="str">
            <v>6413 - Supvng Benefit Program Spec</v>
          </cell>
        </row>
        <row r="2693">
          <cell r="G2693" t="str">
            <v>6450 - Hydro Plant Maint Superintendent</v>
          </cell>
        </row>
        <row r="2694">
          <cell r="G2694" t="str">
            <v>6451 - Hydro Plant Elec Supvr</v>
          </cell>
        </row>
        <row r="2695">
          <cell r="G2695" t="str">
            <v>6452 - Hydro Plant Mech Supvr</v>
          </cell>
        </row>
        <row r="2696">
          <cell r="G2696" t="str">
            <v>6453 - Hydro Plant Electrician II</v>
          </cell>
        </row>
        <row r="2697">
          <cell r="G2697" t="str">
            <v>6454 - Hydro Plant Mechanic II</v>
          </cell>
        </row>
        <row r="2698">
          <cell r="G2698" t="str">
            <v>6455 - Hydro Plant Electrician I</v>
          </cell>
        </row>
        <row r="2699">
          <cell r="G2699" t="str">
            <v>6456 - Hydro Plant Mechanic I</v>
          </cell>
        </row>
        <row r="2700">
          <cell r="G2700" t="str">
            <v>6457 - Hydro Plant Electrician Apprnt</v>
          </cell>
        </row>
        <row r="2701">
          <cell r="G2701" t="str">
            <v>6458 - Hydro Plant Mechanic Apprnt</v>
          </cell>
        </row>
        <row r="2702">
          <cell r="G2702" t="str">
            <v>6459 - Program Water &amp; Pwr Disper</v>
          </cell>
        </row>
        <row r="2703">
          <cell r="G2703" t="str">
            <v>6460 - Hydro Plant Operations Superintendent</v>
          </cell>
        </row>
        <row r="2704">
          <cell r="G2704" t="str">
            <v>6461 - Chief Hydro Plant Opr</v>
          </cell>
        </row>
        <row r="2705">
          <cell r="G2705" t="str">
            <v>6462 - Sr Hydro Plant Opr</v>
          </cell>
        </row>
        <row r="2706">
          <cell r="G2706" t="str">
            <v>6463 - Hydro Plant Opr</v>
          </cell>
        </row>
        <row r="2707">
          <cell r="G2707" t="str">
            <v>6465 - Chief Water &amp; Pwr Disper</v>
          </cell>
        </row>
        <row r="2708">
          <cell r="G2708" t="str">
            <v>6466 - Sr Water &amp; Pwr Disper</v>
          </cell>
        </row>
        <row r="2709">
          <cell r="G2709" t="str">
            <v>6467 - Water &amp; Pwr Disper</v>
          </cell>
        </row>
        <row r="2710">
          <cell r="G2710" t="str">
            <v>6469 - Hydro Plant Opr Apprnt</v>
          </cell>
        </row>
        <row r="2711">
          <cell r="G2711" t="str">
            <v>6470 - Carpenter Supvr</v>
          </cell>
        </row>
        <row r="2712">
          <cell r="G2712" t="str">
            <v>6471 - Carpenter III - CF</v>
          </cell>
        </row>
        <row r="2713">
          <cell r="G2713" t="str">
            <v>6474 - Carpenter II - CF</v>
          </cell>
        </row>
        <row r="2714">
          <cell r="G2714" t="str">
            <v>6475 - Carpenter II</v>
          </cell>
        </row>
        <row r="2715">
          <cell r="G2715" t="str">
            <v>6476 - Carpenter I</v>
          </cell>
        </row>
        <row r="2716">
          <cell r="G2716" t="str">
            <v>6478 - Carpenter Apprnt</v>
          </cell>
        </row>
        <row r="2717">
          <cell r="G2717" t="str">
            <v>6481 - Wood Caulker Historic Ships - Casual Empt</v>
          </cell>
        </row>
        <row r="2718">
          <cell r="G2718" t="str">
            <v>6482 - Mill &amp; Cabinet Supvr</v>
          </cell>
        </row>
        <row r="2719">
          <cell r="G2719" t="str">
            <v>6483 - Carpenter I - CF</v>
          </cell>
        </row>
        <row r="2720">
          <cell r="G2720" t="str">
            <v>6488 - Mill &amp; Cabinet Worker</v>
          </cell>
        </row>
        <row r="2721">
          <cell r="G2721" t="str">
            <v>6510 - Structural Steel Painter Superintendent</v>
          </cell>
        </row>
        <row r="2722">
          <cell r="G2722" t="str">
            <v>6511 - Structural Steel Painter Supvr</v>
          </cell>
        </row>
        <row r="2723">
          <cell r="G2723" t="str">
            <v>6514 - Lead Structural Steel Painter</v>
          </cell>
        </row>
        <row r="2724">
          <cell r="G2724" t="str">
            <v>6517 - Structural Steel Painter</v>
          </cell>
        </row>
        <row r="2725">
          <cell r="G2725" t="str">
            <v>6519 - Structural Steel Painter Apprnt</v>
          </cell>
        </row>
        <row r="2726">
          <cell r="G2726" t="str">
            <v>6520 - Painter Supvr</v>
          </cell>
        </row>
        <row r="2727">
          <cell r="G2727" t="str">
            <v>6521 - Painter III - CF</v>
          </cell>
        </row>
        <row r="2728">
          <cell r="G2728" t="str">
            <v>6524 - Painter II - CF</v>
          </cell>
        </row>
        <row r="2729">
          <cell r="G2729" t="str">
            <v>6525 - Painter II</v>
          </cell>
        </row>
        <row r="2730">
          <cell r="G2730" t="str">
            <v>6526 - Painter I</v>
          </cell>
        </row>
        <row r="2731">
          <cell r="G2731" t="str">
            <v>6527 - Painter Apprnt</v>
          </cell>
        </row>
        <row r="2732">
          <cell r="G2732" t="str">
            <v>6528 - Painter I - CF</v>
          </cell>
        </row>
        <row r="2733">
          <cell r="G2733" t="str">
            <v>6529 - Painter I (Safety)</v>
          </cell>
        </row>
        <row r="2734">
          <cell r="G2734" t="str">
            <v>6530 - Electrician Supvr</v>
          </cell>
        </row>
        <row r="2735">
          <cell r="G2735" t="str">
            <v>6532 - Electrician II</v>
          </cell>
        </row>
        <row r="2736">
          <cell r="G2736" t="str">
            <v>6533 - Electrician I</v>
          </cell>
        </row>
        <row r="2737">
          <cell r="G2737" t="str">
            <v>6534 - Electrician III - CF</v>
          </cell>
        </row>
        <row r="2738">
          <cell r="G2738" t="str">
            <v>6535 - Park Maint Chief II</v>
          </cell>
        </row>
        <row r="2739">
          <cell r="G2739" t="str">
            <v>6536 - Electrician Apprnt</v>
          </cell>
        </row>
        <row r="2740">
          <cell r="G2740" t="str">
            <v>6538 - Electrician II - CF</v>
          </cell>
        </row>
        <row r="2741">
          <cell r="G2741" t="str">
            <v>6540 - Museum Electrician</v>
          </cell>
        </row>
        <row r="2742">
          <cell r="G2742" t="str">
            <v>6543 - Plumber Supvr</v>
          </cell>
        </row>
        <row r="2743">
          <cell r="G2743" t="str">
            <v>6544 - Electrician I - CF</v>
          </cell>
        </row>
        <row r="2744">
          <cell r="G2744" t="str">
            <v>6545 - Plumber III - CF</v>
          </cell>
        </row>
        <row r="2745">
          <cell r="G2745" t="str">
            <v>6548 - Plumber II</v>
          </cell>
        </row>
        <row r="2746">
          <cell r="G2746" t="str">
            <v>6549 - Plumber I</v>
          </cell>
        </row>
        <row r="2747">
          <cell r="G2747" t="str">
            <v>6550 - Plumber I - CF</v>
          </cell>
        </row>
        <row r="2748">
          <cell r="G2748" t="str">
            <v>6553 - Plumber Apprnt</v>
          </cell>
        </row>
        <row r="2749">
          <cell r="G2749" t="str">
            <v>6557 - Steamfitter Supvr - CF</v>
          </cell>
        </row>
        <row r="2750">
          <cell r="G2750" t="str">
            <v>6558 - Steamfitter</v>
          </cell>
        </row>
        <row r="2751">
          <cell r="G2751" t="str">
            <v>6584 - Sheet Metal Worker</v>
          </cell>
        </row>
        <row r="2752">
          <cell r="G2752" t="str">
            <v>6591 - Military Dept Heavy Equipt Opr</v>
          </cell>
        </row>
        <row r="2753">
          <cell r="G2753" t="str">
            <v>6592 - Military Dept Equipt Opr</v>
          </cell>
        </row>
        <row r="2754">
          <cell r="G2754" t="str">
            <v>6594 - Plumber II - CF</v>
          </cell>
        </row>
        <row r="2755">
          <cell r="G2755" t="str">
            <v>6596 - Fusion Welder</v>
          </cell>
        </row>
        <row r="2756">
          <cell r="G2756" t="str">
            <v>6598 - Structural Steel Welder</v>
          </cell>
        </row>
        <row r="2757">
          <cell r="G2757" t="str">
            <v>6612 - Investigative Certified Public Accountant</v>
          </cell>
        </row>
        <row r="2758">
          <cell r="G2758" t="str">
            <v>6613 - Supvng Investigative Certified Public Accountant</v>
          </cell>
        </row>
        <row r="2759">
          <cell r="G2759" t="str">
            <v>6615 - Mason II</v>
          </cell>
        </row>
        <row r="2760">
          <cell r="G2760" t="str">
            <v>6616 - Mason I</v>
          </cell>
        </row>
        <row r="2761">
          <cell r="G2761" t="str">
            <v>6617 - Mason - CF</v>
          </cell>
        </row>
        <row r="2762">
          <cell r="G2762" t="str">
            <v>6628 - Glazier - CF</v>
          </cell>
        </row>
        <row r="2763">
          <cell r="G2763" t="str">
            <v>6639 - Glazier</v>
          </cell>
        </row>
        <row r="2764">
          <cell r="G2764" t="str">
            <v>6641 - Gunsmith</v>
          </cell>
        </row>
        <row r="2765">
          <cell r="G2765" t="str">
            <v>6642 - Locksmith I</v>
          </cell>
        </row>
        <row r="2766">
          <cell r="G2766" t="str">
            <v>6643 - Locksmith I - CF</v>
          </cell>
        </row>
        <row r="2767">
          <cell r="G2767" t="str">
            <v>6644 - Restoration Supvr I</v>
          </cell>
        </row>
        <row r="2768">
          <cell r="G2768" t="str">
            <v>6647 - Restoration Supvr II</v>
          </cell>
        </row>
        <row r="2769">
          <cell r="G2769" t="str">
            <v>6648 - Restoration Work Spec</v>
          </cell>
        </row>
        <row r="2770">
          <cell r="G2770" t="str">
            <v>6649 - Restoration &amp; Maint Lead Worker</v>
          </cell>
        </row>
        <row r="2771">
          <cell r="G2771" t="str">
            <v>6650 - Railroad Restoration Spec</v>
          </cell>
        </row>
        <row r="2772">
          <cell r="G2772" t="str">
            <v>6651 - Restoration Worker</v>
          </cell>
        </row>
        <row r="2773">
          <cell r="G2773" t="str">
            <v>6660 - Lead Gunsmith</v>
          </cell>
        </row>
        <row r="2774">
          <cell r="G2774" t="str">
            <v>6665 - Locksmith II</v>
          </cell>
        </row>
        <row r="2775">
          <cell r="G2775" t="str">
            <v>6671 - Office Bldg Mgr IV</v>
          </cell>
        </row>
        <row r="2776">
          <cell r="G2776" t="str">
            <v>6672 - Office Bldg Mgr III</v>
          </cell>
        </row>
        <row r="2777">
          <cell r="G2777" t="str">
            <v>6673 - Office Bldg Mgr II</v>
          </cell>
        </row>
        <row r="2778">
          <cell r="G2778" t="str">
            <v>6675 - Office Bldg Mgr I</v>
          </cell>
        </row>
        <row r="2779">
          <cell r="G2779" t="str">
            <v xml:space="preserve">6679 - Chief Atty </v>
          </cell>
        </row>
        <row r="2780">
          <cell r="G2780" t="str">
            <v>6684 - Research Techn</v>
          </cell>
        </row>
        <row r="2781">
          <cell r="G2781" t="str">
            <v>6685 - Military Dept Facility Mgr</v>
          </cell>
        </row>
        <row r="2782">
          <cell r="G2782" t="str">
            <v>6695 - Chief Engr II</v>
          </cell>
        </row>
        <row r="2783">
          <cell r="G2783" t="str">
            <v>6698 - Chief Engr I</v>
          </cell>
        </row>
        <row r="2784">
          <cell r="G2784" t="str">
            <v>6699 - Chief Engr I - CF</v>
          </cell>
        </row>
        <row r="2785">
          <cell r="G2785" t="str">
            <v>6706 - Supvr - Tunnels &amp; Tubes</v>
          </cell>
        </row>
        <row r="2786">
          <cell r="G2786" t="str">
            <v>6707 - Opr Tunnels &amp; Tubes</v>
          </cell>
        </row>
        <row r="2787">
          <cell r="G2787" t="str">
            <v>6710 - Maint Worker - Tunnels &amp; Tubes</v>
          </cell>
        </row>
        <row r="2788">
          <cell r="G2788" t="str">
            <v>6712 - Stationary Engr</v>
          </cell>
        </row>
        <row r="2789">
          <cell r="G2789" t="str">
            <v>6713 - Stationary Engr - CF</v>
          </cell>
        </row>
        <row r="2790">
          <cell r="G2790" t="str">
            <v>6717 - Stationary Engr Apprnt (Four-Year Program)</v>
          </cell>
        </row>
        <row r="2791">
          <cell r="G2791" t="str">
            <v>6718 - Stationary Engr Apprnt (Four Year Program) - CF</v>
          </cell>
        </row>
        <row r="2792">
          <cell r="G2792" t="str">
            <v>6719 - Electronics Spec (Repair Lab)</v>
          </cell>
        </row>
        <row r="2793">
          <cell r="G2793" t="str">
            <v>6720 - Electronics Spec Supvr (Repair Lab)</v>
          </cell>
        </row>
        <row r="2794">
          <cell r="G2794" t="str">
            <v>6722 - Tax Counsel IV</v>
          </cell>
        </row>
        <row r="2795">
          <cell r="G2795" t="str">
            <v>6723 - Water &amp; Sewage Plant Supvr</v>
          </cell>
        </row>
        <row r="2796">
          <cell r="G2796" t="str">
            <v>6724 - Water &amp; Sewage Plant Supvr - CF</v>
          </cell>
        </row>
        <row r="2797">
          <cell r="G2797" t="str">
            <v>6728 - Tax Counsel</v>
          </cell>
        </row>
        <row r="2798">
          <cell r="G2798" t="str">
            <v>6729 - Parking Operations Supvr</v>
          </cell>
        </row>
        <row r="2799">
          <cell r="G2799" t="str">
            <v>6733 - Tax Counsel III (Spec)</v>
          </cell>
        </row>
        <row r="2800">
          <cell r="G2800" t="str">
            <v>6734 - Tax Counsel III (Supvr)</v>
          </cell>
        </row>
        <row r="2801">
          <cell r="G2801" t="str">
            <v xml:space="preserve">6735 - Area Operations Supvr </v>
          </cell>
        </row>
        <row r="2802">
          <cell r="G2802" t="str">
            <v>6737 - Events Svcs Supvr</v>
          </cell>
        </row>
        <row r="2803">
          <cell r="G2803" t="str">
            <v>6743 - Fairground Aid</v>
          </cell>
        </row>
        <row r="2804">
          <cell r="G2804" t="str">
            <v xml:space="preserve">6744 - Fairground Attendant </v>
          </cell>
        </row>
        <row r="2805">
          <cell r="G2805" t="str">
            <v>6748 - Chief of Plant Operation III - CF</v>
          </cell>
        </row>
        <row r="2806">
          <cell r="G2806" t="str">
            <v>6749 - Chief of Plant Operation III</v>
          </cell>
        </row>
        <row r="2807">
          <cell r="G2807" t="str">
            <v>6750 - Chief of Plant Operation II</v>
          </cell>
        </row>
        <row r="2808">
          <cell r="G2808" t="str">
            <v>6751 - Chief of Plant Operation II - CF</v>
          </cell>
        </row>
        <row r="2809">
          <cell r="G2809" t="str">
            <v>6752 - Chief of Plant Operation I</v>
          </cell>
        </row>
        <row r="2810">
          <cell r="G2810" t="str">
            <v>6753 - Supvr of Bldg Trades</v>
          </cell>
        </row>
        <row r="2811">
          <cell r="G2811" t="str">
            <v>6754 - Chief of Plant Operation I - CF</v>
          </cell>
        </row>
        <row r="2812">
          <cell r="G2812" t="str">
            <v>6756 - Utility Shops Supvr</v>
          </cell>
        </row>
        <row r="2813">
          <cell r="G2813" t="str">
            <v xml:space="preserve">6757 - Maint &amp; Operations Supvr II </v>
          </cell>
        </row>
        <row r="2814">
          <cell r="G2814" t="str">
            <v xml:space="preserve">6758 - Maint &amp; Operations Supvr I </v>
          </cell>
        </row>
        <row r="2815">
          <cell r="G2815" t="str">
            <v xml:space="preserve">6759 - Sr Maint Worker </v>
          </cell>
        </row>
        <row r="2816">
          <cell r="G2816" t="str">
            <v>6760 - Maint Worker - Dist Fairs</v>
          </cell>
        </row>
        <row r="2817">
          <cell r="G2817" t="str">
            <v>6763 - Supvr of Bldg Trades - CF</v>
          </cell>
        </row>
        <row r="2818">
          <cell r="G2818" t="str">
            <v xml:space="preserve">6764 - Parking foreman/Science Cntr </v>
          </cell>
        </row>
        <row r="2819">
          <cell r="G2819" t="str">
            <v xml:space="preserve">6765 - Parking Flagman/Science Cntr </v>
          </cell>
        </row>
        <row r="2820">
          <cell r="G2820" t="str">
            <v>6766 - Park Maint Asst</v>
          </cell>
        </row>
        <row r="2821">
          <cell r="G2821" t="str">
            <v>6767 - Park Maint Worker I</v>
          </cell>
        </row>
        <row r="2822">
          <cell r="G2822" t="str">
            <v>6768 - Park Maint Worker II</v>
          </cell>
        </row>
        <row r="2823">
          <cell r="G2823" t="str">
            <v>6771 - Forestry Constrn &amp; Maint Supvr</v>
          </cell>
        </row>
        <row r="2824">
          <cell r="G2824" t="str">
            <v>6772 - Utility Shops Supvr - CF</v>
          </cell>
        </row>
        <row r="2825">
          <cell r="G2825" t="str">
            <v>6774 - Med Consultant</v>
          </cell>
        </row>
        <row r="2826">
          <cell r="G2826" t="str">
            <v>6777 - Utility Shops Spec - CF</v>
          </cell>
        </row>
        <row r="2827">
          <cell r="G2827" t="str">
            <v>6782 - Office Mach Svc Techn</v>
          </cell>
        </row>
        <row r="2828">
          <cell r="G2828" t="str">
            <v>6785 - Office Mach Svc Techn Trainee</v>
          </cell>
        </row>
        <row r="2829">
          <cell r="G2829" t="str">
            <v>6792 - Computer Equipt Techn Trainee</v>
          </cell>
        </row>
        <row r="2830">
          <cell r="G2830" t="str">
            <v>6793 - Computer Equipt Techn</v>
          </cell>
        </row>
        <row r="2831">
          <cell r="G2831" t="str">
            <v>6794 - Sr Computer Equipt Techn</v>
          </cell>
        </row>
        <row r="2832">
          <cell r="G2832" t="str">
            <v>6796 - Bus Equipt Svc Techn</v>
          </cell>
        </row>
        <row r="2833">
          <cell r="G2833" t="str">
            <v>6797 - Office Mach Svc Techn (Electronic)</v>
          </cell>
        </row>
        <row r="2834">
          <cell r="G2834" t="str">
            <v>6799 - Supvr of Mach Shop</v>
          </cell>
        </row>
        <row r="2835">
          <cell r="G2835" t="str">
            <v>6802 - Machinist &amp; Equipt Fabricator</v>
          </cell>
        </row>
        <row r="2836">
          <cell r="G2836" t="str">
            <v>6812 - Heavy Equipt Bodyworker/Painter</v>
          </cell>
        </row>
        <row r="2837">
          <cell r="G2837" t="str">
            <v>6813 - Lead Heavy Equipt Bodyworker/Painter</v>
          </cell>
        </row>
        <row r="2838">
          <cell r="G2838" t="str">
            <v>6814 - Heavy Equipt Electrician</v>
          </cell>
        </row>
        <row r="2839">
          <cell r="G2839" t="str">
            <v>6816 - Supvng Hwy Equipt Superintendent</v>
          </cell>
        </row>
        <row r="2840">
          <cell r="G2840" t="str">
            <v>6819 - Hwy Equipt Superintendent II</v>
          </cell>
        </row>
        <row r="2841">
          <cell r="G2841" t="str">
            <v>6821 - Hwy Equipt Superintendent III</v>
          </cell>
        </row>
        <row r="2842">
          <cell r="G2842" t="str">
            <v>6822 - Hwy Equipt Superintendent I</v>
          </cell>
        </row>
        <row r="2843">
          <cell r="G2843" t="str">
            <v xml:space="preserve">6823 - Program Rep II (Spec) </v>
          </cell>
        </row>
        <row r="2844">
          <cell r="G2844" t="str">
            <v>6824 - Program Rep III (Supvr)</v>
          </cell>
        </row>
        <row r="2845">
          <cell r="G2845" t="str">
            <v>6826 - Heavy Equipt Mechanic - CF</v>
          </cell>
        </row>
        <row r="2846">
          <cell r="G2846" t="str">
            <v>6827 - Auto Techn Trainee</v>
          </cell>
        </row>
        <row r="2847">
          <cell r="G2847" t="str">
            <v>6828 - Hwy Mechanic Supvr</v>
          </cell>
        </row>
        <row r="2848">
          <cell r="G2848" t="str">
            <v>6829 - Auto Techn III</v>
          </cell>
        </row>
        <row r="2849">
          <cell r="G2849" t="str">
            <v>6830 - Auto Techn II</v>
          </cell>
        </row>
        <row r="2850">
          <cell r="G2850" t="str">
            <v>6831 - Heavy Equipt Mechanic Leadworker</v>
          </cell>
        </row>
        <row r="2851">
          <cell r="G2851" t="str">
            <v>6832 - Auto Techn I</v>
          </cell>
        </row>
        <row r="2852">
          <cell r="G2852" t="str">
            <v>6834 - Heavy Equipt Mechanic</v>
          </cell>
        </row>
        <row r="2853">
          <cell r="G2853" t="str">
            <v>6837 - Mechanic'S Helper</v>
          </cell>
        </row>
        <row r="2854">
          <cell r="G2854" t="str">
            <v>6840 - Program Rep I</v>
          </cell>
        </row>
        <row r="2855">
          <cell r="G2855" t="str">
            <v>6842 - Program Mgr I</v>
          </cell>
        </row>
        <row r="2856">
          <cell r="G2856" t="str">
            <v>6843 - Program Mgr II</v>
          </cell>
        </row>
        <row r="2857">
          <cell r="G2857" t="str">
            <v>6848 - Mobile Equipt Superintendent I</v>
          </cell>
        </row>
        <row r="2858">
          <cell r="G2858" t="str">
            <v>6850 - Lead Automobile Mechanic</v>
          </cell>
        </row>
        <row r="2859">
          <cell r="G2859" t="str">
            <v>6851 - Automobile Mechanic</v>
          </cell>
        </row>
        <row r="2860">
          <cell r="G2860" t="str">
            <v>6852 - Motorcycle Mechanic</v>
          </cell>
        </row>
        <row r="2861">
          <cell r="G2861" t="str">
            <v>6854 - Commercial Vehicle Inspection Spec</v>
          </cell>
        </row>
        <row r="2862">
          <cell r="G2862" t="str">
            <v>6855 - Sr Insp of Auto Equipt</v>
          </cell>
        </row>
        <row r="2863">
          <cell r="G2863" t="str">
            <v>6858 - Lead Motorcycle Mechanic</v>
          </cell>
        </row>
        <row r="2864">
          <cell r="G2864" t="str">
            <v>6865 - Equipt Maint Supvr - CF</v>
          </cell>
        </row>
        <row r="2865">
          <cell r="G2865" t="str">
            <v>6867 - Lead Automobile Mechanic - CF</v>
          </cell>
        </row>
        <row r="2866">
          <cell r="G2866" t="str">
            <v>6868 - Automobile Mechanic - CF</v>
          </cell>
        </row>
        <row r="2867">
          <cell r="G2867" t="str">
            <v>6871 - Jr Insp of Auto Equipt</v>
          </cell>
        </row>
        <row r="2868">
          <cell r="G2868" t="str">
            <v>6873 - Forestry Equipt Mgr I</v>
          </cell>
        </row>
        <row r="2869">
          <cell r="G2869" t="str">
            <v>6874 - Forestry Equipt Mgr II</v>
          </cell>
        </row>
        <row r="2870">
          <cell r="G2870" t="str">
            <v>6876 - Sr Forestry Equipt Mgr</v>
          </cell>
        </row>
        <row r="2871">
          <cell r="G2871" t="str">
            <v>6877 - Aviation Officer I (Maint)</v>
          </cell>
        </row>
        <row r="2872">
          <cell r="G2872" t="str">
            <v>6882 - Aviation Officer II (Maint)</v>
          </cell>
        </row>
        <row r="2873">
          <cell r="G2873" t="str">
            <v>6883 - Auto Pool Mgr II</v>
          </cell>
        </row>
        <row r="2874">
          <cell r="G2874" t="str">
            <v>6885 - Chief of Mobile Equipt Operations</v>
          </cell>
        </row>
        <row r="2875">
          <cell r="G2875" t="str">
            <v>6886 - Mobile Equipt Superintendent II</v>
          </cell>
        </row>
        <row r="2876">
          <cell r="G2876" t="str">
            <v>6890 - Equipt Opr I</v>
          </cell>
        </row>
        <row r="2877">
          <cell r="G2877" t="str">
            <v>6891 - Program Mgr</v>
          </cell>
        </row>
        <row r="2878">
          <cell r="G2878" t="str">
            <v>6892 - Insp of Auto Equipt</v>
          </cell>
        </row>
        <row r="2879">
          <cell r="G2879" t="str">
            <v>6893 - Auto Pool Mgr I - CF</v>
          </cell>
        </row>
        <row r="2880">
          <cell r="G2880" t="str">
            <v>6894 - Auto Pool Attendant III</v>
          </cell>
        </row>
        <row r="2881">
          <cell r="G2881" t="str">
            <v>6895 - Auto Pool Mgr I</v>
          </cell>
        </row>
        <row r="2882">
          <cell r="G2882" t="str">
            <v>6896 - Mgr Transp Svcs</v>
          </cell>
        </row>
        <row r="2883">
          <cell r="G2883" t="str">
            <v>6897 - Auto Pool Attendant II</v>
          </cell>
        </row>
        <row r="2884">
          <cell r="G2884" t="str">
            <v>6898 - Auto Pool Attendant I</v>
          </cell>
        </row>
        <row r="2885">
          <cell r="G2885" t="str">
            <v>6900 - Elec Area Superintendent</v>
          </cell>
        </row>
        <row r="2886">
          <cell r="G2886" t="str">
            <v>6906 - Telecomms Maint Supvr II</v>
          </cell>
        </row>
        <row r="2887">
          <cell r="G2887" t="str">
            <v>6909 - Telecomms Maint Supvr I</v>
          </cell>
        </row>
        <row r="2888">
          <cell r="G2888" t="str">
            <v>6910 - Sr Telecomms Techn</v>
          </cell>
        </row>
        <row r="2889">
          <cell r="G2889" t="str">
            <v>6911 - Telecomms Techn</v>
          </cell>
        </row>
        <row r="2890">
          <cell r="G2890" t="str">
            <v>6912 - Telecomms Techn Trainee</v>
          </cell>
        </row>
        <row r="2891">
          <cell r="G2891" t="str">
            <v>6913 - Electronics Techn</v>
          </cell>
        </row>
        <row r="2892">
          <cell r="G2892" t="str">
            <v>6916 - Electronics Techn - CF</v>
          </cell>
        </row>
        <row r="2893">
          <cell r="G2893" t="str">
            <v>6917 - Svc Asst - Auto</v>
          </cell>
        </row>
        <row r="2894">
          <cell r="G2894" t="str">
            <v xml:space="preserve">6919 - Photo-Electronics Spec </v>
          </cell>
        </row>
        <row r="2895">
          <cell r="G2895" t="str">
            <v>6921 - Sr Photo-Electronics Spec</v>
          </cell>
        </row>
        <row r="2896">
          <cell r="G2896" t="str">
            <v>6923 - Telecomms Maint Supvr III</v>
          </cell>
        </row>
        <row r="2897">
          <cell r="G2897" t="str">
            <v>6924 - Electrician II</v>
          </cell>
        </row>
        <row r="2898">
          <cell r="G2898" t="str">
            <v>6925 - Elec Supvr</v>
          </cell>
        </row>
        <row r="2899">
          <cell r="G2899" t="str">
            <v>6926 - Precision Electronics Spec</v>
          </cell>
        </row>
        <row r="2900">
          <cell r="G2900" t="str">
            <v>6927 - Instrument Techn - Air Quality</v>
          </cell>
        </row>
        <row r="2901">
          <cell r="G2901" t="str">
            <v>6932 - Sr Precision Electronics Spec</v>
          </cell>
        </row>
        <row r="2902">
          <cell r="G2902" t="str">
            <v>6938 - Electrician I</v>
          </cell>
        </row>
        <row r="2903">
          <cell r="G2903" t="str">
            <v>6939 - Elec Techn</v>
          </cell>
        </row>
        <row r="2904">
          <cell r="G2904" t="str">
            <v>6940 - Maint Mechanic</v>
          </cell>
        </row>
        <row r="2905">
          <cell r="G2905" t="str">
            <v>6941 - Maint Mechanic - CF</v>
          </cell>
        </row>
        <row r="2906">
          <cell r="G2906" t="str">
            <v>6953 - Auto Emission Test Spec II</v>
          </cell>
        </row>
        <row r="2907">
          <cell r="G2907" t="str">
            <v>6954 - Auto Emission Test Spec III</v>
          </cell>
        </row>
        <row r="2908">
          <cell r="G2908" t="str">
            <v>6955 - Fusion Welder - CF</v>
          </cell>
        </row>
        <row r="2909">
          <cell r="G2909" t="str">
            <v>6957 - Auto Emission Test Spec I</v>
          </cell>
        </row>
        <row r="2910">
          <cell r="G2910" t="str">
            <v>6960 - Electronics Techn Supvr</v>
          </cell>
        </row>
        <row r="2911">
          <cell r="G2911" t="str">
            <v xml:space="preserve">6961 - Tax Spec </v>
          </cell>
        </row>
        <row r="2912">
          <cell r="G2912" t="str">
            <v>6968 - Deckhand -Ferryboat</v>
          </cell>
        </row>
        <row r="2913">
          <cell r="G2913" t="str">
            <v>6969 - Special Asst</v>
          </cell>
        </row>
        <row r="2914">
          <cell r="G2914" t="str">
            <v>6970 - A/V Equipt Techn</v>
          </cell>
        </row>
        <row r="2915">
          <cell r="G2915" t="str">
            <v>6980 - Master - Fish &amp; Game Vessel</v>
          </cell>
        </row>
        <row r="2916">
          <cell r="G2916" t="str">
            <v>6983 - Chief Engr Fisheries Vessel</v>
          </cell>
        </row>
        <row r="2917">
          <cell r="G2917" t="str">
            <v>6986 - Mate - Fish &amp; Game Vessel</v>
          </cell>
        </row>
        <row r="2918">
          <cell r="G2918" t="str">
            <v>6988 - Boat Opr</v>
          </cell>
        </row>
        <row r="2919">
          <cell r="G2919" t="str">
            <v>6989 - Motor Vessel Engr</v>
          </cell>
        </row>
        <row r="2920">
          <cell r="G2920" t="str">
            <v>6991 - Seismological Instrument Techn I</v>
          </cell>
        </row>
        <row r="2921">
          <cell r="G2921" t="str">
            <v>6992 - Seismological Instrument Techn II</v>
          </cell>
        </row>
        <row r="2922">
          <cell r="G2922" t="str">
            <v>6993 - Seismological Instrument Techn III</v>
          </cell>
        </row>
        <row r="2923">
          <cell r="G2923" t="str">
            <v>6998 - Deckhand Fish &amp; Game Boat</v>
          </cell>
        </row>
        <row r="2924">
          <cell r="G2924" t="str">
            <v>7007 - Chief of Administrative &amp; Financial Svcs</v>
          </cell>
        </row>
        <row r="2925">
          <cell r="G2925" t="str">
            <v>7008 - Assoc Process Safety Engr</v>
          </cell>
        </row>
        <row r="2926">
          <cell r="G2926" t="str">
            <v>7009 - Sr Process Safety Engr (Spec)</v>
          </cell>
        </row>
        <row r="2927">
          <cell r="G2927" t="str">
            <v>7010 - Sr Process Safety Engr (Supvr)</v>
          </cell>
        </row>
        <row r="2928">
          <cell r="G2928" t="str">
            <v>7016 - Sr Projs Analyst - Office of Plan &amp; Research</v>
          </cell>
        </row>
        <row r="2929">
          <cell r="G2929" t="str">
            <v>7020 - Legislative Research - Legal Counsel</v>
          </cell>
        </row>
        <row r="2930">
          <cell r="G2930" t="str">
            <v>7021 - Dep Press Secty - Media Relations</v>
          </cell>
        </row>
        <row r="2931">
          <cell r="G2931" t="str">
            <v>7055 - Supvng Hlth Care Svc Plan Analyst</v>
          </cell>
        </row>
        <row r="2932">
          <cell r="G2932" t="str">
            <v>7105 - Industrial Supvr</v>
          </cell>
        </row>
        <row r="2933">
          <cell r="G2933" t="str">
            <v>7109 - Prison Industries Superintendent I</v>
          </cell>
        </row>
        <row r="2934">
          <cell r="G2934" t="str">
            <v>7110 - Prison Industries Superintendent I</v>
          </cell>
        </row>
        <row r="2935">
          <cell r="G2935" t="str">
            <v>7113 - Products Mgmt Spec - Prison Industries</v>
          </cell>
        </row>
        <row r="2936">
          <cell r="G2936" t="str">
            <v>7114 - Assoc Product Engr - Prison Industries</v>
          </cell>
        </row>
        <row r="2937">
          <cell r="G2937" t="str">
            <v>7115 - Prison Industries Superintendent II</v>
          </cell>
        </row>
        <row r="2938">
          <cell r="G2938" t="str">
            <v>7116 - Prison Industries Superintendent II</v>
          </cell>
        </row>
        <row r="2939">
          <cell r="G2939" t="str">
            <v>7117 - Prison Industries Superintendent II</v>
          </cell>
        </row>
        <row r="2940">
          <cell r="G2940" t="str">
            <v>7123 - Industrial Supvr</v>
          </cell>
        </row>
        <row r="2941">
          <cell r="G2941" t="str">
            <v>7126 - Bus Enterprise Consultant II</v>
          </cell>
        </row>
        <row r="2942">
          <cell r="G2942" t="str">
            <v>7127 - Bus Enterprise Consultant I</v>
          </cell>
        </row>
        <row r="2943">
          <cell r="G2943" t="str">
            <v>7129 - Industrial Supvr</v>
          </cell>
        </row>
        <row r="2944">
          <cell r="G2944" t="str">
            <v>7130 - Industrial Supvr</v>
          </cell>
        </row>
        <row r="2945">
          <cell r="G2945" t="str">
            <v>7131 - Industrial Supvr</v>
          </cell>
        </row>
        <row r="2946">
          <cell r="G2946" t="str">
            <v>7136 - Prison Industries Superintendent II</v>
          </cell>
        </row>
        <row r="2947">
          <cell r="G2947" t="str">
            <v>7143 - Engr</v>
          </cell>
        </row>
        <row r="2948">
          <cell r="G2948" t="str">
            <v>7144 - Prison Industries Mgr</v>
          </cell>
        </row>
        <row r="2949">
          <cell r="G2949" t="str">
            <v xml:space="preserve">7145 - Quality Assurance Mgr </v>
          </cell>
        </row>
        <row r="2950">
          <cell r="G2950" t="str">
            <v>7147 - Sales Order Supvr</v>
          </cell>
        </row>
        <row r="2951">
          <cell r="G2951" t="str">
            <v>7148 - Sales Mgr</v>
          </cell>
        </row>
        <row r="2952">
          <cell r="G2952" t="str">
            <v xml:space="preserve">7149 - Sales Rep </v>
          </cell>
        </row>
        <row r="2953">
          <cell r="G2953" t="str">
            <v>7150 - Industrial Supvr</v>
          </cell>
        </row>
        <row r="2954">
          <cell r="G2954" t="str">
            <v>7151 - Industrial Supvr</v>
          </cell>
        </row>
        <row r="2955">
          <cell r="G2955" t="str">
            <v>7152 - Industrial Supvr</v>
          </cell>
        </row>
        <row r="2956">
          <cell r="G2956" t="str">
            <v>7153 - Industrial Supvr</v>
          </cell>
        </row>
        <row r="2957">
          <cell r="G2957" t="str">
            <v>7154 - Prison Industries Superintendent II</v>
          </cell>
        </row>
        <row r="2958">
          <cell r="G2958" t="str">
            <v>7155 - Industrial Supvr</v>
          </cell>
        </row>
        <row r="2959">
          <cell r="G2959" t="str">
            <v>7156 - Prison Industries Superintendent I</v>
          </cell>
        </row>
        <row r="2960">
          <cell r="G2960" t="str">
            <v>7157 - Prison Industries Mgr</v>
          </cell>
        </row>
        <row r="2961">
          <cell r="G2961" t="str">
            <v>7158 - Administrator</v>
          </cell>
        </row>
        <row r="2962">
          <cell r="G2962" t="str">
            <v>7159 - Industrial Supvr</v>
          </cell>
        </row>
        <row r="2963">
          <cell r="G2963" t="str">
            <v>7160 - Industrial Supvr</v>
          </cell>
        </row>
        <row r="2964">
          <cell r="G2964" t="str">
            <v>7161 - Materials Mgr</v>
          </cell>
        </row>
        <row r="2965">
          <cell r="G2965" t="str">
            <v>7162 - Product Engring Techn</v>
          </cell>
        </row>
        <row r="2966">
          <cell r="G2966" t="str">
            <v>7163 - Prison Industries Mgr</v>
          </cell>
        </row>
        <row r="2967">
          <cell r="G2967" t="str">
            <v>7164 - Prison Industries Mgr</v>
          </cell>
        </row>
        <row r="2968">
          <cell r="G2968" t="str">
            <v>7165 - Prison Industries Mgr</v>
          </cell>
        </row>
        <row r="2969">
          <cell r="G2969" t="str">
            <v>7167 - Industrial Supvr</v>
          </cell>
        </row>
        <row r="2970">
          <cell r="G2970" t="str">
            <v>7168 - Prison Industries Superintendent I</v>
          </cell>
        </row>
        <row r="2971">
          <cell r="G2971" t="str">
            <v>7169 - Prison Industries Superintendent I</v>
          </cell>
        </row>
        <row r="2972">
          <cell r="G2972" t="str">
            <v>7170 - Prison Industries Superintendent II</v>
          </cell>
        </row>
        <row r="2973">
          <cell r="G2973" t="str">
            <v>7171 - Prison Industries Superintendent I</v>
          </cell>
        </row>
        <row r="2974">
          <cell r="G2974" t="str">
            <v>7172 - Prison Industries Superintendent II</v>
          </cell>
        </row>
        <row r="2975">
          <cell r="G2975" t="str">
            <v>7173 - Prison Industries Superintendent I</v>
          </cell>
        </row>
        <row r="2976">
          <cell r="G2976" t="str">
            <v>7174 - Prison Industries Superintendent I</v>
          </cell>
        </row>
        <row r="2977">
          <cell r="G2977" t="str">
            <v>7175 - Prison Industries Superintendent I</v>
          </cell>
        </row>
        <row r="2978">
          <cell r="G2978" t="str">
            <v>7176 - Prison Industries Superintendent I</v>
          </cell>
        </row>
        <row r="2979">
          <cell r="G2979" t="str">
            <v>7177 - Prison Industries Superintendent I</v>
          </cell>
        </row>
        <row r="2980">
          <cell r="G2980" t="str">
            <v>7178 - Industrial Supvr</v>
          </cell>
        </row>
        <row r="2981">
          <cell r="G2981" t="str">
            <v>7179 - Industrial Supvr</v>
          </cell>
        </row>
        <row r="2982">
          <cell r="G2982" t="str">
            <v>7182 - Prison Industries Superintendent I</v>
          </cell>
        </row>
        <row r="2983">
          <cell r="G2983" t="str">
            <v>7183 - Prison Industries Superintendent I</v>
          </cell>
        </row>
        <row r="2984">
          <cell r="G2984" t="str">
            <v>7186 - Prison Industries Superintendent II</v>
          </cell>
        </row>
        <row r="2985">
          <cell r="G2985" t="str">
            <v>7187 - Prison Industries Superintendent II</v>
          </cell>
        </row>
        <row r="2986">
          <cell r="G2986" t="str">
            <v>7188 - Industrial Supvr</v>
          </cell>
        </row>
        <row r="2987">
          <cell r="G2987" t="str">
            <v>7189 - Prison Industries Superintendent I</v>
          </cell>
        </row>
        <row r="2988">
          <cell r="G2988" t="str">
            <v>7190 - Prison Industries Superintendent II</v>
          </cell>
        </row>
        <row r="2989">
          <cell r="G2989" t="str">
            <v>7191 - Industrial Supvr</v>
          </cell>
        </row>
        <row r="2990">
          <cell r="G2990" t="str">
            <v>7192 - Industrial Supvr</v>
          </cell>
        </row>
        <row r="2991">
          <cell r="G2991" t="str">
            <v>7193 - Industrial Supvr</v>
          </cell>
        </row>
        <row r="2992">
          <cell r="G2992" t="str">
            <v>7194 - Prison Industries Superintendent I</v>
          </cell>
        </row>
        <row r="2993">
          <cell r="G2993" t="str">
            <v>7195 - Prison Industries Superintendent II</v>
          </cell>
        </row>
        <row r="2994">
          <cell r="G2994" t="str">
            <v>7196 - Prison Industries Superintendent II</v>
          </cell>
        </row>
        <row r="2995">
          <cell r="G2995" t="str">
            <v>7197 - Industrial Supvr</v>
          </cell>
        </row>
        <row r="2996">
          <cell r="G2996" t="str">
            <v>7198 - Industrial Supvr</v>
          </cell>
        </row>
        <row r="2997">
          <cell r="G2997" t="str">
            <v>7199 - Pest Cntrl Techn - CF</v>
          </cell>
        </row>
        <row r="2998">
          <cell r="G2998" t="str">
            <v>7200 - Dry Cleaning Plant Supvr</v>
          </cell>
        </row>
        <row r="2999">
          <cell r="G2999" t="str">
            <v>7201 - Prison Industries Superintendent I</v>
          </cell>
        </row>
        <row r="3000">
          <cell r="G3000" t="str">
            <v>7202 - Prison Industries Superintendent II</v>
          </cell>
        </row>
        <row r="3001">
          <cell r="G3001" t="str">
            <v>7203 - Prison Industries Superintendent I</v>
          </cell>
        </row>
        <row r="3002">
          <cell r="G3002" t="str">
            <v>7204 - Industrial Supvr</v>
          </cell>
        </row>
        <row r="3003">
          <cell r="G3003" t="str">
            <v>7205 - Prison Industries Superintendent II</v>
          </cell>
        </row>
        <row r="3004">
          <cell r="G3004" t="str">
            <v>7206 - Industrial Supvr</v>
          </cell>
        </row>
        <row r="3005">
          <cell r="G3005" t="str">
            <v>7207 - Industrial Supvr</v>
          </cell>
        </row>
        <row r="3006">
          <cell r="G3006" t="str">
            <v>7208 - Corr Bus Mgr I</v>
          </cell>
        </row>
        <row r="3007">
          <cell r="G3007" t="str">
            <v>7209 - Prison Industries Superintendent II</v>
          </cell>
        </row>
        <row r="3008">
          <cell r="G3008" t="str">
            <v>7210 - Industrial Supvr</v>
          </cell>
        </row>
        <row r="3009">
          <cell r="G3009" t="str">
            <v>7211 - Industrial Supvr</v>
          </cell>
        </row>
        <row r="3010">
          <cell r="G3010" t="str">
            <v>7212 - Prison Industries Superintendent II</v>
          </cell>
        </row>
        <row r="3011">
          <cell r="G3011" t="str">
            <v>7213 - Industrial Supvr</v>
          </cell>
        </row>
        <row r="3012">
          <cell r="G3012" t="str">
            <v>7214 - Prison Industries Superintendent II</v>
          </cell>
        </row>
        <row r="3013">
          <cell r="G3013" t="str">
            <v>7215 - Industrial Supvr</v>
          </cell>
        </row>
        <row r="3014">
          <cell r="G3014" t="str">
            <v>7216 - Industrial Supvr</v>
          </cell>
        </row>
        <row r="3015">
          <cell r="G3015" t="str">
            <v>7217 - Prison Industries Superintendent II</v>
          </cell>
        </row>
        <row r="3016">
          <cell r="G3016" t="str">
            <v>7218 - Industrial Supvr</v>
          </cell>
        </row>
        <row r="3017">
          <cell r="G3017" t="str">
            <v>7220 - State Printer</v>
          </cell>
        </row>
        <row r="3018">
          <cell r="G3018" t="str">
            <v>7221 - Printing Plant Superintendent</v>
          </cell>
        </row>
        <row r="3019">
          <cell r="G3019" t="str">
            <v>7222 - Assoc Printing Plant Superintendent</v>
          </cell>
        </row>
        <row r="3020">
          <cell r="G3020" t="str">
            <v>7224 - Program Mgr</v>
          </cell>
        </row>
        <row r="3021">
          <cell r="G3021" t="str">
            <v>7225 - Printing Process &amp; Operations Supvr</v>
          </cell>
        </row>
        <row r="3022">
          <cell r="G3022" t="str">
            <v>7226 - Printing Prod Supvr</v>
          </cell>
        </row>
        <row r="3023">
          <cell r="G3023" t="str">
            <v>7228 - Industrial Engr</v>
          </cell>
        </row>
        <row r="3024">
          <cell r="G3024" t="str">
            <v>7230 - Printing Process &amp; Operations Plnr</v>
          </cell>
        </row>
        <row r="3025">
          <cell r="G3025" t="str">
            <v>7231 - Industrial Warehouse &amp; Distribution Spec</v>
          </cell>
        </row>
        <row r="3026">
          <cell r="G3026" t="str">
            <v>7232 - Printing Operations Supvr</v>
          </cell>
        </row>
        <row r="3027">
          <cell r="G3027" t="str">
            <v>7233 - Printing Operations Asst</v>
          </cell>
        </row>
        <row r="3028">
          <cell r="G3028" t="str">
            <v>7234 - Industrial Warehouse &amp; Distribution Supvr</v>
          </cell>
        </row>
        <row r="3029">
          <cell r="G3029" t="str">
            <v xml:space="preserve">7236 - Industrial Warehouse &amp; Distribution Mgr I </v>
          </cell>
        </row>
        <row r="3030">
          <cell r="G3030" t="str">
            <v xml:space="preserve">7237 - Industrial Warehouse &amp; Distribution Mgr II </v>
          </cell>
        </row>
        <row r="3031">
          <cell r="G3031" t="str">
            <v>7250 - Photocomposition Keybd Opr</v>
          </cell>
        </row>
        <row r="3032">
          <cell r="G3032" t="str">
            <v>7255 - Digital Composition Spec I</v>
          </cell>
        </row>
        <row r="3033">
          <cell r="G3033" t="str">
            <v>7256 - Digital Composition Spec II</v>
          </cell>
        </row>
        <row r="3034">
          <cell r="G3034" t="str">
            <v>7258 - Digital Composition Spec III</v>
          </cell>
        </row>
        <row r="3035">
          <cell r="G3035" t="str">
            <v>7265 - Proofreader</v>
          </cell>
        </row>
        <row r="3036">
          <cell r="G3036" t="str">
            <v>7266 - Copyholder</v>
          </cell>
        </row>
        <row r="3037">
          <cell r="G3037" t="str">
            <v>7270 - Laundry Equipt Repair Techn</v>
          </cell>
        </row>
        <row r="3038">
          <cell r="G3038" t="str">
            <v>7276 - Industrial Supvr</v>
          </cell>
        </row>
        <row r="3039">
          <cell r="G3039" t="str">
            <v>7277 - Industrial Supvr</v>
          </cell>
        </row>
        <row r="3040">
          <cell r="G3040" t="str">
            <v>7280 - Prison Industries Superintendent I</v>
          </cell>
        </row>
        <row r="3041">
          <cell r="G3041" t="str">
            <v>7281 - Prison Industries Superintendent II</v>
          </cell>
        </row>
        <row r="3042">
          <cell r="G3042" t="str">
            <v>7283 - Prison Industries Superintendent II</v>
          </cell>
        </row>
        <row r="3043">
          <cell r="G3043" t="str">
            <v>7284 - Industrial Supvr</v>
          </cell>
        </row>
        <row r="3044">
          <cell r="G3044" t="str">
            <v>7287 - Industrial Supvr</v>
          </cell>
        </row>
        <row r="3045">
          <cell r="G3045" t="str">
            <v>7289 - Industrial Supvr</v>
          </cell>
        </row>
        <row r="3046">
          <cell r="G3046" t="str">
            <v>7290 - Prison Industries Superintendent I</v>
          </cell>
        </row>
        <row r="3047">
          <cell r="G3047" t="str">
            <v>7292 - Prison Industries Superintendent I</v>
          </cell>
        </row>
        <row r="3048">
          <cell r="G3048" t="str">
            <v>7293 - Prison Industries Superintendent II</v>
          </cell>
        </row>
        <row r="3049">
          <cell r="G3049" t="str">
            <v>7294 - Prison Industries Superintendent II</v>
          </cell>
        </row>
        <row r="3050">
          <cell r="G3050" t="str">
            <v>7295 - Prison Industries Superintendent II</v>
          </cell>
        </row>
        <row r="3051">
          <cell r="G3051" t="str">
            <v>7296 - Prison Industries Superintendent II</v>
          </cell>
        </row>
        <row r="3052">
          <cell r="G3052" t="str">
            <v>7297 - Prison Industries Superintendent II</v>
          </cell>
        </row>
        <row r="3053">
          <cell r="G3053" t="str">
            <v>7298 - Prison Industries Superintendent II</v>
          </cell>
        </row>
        <row r="3054">
          <cell r="G3054" t="str">
            <v>7299 - Prison Industries Mgr</v>
          </cell>
        </row>
        <row r="3055">
          <cell r="G3055" t="str">
            <v>7300 - Prison Industries Mgr</v>
          </cell>
        </row>
        <row r="3056">
          <cell r="G3056" t="str">
            <v>7301 - Prison Industries Mgr</v>
          </cell>
        </row>
        <row r="3057">
          <cell r="G3057" t="str">
            <v>7302 - Prison Industries Mgr</v>
          </cell>
        </row>
        <row r="3058">
          <cell r="G3058" t="str">
            <v>7303 - Prison Industries Mgr</v>
          </cell>
        </row>
        <row r="3059">
          <cell r="G3059" t="str">
            <v>7304 - Prison Industries Mgr</v>
          </cell>
        </row>
        <row r="3060">
          <cell r="G3060" t="str">
            <v>7305 - Lithographic Pre-Press Asst</v>
          </cell>
        </row>
        <row r="3061">
          <cell r="G3061" t="str">
            <v>7307 - Sr Counsel</v>
          </cell>
        </row>
        <row r="3062">
          <cell r="G3062" t="str">
            <v>7308 - Prison Industries Mgr</v>
          </cell>
        </row>
        <row r="3063">
          <cell r="G3063" t="str">
            <v>7313 - Offset Process Camera Opr</v>
          </cell>
        </row>
        <row r="3064">
          <cell r="G3064" t="str">
            <v>7319 - Prison Industries Superintendent II</v>
          </cell>
        </row>
        <row r="3065">
          <cell r="G3065" t="str">
            <v>7320 - Prison Industries Superintendent I</v>
          </cell>
        </row>
        <row r="3066">
          <cell r="G3066" t="str">
            <v>7321 - Industrial Supvr</v>
          </cell>
        </row>
        <row r="3067">
          <cell r="G3067" t="str">
            <v>7322 - Webfed offset Press Opr I</v>
          </cell>
        </row>
        <row r="3068">
          <cell r="G3068" t="str">
            <v>7323 - Sheetfed offset Press Opr I</v>
          </cell>
        </row>
        <row r="3069">
          <cell r="G3069" t="str">
            <v>7324 - Sheetfed offset Press Opr II</v>
          </cell>
        </row>
        <row r="3070">
          <cell r="G3070" t="str">
            <v>7325 - Lithographic Plate Maker</v>
          </cell>
        </row>
        <row r="3071">
          <cell r="G3071" t="str">
            <v>7326 - Lithographic Negative Assembler</v>
          </cell>
        </row>
        <row r="3072">
          <cell r="G3072" t="str">
            <v>7327 - Sheetfed offset Press Opr III</v>
          </cell>
        </row>
        <row r="3073">
          <cell r="G3073" t="str">
            <v>7328 - Prison Industries Superintendent I</v>
          </cell>
        </row>
        <row r="3074">
          <cell r="G3074" t="str">
            <v>7329 - Sheetfed offset Press Opr IV</v>
          </cell>
        </row>
        <row r="3075">
          <cell r="G3075" t="str">
            <v>7330 - Sheetfed offset Press Opr V</v>
          </cell>
        </row>
        <row r="3076">
          <cell r="G3076" t="str">
            <v>7331 - Webfed offset Press Opr II</v>
          </cell>
        </row>
        <row r="3077">
          <cell r="G3077" t="str">
            <v>7332 - Webfed offset Press Opr III</v>
          </cell>
        </row>
        <row r="3078">
          <cell r="G3078" t="str">
            <v>7333 - Webfed offset Press Opr IV</v>
          </cell>
        </row>
        <row r="3079">
          <cell r="G3079" t="str">
            <v>7335 - offset Press Asst</v>
          </cell>
        </row>
        <row r="3080">
          <cell r="G3080" t="str">
            <v>7338 - Investment Officer I</v>
          </cell>
        </row>
        <row r="3081">
          <cell r="G3081" t="str">
            <v>7339 - Investment Officer II</v>
          </cell>
        </row>
        <row r="3082">
          <cell r="G3082" t="str">
            <v>7347 - Staff Counsel</v>
          </cell>
        </row>
        <row r="3083">
          <cell r="G3083" t="str">
            <v>7350 - Prison Industries Superintendent I</v>
          </cell>
        </row>
        <row r="3084">
          <cell r="G3084" t="str">
            <v>7351 - Prison Industries Superintendent I</v>
          </cell>
        </row>
        <row r="3085">
          <cell r="G3085" t="str">
            <v>7352 - Prison Industries Superintendent I</v>
          </cell>
        </row>
        <row r="3086">
          <cell r="G3086" t="str">
            <v>7353 - Prison Industries Superintendent I</v>
          </cell>
        </row>
        <row r="3087">
          <cell r="G3087" t="str">
            <v>7361 - Sr Radiologic Technologist (Supvr)</v>
          </cell>
        </row>
        <row r="3088">
          <cell r="G3088" t="str">
            <v>7363 - Administrative Law Judge I</v>
          </cell>
        </row>
        <row r="3089">
          <cell r="G3089" t="str">
            <v>7364 - Administrative Law Judge II</v>
          </cell>
        </row>
        <row r="3090">
          <cell r="G3090" t="str">
            <v>7370 - Consist II - Nursery</v>
          </cell>
        </row>
        <row r="3091">
          <cell r="G3091" t="str">
            <v>7371 - Educ &amp; Outreach Spec</v>
          </cell>
        </row>
        <row r="3092">
          <cell r="G3092" t="str">
            <v>7372 - Educ &amp; Outreach Supvr</v>
          </cell>
        </row>
        <row r="3093">
          <cell r="G3093" t="str">
            <v>7373 - Educ Consultant</v>
          </cell>
        </row>
        <row r="3094">
          <cell r="G3094" t="str">
            <v>7376 - Program Consultant (Rehab Therapy)</v>
          </cell>
        </row>
        <row r="3095">
          <cell r="G3095" t="str">
            <v>7377 - Program Consultant (Soc Work)</v>
          </cell>
        </row>
        <row r="3096">
          <cell r="G3096" t="str">
            <v>7381 - Asst State Printer</v>
          </cell>
        </row>
        <row r="3097">
          <cell r="G3097" t="str">
            <v>7382 - Prison Industries Superintendent I</v>
          </cell>
        </row>
        <row r="3098">
          <cell r="G3098" t="str">
            <v>7383 - Prison Industries Superintendent I</v>
          </cell>
        </row>
        <row r="3099">
          <cell r="G3099" t="str">
            <v>7384 - Prison Industries Superintendent II</v>
          </cell>
        </row>
        <row r="3100">
          <cell r="G3100" t="str">
            <v>7385 - Prison Industries Superintendent II</v>
          </cell>
        </row>
        <row r="3101">
          <cell r="G3101" t="str">
            <v>7386 - Prison Industries Superintendent II</v>
          </cell>
        </row>
        <row r="3102">
          <cell r="G3102" t="str">
            <v>7393 - Prison Industries Mgr</v>
          </cell>
        </row>
        <row r="3103">
          <cell r="G3103" t="str">
            <v>7399 - Bookbinder IV</v>
          </cell>
        </row>
        <row r="3104">
          <cell r="G3104" t="str">
            <v>7401 - Bookbinder III</v>
          </cell>
        </row>
        <row r="3105">
          <cell r="G3105" t="str">
            <v>7402 - Bookbinder II</v>
          </cell>
        </row>
        <row r="3106">
          <cell r="G3106" t="str">
            <v>7404 - Bookbinder I</v>
          </cell>
        </row>
        <row r="3107">
          <cell r="G3107" t="str">
            <v>7413 - Environmental Research Asst</v>
          </cell>
        </row>
        <row r="3108">
          <cell r="G3108" t="str">
            <v>7416 - Research Analyst I</v>
          </cell>
        </row>
        <row r="3109">
          <cell r="G3109" t="str">
            <v>7417 - Research Analyst II</v>
          </cell>
        </row>
        <row r="3110">
          <cell r="G3110" t="str">
            <v>7418 - Research Program Spec I</v>
          </cell>
        </row>
        <row r="3111">
          <cell r="G3111" t="str">
            <v>7419 - Research Program Spec II</v>
          </cell>
        </row>
        <row r="3112">
          <cell r="G3112" t="str">
            <v>7420 - Research Program Spec III</v>
          </cell>
        </row>
        <row r="3113">
          <cell r="G3113" t="str">
            <v>7421 - Research Mgr I</v>
          </cell>
        </row>
        <row r="3114">
          <cell r="G3114" t="str">
            <v>7422 - Research Mgr II</v>
          </cell>
        </row>
        <row r="3115">
          <cell r="G3115" t="str">
            <v>7423 - Research Mgr III</v>
          </cell>
        </row>
        <row r="3116">
          <cell r="G3116" t="str">
            <v>7425 - Psych Techn Asst</v>
          </cell>
        </row>
        <row r="3117">
          <cell r="G3117" t="str">
            <v>7426 - Supvng Investment Officer</v>
          </cell>
        </row>
        <row r="3118">
          <cell r="G3118" t="str">
            <v>7431 - Printing Plant Machinist</v>
          </cell>
        </row>
        <row r="3119">
          <cell r="G3119" t="str">
            <v>7433 - Printing Mech Superintendent</v>
          </cell>
        </row>
        <row r="3120">
          <cell r="G3120" t="str">
            <v>7437 - Printing Trades Asst II</v>
          </cell>
        </row>
        <row r="3121">
          <cell r="G3121" t="str">
            <v>7438 - Printing Trades Asst I</v>
          </cell>
        </row>
        <row r="3122">
          <cell r="G3122" t="str">
            <v>7441 - Printer II</v>
          </cell>
        </row>
        <row r="3123">
          <cell r="G3123" t="str">
            <v>7442 - Printer I</v>
          </cell>
        </row>
        <row r="3124">
          <cell r="G3124" t="str">
            <v>7443 - Printing Supvr</v>
          </cell>
        </row>
        <row r="3125">
          <cell r="G3125" t="str">
            <v>7456 - Manufacturing Plan Sys Spec I</v>
          </cell>
        </row>
        <row r="3126">
          <cell r="G3126" t="str">
            <v>7457 - Manufacturing Plan Sys Spec II</v>
          </cell>
        </row>
        <row r="3127">
          <cell r="G3127" t="str">
            <v>7458 - Manufacturing Plan Sys Supvr</v>
          </cell>
        </row>
        <row r="3128">
          <cell r="G3128" t="str">
            <v>7476 - Labor Relations Officer</v>
          </cell>
        </row>
        <row r="3129">
          <cell r="G3129" t="str">
            <v>7479 - Asst Loan Officer</v>
          </cell>
        </row>
        <row r="3130">
          <cell r="G3130" t="str">
            <v>7480 - Loan Officer</v>
          </cell>
        </row>
        <row r="3131">
          <cell r="G3131" t="str">
            <v>7481 - Staff Loan Officer (Spec)</v>
          </cell>
        </row>
        <row r="3132">
          <cell r="G3132" t="str">
            <v>7482 - Staff Loan Officer (Supvr)</v>
          </cell>
        </row>
        <row r="3133">
          <cell r="G3133" t="str">
            <v>7483 - Staff Loan Officer (Trade Finance)</v>
          </cell>
        </row>
        <row r="3134">
          <cell r="G3134" t="str">
            <v>7484 - Sr Loan Officer (Supvr)</v>
          </cell>
        </row>
        <row r="3135">
          <cell r="G3135" t="str">
            <v>7485 - Sr Loan Officer (Trade Finance)</v>
          </cell>
        </row>
        <row r="3136">
          <cell r="G3136" t="str">
            <v xml:space="preserve">7491 - Corpsmbr Develmt Coord </v>
          </cell>
        </row>
        <row r="3137">
          <cell r="G3137" t="str">
            <v xml:space="preserve">7492 - Supvr of Corpsmbr Develmt Programs </v>
          </cell>
        </row>
        <row r="3138">
          <cell r="G3138" t="str">
            <v>7500 - C.E.A.</v>
          </cell>
        </row>
        <row r="3139">
          <cell r="G3139" t="str">
            <v>7500A - C.E.A. - A</v>
          </cell>
        </row>
        <row r="3140">
          <cell r="G3140" t="str">
            <v>7500B - C.E.A. - B</v>
          </cell>
        </row>
        <row r="3141">
          <cell r="G3141" t="str">
            <v>7500C - C.E.A. - C</v>
          </cell>
        </row>
        <row r="3142">
          <cell r="G3142" t="str">
            <v>7505 - Tax Techn</v>
          </cell>
        </row>
        <row r="3143">
          <cell r="G3143" t="str">
            <v>7510 - Preventive Medicine Resident</v>
          </cell>
        </row>
        <row r="3144">
          <cell r="G3144" t="str">
            <v>7526 - Mortgage Ins Rep I</v>
          </cell>
        </row>
        <row r="3145">
          <cell r="G3145" t="str">
            <v>7527 - Mortgage Ins Rep II</v>
          </cell>
        </row>
        <row r="3146">
          <cell r="G3146" t="str">
            <v>7528 - Mortgage Ins Supvr</v>
          </cell>
        </row>
        <row r="3147">
          <cell r="G3147" t="str">
            <v>7529 - Chief of Medicine</v>
          </cell>
        </row>
        <row r="3148">
          <cell r="G3148" t="str">
            <v>7530 - Chief Med Svcs Corr Program - C.E.A.</v>
          </cell>
        </row>
        <row r="3149">
          <cell r="G3149" t="str">
            <v>7536 - Chief Med Officer</v>
          </cell>
        </row>
        <row r="3150">
          <cell r="G3150" t="str">
            <v>7541 - Supvng Fraud Investigator I</v>
          </cell>
        </row>
        <row r="3151">
          <cell r="G3151" t="str">
            <v xml:space="preserve">7542 - Supvng Fraud Investigator II </v>
          </cell>
        </row>
        <row r="3152">
          <cell r="G3152" t="str">
            <v>7545 - Chief Fraud Bur</v>
          </cell>
        </row>
        <row r="3153">
          <cell r="G3153" t="str">
            <v>7546 - Sr Librarian (Spec) (Res Care Cntrs)</v>
          </cell>
        </row>
        <row r="3154">
          <cell r="G3154" t="str">
            <v>7547 - Chief Med Officer - CF</v>
          </cell>
        </row>
        <row r="3155">
          <cell r="G3155" t="str">
            <v>7548 - Librarian (Residental Care Cntrs)</v>
          </cell>
        </row>
        <row r="3156">
          <cell r="G3156" t="str">
            <v>7549 - Sr Librarian (Supvr) (Res Care Cntrs)</v>
          </cell>
        </row>
        <row r="3157">
          <cell r="G3157" t="str">
            <v>7551 - Physician &amp; Surgeon</v>
          </cell>
        </row>
        <row r="3158">
          <cell r="G3158" t="str">
            <v>7552 - Physician &amp; Surgeon (Safety)</v>
          </cell>
        </row>
        <row r="3159">
          <cell r="G3159" t="str">
            <v>7560 - Tractor Opr-Laborer - CF</v>
          </cell>
        </row>
        <row r="3160">
          <cell r="G3160" t="str">
            <v>7561 - Chief Physician &amp; Surgeon</v>
          </cell>
        </row>
        <row r="3161">
          <cell r="G3161" t="str">
            <v>7562 - Sheet Metal Worker - CF</v>
          </cell>
        </row>
        <row r="3162">
          <cell r="G3162" t="str">
            <v>7563 - Supvr</v>
          </cell>
        </row>
        <row r="3163">
          <cell r="G3163" t="str">
            <v>7565 - Physician &amp; Surgeon - Intermittent</v>
          </cell>
        </row>
        <row r="3164">
          <cell r="G3164" t="str">
            <v>7566 - Labor Relations Negotiator - C.E.A.</v>
          </cell>
        </row>
        <row r="3165">
          <cell r="G3165" t="str">
            <v>7567 - Mortgage Ins Marketing Rep</v>
          </cell>
        </row>
        <row r="3166">
          <cell r="G3166" t="str">
            <v xml:space="preserve">7569 - Supvng Crim Investigator I </v>
          </cell>
        </row>
        <row r="3167">
          <cell r="G3167" t="str">
            <v>7570 - Med Resident -Various Specialties-</v>
          </cell>
        </row>
        <row r="3168">
          <cell r="G3168" t="str">
            <v xml:space="preserve">7571 - Supvng Crim Investigator II </v>
          </cell>
        </row>
        <row r="3169">
          <cell r="G3169" t="str">
            <v>7575 - Supvng Crim Investigator I</v>
          </cell>
        </row>
        <row r="3170">
          <cell r="G3170" t="str">
            <v xml:space="preserve">7576 - Supvng Crim Investigator II </v>
          </cell>
        </row>
        <row r="3171">
          <cell r="G3171" t="str">
            <v>7577 - Med Director</v>
          </cell>
        </row>
        <row r="3172">
          <cell r="G3172" t="str">
            <v>7579 - Proj Mgr (Gen)</v>
          </cell>
        </row>
        <row r="3173">
          <cell r="G3173" t="str">
            <v>7580 - Proj Mgr (Info Tech)</v>
          </cell>
        </row>
        <row r="3174">
          <cell r="G3174" t="str">
            <v xml:space="preserve">7581 - Reentry Program Instructor </v>
          </cell>
        </row>
        <row r="3175">
          <cell r="G3175" t="str">
            <v>7583 - Vocational Instructor</v>
          </cell>
        </row>
        <row r="3176">
          <cell r="G3176" t="str">
            <v>7584 - Vocational Instructor</v>
          </cell>
        </row>
        <row r="3177">
          <cell r="G3177" t="str">
            <v>7585 - Vocational Instructor</v>
          </cell>
        </row>
        <row r="3178">
          <cell r="G3178" t="str">
            <v>7586 - Vocational Instructor</v>
          </cell>
        </row>
        <row r="3179">
          <cell r="G3179" t="str">
            <v>7587 - Vocational Instructor</v>
          </cell>
        </row>
        <row r="3180">
          <cell r="G3180" t="str">
            <v>7589 - Vocational Instructor</v>
          </cell>
        </row>
        <row r="3181">
          <cell r="G3181" t="str">
            <v>7590 - Vocational Instructor</v>
          </cell>
        </row>
        <row r="3182">
          <cell r="G3182" t="str">
            <v>7592 - Vocational Instructor</v>
          </cell>
        </row>
        <row r="3183">
          <cell r="G3183" t="str">
            <v>7593 - Vocational Instructor</v>
          </cell>
        </row>
        <row r="3184">
          <cell r="G3184" t="str">
            <v>7594 - Med Director</v>
          </cell>
        </row>
        <row r="3185">
          <cell r="G3185" t="str">
            <v>7600 - Chief of Prof Educ Mental Hosp</v>
          </cell>
        </row>
        <row r="3186">
          <cell r="G3186" t="str">
            <v>7609 - Sr Psychiatrist (Supvr)</v>
          </cell>
        </row>
        <row r="3187">
          <cell r="G3187" t="str">
            <v>7616 - Sr Psychiatrist (Spec)</v>
          </cell>
        </row>
        <row r="3188">
          <cell r="G3188" t="str">
            <v>7618 - Staff Psychiatrist</v>
          </cell>
        </row>
        <row r="3189">
          <cell r="G3189" t="str">
            <v>7619 - Staff Psychiatrist (Safety)</v>
          </cell>
        </row>
        <row r="3190">
          <cell r="G3190" t="str">
            <v>7620 - Consulting Psychologist</v>
          </cell>
        </row>
        <row r="3191">
          <cell r="G3191" t="str">
            <v>7621 - Sexually Violent Predetor Evaluator</v>
          </cell>
        </row>
        <row r="3192">
          <cell r="G3192" t="str">
            <v>7639 - Asst Deputy Director</v>
          </cell>
        </row>
        <row r="3193">
          <cell r="G3193" t="str">
            <v>7641 - Asst Assoc Secty</v>
          </cell>
        </row>
        <row r="3194">
          <cell r="G3194" t="str">
            <v>7644 - Physician &amp; Surgeon</v>
          </cell>
        </row>
        <row r="3195">
          <cell r="G3195" t="str">
            <v>7645 - Mortgage Ins Spec</v>
          </cell>
        </row>
        <row r="3196">
          <cell r="G3196" t="str">
            <v>7646 - Mortgage Ins Officer</v>
          </cell>
        </row>
        <row r="3197">
          <cell r="G3197" t="str">
            <v>7648 - Consulting Psychologist - Victims of Crime</v>
          </cell>
        </row>
        <row r="3198">
          <cell r="G3198" t="str">
            <v>7649 - Pathologist</v>
          </cell>
        </row>
        <row r="3199">
          <cell r="G3199" t="str">
            <v>7651 - Physician &amp; Surgeon (Intermittent)</v>
          </cell>
        </row>
        <row r="3200">
          <cell r="G3200" t="str">
            <v xml:space="preserve">7652 - Staff Psychiatrist </v>
          </cell>
        </row>
        <row r="3201">
          <cell r="G3201" t="str">
            <v>7653 - Pathologist</v>
          </cell>
        </row>
        <row r="3202">
          <cell r="G3202" t="str">
            <v>7654 - Operations &amp; Accountability Officer</v>
          </cell>
        </row>
        <row r="3203">
          <cell r="G3203" t="str">
            <v>7655 - Dentist</v>
          </cell>
        </row>
        <row r="3204">
          <cell r="G3204" t="str">
            <v>7656 - Dental Asst</v>
          </cell>
        </row>
        <row r="3205">
          <cell r="G3205" t="str">
            <v>7657 - Podiatrist</v>
          </cell>
        </row>
        <row r="3206">
          <cell r="G3206" t="str">
            <v>7658 - Pharmacy Techn</v>
          </cell>
        </row>
        <row r="3207">
          <cell r="G3207" t="str">
            <v xml:space="preserve">7659 - Pharmacist I </v>
          </cell>
        </row>
        <row r="3208">
          <cell r="G3208" t="str">
            <v>7674 - Public Hlth Med Administrator I</v>
          </cell>
        </row>
        <row r="3209">
          <cell r="G3209" t="str">
            <v>7675 - Public Hlth Med Administrator II - C.E.A.</v>
          </cell>
        </row>
        <row r="3210">
          <cell r="G3210" t="str">
            <v>7684 - Investment Officer III</v>
          </cell>
        </row>
        <row r="3211">
          <cell r="G3211" t="str">
            <v xml:space="preserve">7691 - Bur Chief - Bur of Real Estate Appraisers </v>
          </cell>
        </row>
        <row r="3212">
          <cell r="G3212" t="str">
            <v>7705 - Public Hlth Med Officer III</v>
          </cell>
        </row>
        <row r="3213">
          <cell r="G3213" t="str">
            <v>7707 - Public Hlth Med Officer III</v>
          </cell>
        </row>
        <row r="3214">
          <cell r="G3214" t="str">
            <v>7715 - Public Hlth Med Officer III</v>
          </cell>
        </row>
        <row r="3215">
          <cell r="G3215" t="str">
            <v>7716 - Public Hlth Med Officer III</v>
          </cell>
        </row>
        <row r="3216">
          <cell r="G3216" t="str">
            <v>7722 - Public Hlth Med Officer II</v>
          </cell>
        </row>
        <row r="3217">
          <cell r="G3217" t="str">
            <v>7723 - Sr Med Coord (Pesticide Use &amp; Worker Hlth &amp; Safety)</v>
          </cell>
        </row>
        <row r="3218">
          <cell r="G3218" t="str">
            <v>7735 - Judicial Mgr</v>
          </cell>
        </row>
        <row r="3219">
          <cell r="G3219" t="str">
            <v>7736 - Program Sys Analyst</v>
          </cell>
        </row>
        <row r="3220">
          <cell r="G3220" t="str">
            <v>7737 - Assoc Program Sys Analyst</v>
          </cell>
        </row>
        <row r="3221">
          <cell r="G3221" t="str">
            <v>7738 - Staff Program Sys Analyst (Spec)</v>
          </cell>
        </row>
        <row r="3222">
          <cell r="G3222" t="str">
            <v>7739 - Staff Program Sys Analyst (Supvr)</v>
          </cell>
        </row>
        <row r="3223">
          <cell r="G3223" t="str">
            <v>7740 - Sr Program Sys Analyst (Spec)</v>
          </cell>
        </row>
        <row r="3224">
          <cell r="G3224" t="str">
            <v>7741 - Sr Program Sys Analyst (Supvr)</v>
          </cell>
        </row>
        <row r="3225">
          <cell r="G3225" t="str">
            <v>7746 - E9</v>
          </cell>
        </row>
        <row r="3226">
          <cell r="G3226" t="str">
            <v>7747 - E8</v>
          </cell>
        </row>
        <row r="3227">
          <cell r="G3227" t="str">
            <v>7748 - E7</v>
          </cell>
        </row>
        <row r="3228">
          <cell r="G3228" t="str">
            <v>7749 - E6</v>
          </cell>
        </row>
        <row r="3229">
          <cell r="G3229" t="str">
            <v>7750 - E5</v>
          </cell>
        </row>
        <row r="3230">
          <cell r="G3230" t="str">
            <v>7751 - E4</v>
          </cell>
        </row>
        <row r="3231">
          <cell r="G3231" t="str">
            <v>7752 - E3</v>
          </cell>
        </row>
        <row r="3232">
          <cell r="G3232" t="str">
            <v>7753 - E2</v>
          </cell>
        </row>
        <row r="3233">
          <cell r="G3233" t="str">
            <v>7754 - E1</v>
          </cell>
        </row>
        <row r="3234">
          <cell r="G3234" t="str">
            <v>7777 - Med Officer - C.E.A.</v>
          </cell>
        </row>
        <row r="3235">
          <cell r="G3235" t="str">
            <v>7784 - Med Consultant I</v>
          </cell>
        </row>
        <row r="3236">
          <cell r="G3236" t="str">
            <v>7785 - Med Consultant I</v>
          </cell>
        </row>
        <row r="3237">
          <cell r="G3237" t="str">
            <v>7786 - Med Consultant II</v>
          </cell>
        </row>
        <row r="3238">
          <cell r="G3238" t="str">
            <v>7787 - Med Consultant I</v>
          </cell>
        </row>
        <row r="3239">
          <cell r="G3239" t="str">
            <v>7788 - Med Consultant II</v>
          </cell>
        </row>
        <row r="3240">
          <cell r="G3240" t="str">
            <v xml:space="preserve">7789 - Med Program Consultant </v>
          </cell>
        </row>
        <row r="3241">
          <cell r="G3241" t="str">
            <v>7792 - Asst Director - Clinical Svcs - C.E.A.</v>
          </cell>
        </row>
        <row r="3242">
          <cell r="G3242" t="str">
            <v>7794 - Med Director</v>
          </cell>
        </row>
        <row r="3243">
          <cell r="G3243" t="str">
            <v>7795 - Med Director</v>
          </cell>
        </row>
        <row r="3244">
          <cell r="G3244" t="str">
            <v>7810 - Assoc Med Director</v>
          </cell>
        </row>
        <row r="3245">
          <cell r="G3245" t="str">
            <v>7815 - Med Consultant</v>
          </cell>
        </row>
        <row r="3246">
          <cell r="G3246" t="str">
            <v>7822 - Med Officer</v>
          </cell>
        </row>
        <row r="3247">
          <cell r="G3247" t="str">
            <v>7823 - Asst Med Officer</v>
          </cell>
        </row>
        <row r="3248">
          <cell r="G3248" t="str">
            <v xml:space="preserve">7825 - Chief Med Consultant </v>
          </cell>
        </row>
        <row r="3249">
          <cell r="G3249" t="str">
            <v>7826 - Med Consultant</v>
          </cell>
        </row>
        <row r="3250">
          <cell r="G3250" t="str">
            <v>7830 - Chief Dentist</v>
          </cell>
        </row>
        <row r="3251">
          <cell r="G3251" t="str">
            <v>7831 - Dentist</v>
          </cell>
        </row>
        <row r="3252">
          <cell r="G3252" t="str">
            <v xml:space="preserve">7840 - Dental Consultant I </v>
          </cell>
        </row>
        <row r="3253">
          <cell r="G3253" t="str">
            <v xml:space="preserve">7842 - Dental Program Consultant </v>
          </cell>
        </row>
        <row r="3254">
          <cell r="G3254" t="str">
            <v>7843 - Dental Consultant</v>
          </cell>
        </row>
        <row r="3255">
          <cell r="G3255" t="str">
            <v>7850 - Oil Spill Prev Asst</v>
          </cell>
        </row>
        <row r="3256">
          <cell r="G3256" t="str">
            <v>7851 - Oil Spill Prev Spec</v>
          </cell>
        </row>
        <row r="3257">
          <cell r="G3257" t="str">
            <v>7852 - Oil Spill Prev Supvr I</v>
          </cell>
        </row>
        <row r="3258">
          <cell r="G3258" t="str">
            <v>7853 - Oil Spill Prev Supvr II</v>
          </cell>
        </row>
        <row r="3259">
          <cell r="G3259" t="str">
            <v>7855 - Research Program Spec I</v>
          </cell>
        </row>
        <row r="3260">
          <cell r="G3260" t="str">
            <v>7858 - Research Spec V -Various Studies</v>
          </cell>
        </row>
        <row r="3261">
          <cell r="G3261" t="str">
            <v>7859 - Research Spec IV -Various Studies</v>
          </cell>
        </row>
        <row r="3262">
          <cell r="G3262" t="str">
            <v>7860 - Research Spec II -Various Studies</v>
          </cell>
        </row>
        <row r="3263">
          <cell r="G3263" t="str">
            <v>7861 - Research Spec I -Various Studies</v>
          </cell>
        </row>
        <row r="3264">
          <cell r="G3264" t="str">
            <v>7862 - Research Asst V -Various Studies</v>
          </cell>
        </row>
        <row r="3265">
          <cell r="G3265" t="str">
            <v>7863 - Research Asst IV -Various Studies</v>
          </cell>
        </row>
        <row r="3266">
          <cell r="G3266" t="str">
            <v>7864 - Research Asst III -Various Studies</v>
          </cell>
        </row>
        <row r="3267">
          <cell r="G3267" t="str">
            <v>7865 - Research Asst II -Various Studies</v>
          </cell>
        </row>
        <row r="3268">
          <cell r="G3268" t="str">
            <v>7866 - Research Asst I -Various Studies</v>
          </cell>
        </row>
        <row r="3269">
          <cell r="G3269" t="str">
            <v>7867 - Research Spec III -Various Studies</v>
          </cell>
        </row>
        <row r="3270">
          <cell r="G3270" t="str">
            <v>7868 - Lab Techn -Crimistics</v>
          </cell>
        </row>
        <row r="3271">
          <cell r="G3271" t="str">
            <v>7869 - Lab Techn II -Animal Pathology</v>
          </cell>
        </row>
        <row r="3272">
          <cell r="G3272" t="str">
            <v>7871 - Animal Techn III</v>
          </cell>
        </row>
        <row r="3273">
          <cell r="G3273" t="str">
            <v>7872 - Animal Techn I</v>
          </cell>
        </row>
        <row r="3274">
          <cell r="G3274" t="str">
            <v>7873 - Animal Techn II</v>
          </cell>
        </row>
        <row r="3275">
          <cell r="G3275" t="str">
            <v>7874 - Dairy Lab Technologist</v>
          </cell>
        </row>
        <row r="3276">
          <cell r="G3276" t="str">
            <v>7875 - Pathology Asst</v>
          </cell>
        </row>
        <row r="3277">
          <cell r="G3277" t="str">
            <v>7876 - Animal Techn IV</v>
          </cell>
        </row>
        <row r="3278">
          <cell r="G3278" t="str">
            <v>7877 - Lab Techn -Chemical Analysis</v>
          </cell>
        </row>
        <row r="3279">
          <cell r="G3279" t="str">
            <v>7878 - Sr Lab Asst</v>
          </cell>
        </row>
        <row r="3280">
          <cell r="G3280" t="str">
            <v>7884 - Lab Asst</v>
          </cell>
        </row>
        <row r="3281">
          <cell r="G3281" t="str">
            <v>7886 - Public Hlth Lab Techn I -Chemical Analysis</v>
          </cell>
        </row>
        <row r="3282">
          <cell r="G3282" t="str">
            <v>7887 - Public Hlth Lab Techn I -Microbiology</v>
          </cell>
        </row>
        <row r="3283">
          <cell r="G3283" t="str">
            <v>7889 - Supvng Lab Asst II</v>
          </cell>
        </row>
        <row r="3284">
          <cell r="G3284" t="str">
            <v>7890 - Supvng Lab Asst I</v>
          </cell>
        </row>
        <row r="3285">
          <cell r="G3285" t="str">
            <v>7891 - Agric Biological Techn</v>
          </cell>
        </row>
        <row r="3286">
          <cell r="G3286" t="str">
            <v>7892 - Sr Agric Biological Techn</v>
          </cell>
        </row>
        <row r="3287">
          <cell r="G3287" t="str">
            <v>7908 - Dental Lab Techn</v>
          </cell>
        </row>
        <row r="3288">
          <cell r="G3288" t="str">
            <v>7910 - Cytotechnologist - Lab Fld Svcs</v>
          </cell>
        </row>
        <row r="3289">
          <cell r="G3289" t="str">
            <v>7911 - Dental Asst</v>
          </cell>
        </row>
        <row r="3290">
          <cell r="G3290" t="str">
            <v>7912 - Insp Gen</v>
          </cell>
        </row>
        <row r="3291">
          <cell r="G3291" t="str">
            <v>7913 - Program Rep III (Spec)</v>
          </cell>
        </row>
        <row r="3292">
          <cell r="G3292" t="str">
            <v>7914 - Dental Asst (Safety)</v>
          </cell>
        </row>
        <row r="3293">
          <cell r="G3293" t="str">
            <v>7915 - Offset Process Camera Opr Master Photographer</v>
          </cell>
        </row>
        <row r="3294">
          <cell r="G3294" t="str">
            <v>7922 - Supvng Clinical Lab Technologist</v>
          </cell>
        </row>
        <row r="3295">
          <cell r="G3295" t="str">
            <v>7923 - Supvng Clinical Lab Technologist (Safety)</v>
          </cell>
        </row>
        <row r="3296">
          <cell r="G3296" t="str">
            <v>7925 - Sr Clinical Lab Technologist</v>
          </cell>
        </row>
        <row r="3297">
          <cell r="G3297" t="str">
            <v>7926 - Sr Clinical Lab Technologist (Safety)</v>
          </cell>
        </row>
        <row r="3298">
          <cell r="G3298" t="str">
            <v>7928 - Clinical Lab Technologist</v>
          </cell>
        </row>
        <row r="3299">
          <cell r="G3299" t="str">
            <v>7929 - Sr Engr - Petroleum Structures (Spec)</v>
          </cell>
        </row>
        <row r="3300">
          <cell r="G3300" t="str">
            <v>7930 - Sr Engr - Petroleum Structures (Supvr)</v>
          </cell>
        </row>
        <row r="3301">
          <cell r="G3301" t="str">
            <v>7932 - Assoc Engr - Petroleum Structures</v>
          </cell>
        </row>
        <row r="3302">
          <cell r="G3302" t="str">
            <v>7939 - Public Hlth Microbiologist Spec (Virology)</v>
          </cell>
        </row>
        <row r="3303">
          <cell r="G3303" t="str">
            <v>7940 - Public Hlth Microbiologist Spec</v>
          </cell>
        </row>
        <row r="3304">
          <cell r="G3304" t="str">
            <v>7941 - Assoc toxicologist</v>
          </cell>
        </row>
        <row r="3305">
          <cell r="G3305" t="str">
            <v>7942 - Staff toxicologist (Supvr)</v>
          </cell>
        </row>
        <row r="3306">
          <cell r="G3306" t="str">
            <v>7943 - Sr toxicologist</v>
          </cell>
        </row>
        <row r="3307">
          <cell r="G3307" t="str">
            <v>7944 - Supvng toxicologist</v>
          </cell>
        </row>
        <row r="3308">
          <cell r="G3308" t="str">
            <v>7945 - Supvng toxicologist (Mgrial)</v>
          </cell>
        </row>
        <row r="3309">
          <cell r="G3309" t="str">
            <v>7946 - Examiner II Lab Fld Svcs</v>
          </cell>
        </row>
        <row r="3310">
          <cell r="G3310" t="str">
            <v>7947 - Examiner III Lab Fld Svcs</v>
          </cell>
        </row>
        <row r="3311">
          <cell r="G3311" t="str">
            <v>7948 - Public Hlth Microbiologist II</v>
          </cell>
        </row>
        <row r="3312">
          <cell r="G3312" t="str">
            <v>7949 - Examiner I Lab Fld Svcs</v>
          </cell>
        </row>
        <row r="3313">
          <cell r="G3313" t="str">
            <v>7950 - Public Hlth Microbiologist II (Virology)</v>
          </cell>
        </row>
        <row r="3314">
          <cell r="G3314" t="str">
            <v>7951 - Public Hlth Microbiologist Supvr</v>
          </cell>
        </row>
        <row r="3315">
          <cell r="G3315" t="str">
            <v>7952 - Public Hlth Microbiologist Supvr (Virology)</v>
          </cell>
        </row>
        <row r="3316">
          <cell r="G3316" t="str">
            <v>7954 - Public Hlth Microbiologist I</v>
          </cell>
        </row>
        <row r="3317">
          <cell r="G3317" t="str">
            <v>7956 - Microbiologist Intern</v>
          </cell>
        </row>
        <row r="3318">
          <cell r="G3318" t="str">
            <v>7958 - Research Microbiologist</v>
          </cell>
        </row>
        <row r="3319">
          <cell r="G3319" t="str">
            <v>7962 - Supvng Public Hlth Biologist</v>
          </cell>
        </row>
        <row r="3320">
          <cell r="G3320" t="str">
            <v xml:space="preserve">7963 - Pharmaceutical Consultant II </v>
          </cell>
        </row>
        <row r="3321">
          <cell r="G3321" t="str">
            <v xml:space="preserve">7964 - Pharmaceutical Program Consultant </v>
          </cell>
        </row>
        <row r="3322">
          <cell r="G3322" t="str">
            <v>7966 - Epidemiologic Interviewer I</v>
          </cell>
        </row>
        <row r="3323">
          <cell r="G3323" t="str">
            <v>7967 - Epidemiologic Interviewer II</v>
          </cell>
        </row>
        <row r="3324">
          <cell r="G3324" t="str">
            <v xml:space="preserve">7969 - Consulting Optometrist II </v>
          </cell>
        </row>
        <row r="3325">
          <cell r="G3325" t="str">
            <v>7970 - Consulting Optometrist I</v>
          </cell>
        </row>
        <row r="3326">
          <cell r="G3326" t="str">
            <v>7971 - Optometrist - CF</v>
          </cell>
        </row>
        <row r="3327">
          <cell r="G3327" t="str">
            <v>7972 - Podiatrist - CF</v>
          </cell>
        </row>
        <row r="3328">
          <cell r="G3328" t="str">
            <v>7974 - Hearing Cons Spec</v>
          </cell>
        </row>
        <row r="3329">
          <cell r="G3329" t="str">
            <v>7975 - Pharmaceutical Consultant I</v>
          </cell>
        </row>
        <row r="3330">
          <cell r="G3330" t="str">
            <v>7976 - Podiatric Consultant</v>
          </cell>
        </row>
        <row r="3331">
          <cell r="G3331" t="str">
            <v>7977 - Podiatrist</v>
          </cell>
        </row>
        <row r="3332">
          <cell r="G3332" t="str">
            <v>7978 - Staff Toxicologist (Spec)</v>
          </cell>
        </row>
        <row r="3333">
          <cell r="G3333" t="str">
            <v>7979 - Pharmacy Techn</v>
          </cell>
        </row>
        <row r="3334">
          <cell r="G3334" t="str">
            <v>7981 - Pharmacist II</v>
          </cell>
        </row>
        <row r="3335">
          <cell r="G3335" t="str">
            <v>7982 - Pharmacist I</v>
          </cell>
        </row>
        <row r="3336">
          <cell r="G3336" t="str">
            <v>7986 - Electroencephalographic Techn</v>
          </cell>
        </row>
        <row r="3337">
          <cell r="G3337" t="str">
            <v>7987 - Sr Radiologic Technologist (Spec)</v>
          </cell>
        </row>
        <row r="3338">
          <cell r="G3338" t="str">
            <v>7989 - Radiologic Technologist</v>
          </cell>
        </row>
        <row r="3339">
          <cell r="G3339" t="str">
            <v>7990 - Electroencephalographic Techn (Safety)</v>
          </cell>
        </row>
        <row r="3340">
          <cell r="G3340" t="str">
            <v>7992 - Radiologic Technologist (Safety)</v>
          </cell>
        </row>
        <row r="3341">
          <cell r="G3341" t="str">
            <v>7993 - Hlth Facilities Evaluator Mgr II</v>
          </cell>
        </row>
        <row r="3342">
          <cell r="G3342" t="str">
            <v xml:space="preserve">7994 - Pharmaceutical Consultant II </v>
          </cell>
        </row>
        <row r="3343">
          <cell r="G3343" t="str">
            <v>7995 - Sr Radiologic Technologist (Spec-Safety)</v>
          </cell>
        </row>
        <row r="3344">
          <cell r="G3344" t="str">
            <v>7996 - Pharmacy Svcs Mgr</v>
          </cell>
        </row>
        <row r="3345">
          <cell r="G3345" t="str">
            <v>7997 - Sr Radiologic Technologist (Supvr-Safety)</v>
          </cell>
        </row>
        <row r="3346">
          <cell r="G3346" t="str">
            <v>7999 - Medi-Cal Fld Office Administrator I</v>
          </cell>
        </row>
        <row r="3347">
          <cell r="G3347" t="str">
            <v>8000 - Sr Vice President of Research &amp; Develmt</v>
          </cell>
        </row>
        <row r="3348">
          <cell r="G3348" t="str">
            <v>8001 - Hlth Facilities Evaluator I</v>
          </cell>
        </row>
        <row r="3349">
          <cell r="G3349" t="str">
            <v>8002 - Grants Mgmt Officer</v>
          </cell>
        </row>
        <row r="3350">
          <cell r="G3350" t="str">
            <v>8003 - Special Projs Officer to the President</v>
          </cell>
        </row>
        <row r="3351">
          <cell r="G3351" t="str">
            <v>8005 - Fish &amp; Game Lieut (Spec)</v>
          </cell>
        </row>
        <row r="3352">
          <cell r="G3352" t="str">
            <v>8007 - Hlth Facilities Evaluator Trainee</v>
          </cell>
        </row>
        <row r="3353">
          <cell r="G3353" t="str">
            <v>8010 - Grants Mgmt Spec II</v>
          </cell>
        </row>
        <row r="3354">
          <cell r="G3354" t="str">
            <v>8011 - Hlth Facilities Evaluator Nurse</v>
          </cell>
        </row>
        <row r="3355">
          <cell r="G3355" t="str">
            <v>8015 - Med Supply Techn</v>
          </cell>
        </row>
        <row r="3356">
          <cell r="G3356" t="str">
            <v>8016 - Physician Asst - CF</v>
          </cell>
        </row>
        <row r="3357">
          <cell r="G3357" t="str">
            <v>8019 - Sr Officer to the Medical &amp; Ethical Stds Working Group</v>
          </cell>
        </row>
        <row r="3358">
          <cell r="G3358" t="str">
            <v>8020 - Medi-Cal Fld Office Administrator II</v>
          </cell>
        </row>
        <row r="3359">
          <cell r="G3359" t="str">
            <v>8021 - Grants Tech Asst</v>
          </cell>
        </row>
        <row r="3360">
          <cell r="G3360" t="str">
            <v>8023 - Legal Counsel to the Chairperson</v>
          </cell>
        </row>
        <row r="3361">
          <cell r="G3361" t="str">
            <v>8024 - Sr Science &amp; Educ Officer</v>
          </cell>
        </row>
        <row r="3362">
          <cell r="G3362" t="str">
            <v>8025 - Disaster Assistance Programs Spec I</v>
          </cell>
        </row>
        <row r="3363">
          <cell r="G3363" t="str">
            <v>8028 - Medi-Cal Techn I</v>
          </cell>
        </row>
        <row r="3364">
          <cell r="G3364" t="str">
            <v>8029 - Scientific Officer I</v>
          </cell>
        </row>
        <row r="3365">
          <cell r="G3365" t="str">
            <v>8030 - Disaster Assistance Programs Spec II</v>
          </cell>
        </row>
        <row r="3366">
          <cell r="G3366" t="str">
            <v>8031 - Scientific Officer II</v>
          </cell>
        </row>
        <row r="3367">
          <cell r="G3367" t="str">
            <v>8032 - Medi-Cal Techn II</v>
          </cell>
        </row>
        <row r="3368">
          <cell r="G3368" t="str">
            <v>8033 - Medi-Cal Techn III (Supvry)</v>
          </cell>
        </row>
        <row r="3369">
          <cell r="G3369" t="str">
            <v>8035 - Dep Grants Mgmt Officer</v>
          </cell>
        </row>
        <row r="3370">
          <cell r="G3370" t="str">
            <v>8036 - Medi-Cal Techn III (Spec)</v>
          </cell>
        </row>
        <row r="3371">
          <cell r="G3371" t="str">
            <v>8037 - Financial Svcs Officer</v>
          </cell>
        </row>
        <row r="3372">
          <cell r="G3372" t="str">
            <v>8038 - Deputy to the Chair-Finance, Policy &amp; Outreach</v>
          </cell>
        </row>
        <row r="3373">
          <cell r="G3373" t="str">
            <v>8039 - Paralegal</v>
          </cell>
        </row>
        <row r="3374">
          <cell r="G3374" t="str">
            <v xml:space="preserve">8040 - Finace Officer </v>
          </cell>
        </row>
        <row r="3375">
          <cell r="G3375" t="str">
            <v xml:space="preserve">8041 - Communications Mgr </v>
          </cell>
        </row>
        <row r="3376">
          <cell r="G3376" t="str">
            <v>8042 - Science Writer/Media Relations Editor</v>
          </cell>
        </row>
        <row r="3377">
          <cell r="G3377" t="str">
            <v>8044 - Chief Brch Public Hlth Lab</v>
          </cell>
        </row>
        <row r="3378">
          <cell r="G3378" t="str">
            <v>8046 - Asst Lab Chief Public Hlth Laboratories</v>
          </cell>
        </row>
        <row r="3379">
          <cell r="G3379" t="str">
            <v>8049 - Research Radiochemist</v>
          </cell>
        </row>
        <row r="3380">
          <cell r="G3380" t="str">
            <v>8050 - Hlth Facilities Evaluator Mgr I</v>
          </cell>
        </row>
        <row r="3381">
          <cell r="G3381" t="str">
            <v>8051 - Hlth Facilities Evaluator II (Supvr)</v>
          </cell>
        </row>
        <row r="3382">
          <cell r="G3382" t="str">
            <v>8052 - Hlth Facilities Evaluator II</v>
          </cell>
        </row>
        <row r="3383">
          <cell r="G3383" t="str">
            <v>8053 - Bus Develmt Officer</v>
          </cell>
        </row>
        <row r="3384">
          <cell r="G3384" t="str">
            <v>8054 - Environmental Biochemist</v>
          </cell>
        </row>
        <row r="3385">
          <cell r="G3385" t="str">
            <v>8055 - Sr Med Officer</v>
          </cell>
        </row>
        <row r="3386">
          <cell r="G3386" t="str">
            <v>8057 - Spectroscopist</v>
          </cell>
        </row>
        <row r="3387">
          <cell r="G3387" t="str">
            <v>8058 - Research Chemist</v>
          </cell>
        </row>
        <row r="3388">
          <cell r="G3388" t="str">
            <v>8060 - Chemist</v>
          </cell>
        </row>
        <row r="3389">
          <cell r="G3389" t="str">
            <v>8061 - Research Clinical Chemist</v>
          </cell>
        </row>
        <row r="3390">
          <cell r="G3390" t="str">
            <v xml:space="preserve">8065 - Supvng Fraud Investigator I </v>
          </cell>
        </row>
        <row r="3391">
          <cell r="G3391" t="str">
            <v xml:space="preserve">8066 - Supvng Fraud Investigator II </v>
          </cell>
        </row>
        <row r="3392">
          <cell r="G3392" t="str">
            <v>8067 - Forensic Scientist-Toxicologist Trainee</v>
          </cell>
        </row>
        <row r="3393">
          <cell r="G3393" t="str">
            <v>8068 - Staff Chemist</v>
          </cell>
        </row>
        <row r="3394">
          <cell r="G3394" t="str">
            <v>8070 - Supvng Chemist</v>
          </cell>
        </row>
        <row r="3395">
          <cell r="G3395" t="str">
            <v>8071 - Forensic Scientist-Toxicologist III</v>
          </cell>
        </row>
        <row r="3396">
          <cell r="G3396" t="str">
            <v>8076 - Forensic Scientist-Toxicologist IV</v>
          </cell>
        </row>
        <row r="3397">
          <cell r="G3397" t="str">
            <v>8077 - Disaster Worker Clerical Svcs (Various Disasters)</v>
          </cell>
        </row>
        <row r="3398">
          <cell r="G3398" t="str">
            <v>8079 - Disaster Worker Speciality Svcs (Various Disasters)</v>
          </cell>
        </row>
        <row r="3399">
          <cell r="G3399" t="str">
            <v>8080 - Disaster Worker Staff Svcs (Various Disasters)</v>
          </cell>
        </row>
        <row r="3400">
          <cell r="G3400" t="str">
            <v>8082 - Textile Techn II</v>
          </cell>
        </row>
        <row r="3401">
          <cell r="G3401" t="str">
            <v>8084 - Textile Techn I</v>
          </cell>
        </row>
        <row r="3402">
          <cell r="G3402" t="str">
            <v xml:space="preserve">8085 - Sr Emergency Svcs Coord </v>
          </cell>
        </row>
        <row r="3403">
          <cell r="G3403" t="str">
            <v>8088 - Forensic Scientist-Toxicologist I</v>
          </cell>
        </row>
        <row r="3404">
          <cell r="G3404" t="str">
            <v>8089 - Forensic Scientist-Toxicologist II</v>
          </cell>
        </row>
        <row r="3405">
          <cell r="G3405" t="str">
            <v>8090 - Satellite Wagering Facilityy Parking Attendant</v>
          </cell>
        </row>
        <row r="3406">
          <cell r="G3406" t="str">
            <v>8094 - Registered Nurse (Safety)</v>
          </cell>
        </row>
        <row r="3407">
          <cell r="G3407" t="str">
            <v>8096 - Supvng Registered Nurse (Safety)</v>
          </cell>
        </row>
        <row r="3408">
          <cell r="G3408" t="str">
            <v>8097 - Satellite Wagering Facility Security Guard</v>
          </cell>
        </row>
        <row r="3409">
          <cell r="G3409" t="str">
            <v>8098 - Satellite Wagering Facility Admissions/Program Clk</v>
          </cell>
        </row>
        <row r="3410">
          <cell r="G3410" t="str">
            <v>8099 - Satellite Wagering Facility Janitor</v>
          </cell>
        </row>
        <row r="3411">
          <cell r="G3411" t="str">
            <v>8100 - Satellite Wagering Facility Lead Janitor</v>
          </cell>
        </row>
        <row r="3412">
          <cell r="G3412" t="str">
            <v>8101 - Nursing Coord (Safety)</v>
          </cell>
        </row>
        <row r="3413">
          <cell r="G3413" t="str">
            <v>8102 - Program Asst</v>
          </cell>
        </row>
        <row r="3414">
          <cell r="G3414" t="str">
            <v>8103 - Program Director</v>
          </cell>
        </row>
        <row r="3415">
          <cell r="G3415" t="str">
            <v>8104 - Unit Supvr (Safety)</v>
          </cell>
        </row>
        <row r="3416">
          <cell r="G3416" t="str">
            <v>8105 - Satellite Wagering Facility Lead Security Guard</v>
          </cell>
        </row>
        <row r="3417">
          <cell r="G3417" t="str">
            <v xml:space="preserve">8110 - Communications &amp; Warning Officer </v>
          </cell>
        </row>
        <row r="3418">
          <cell r="G3418" t="str">
            <v>8114 - Sr Coord -Communications</v>
          </cell>
        </row>
        <row r="3419">
          <cell r="G3419" t="str">
            <v>8115 - Coord -Communications</v>
          </cell>
        </row>
        <row r="3420">
          <cell r="G3420" t="str">
            <v>8116 - Emergency Notification Cntrller</v>
          </cell>
        </row>
        <row r="3421">
          <cell r="G3421" t="str">
            <v>8120 - Chief Law Enforcement Div</v>
          </cell>
        </row>
        <row r="3422">
          <cell r="G3422" t="str">
            <v>8121 - Sr Coord -Law Enforcement</v>
          </cell>
        </row>
        <row r="3423">
          <cell r="G3423" t="str">
            <v>8122 - Coord -Law Enforcement</v>
          </cell>
        </row>
        <row r="3424">
          <cell r="G3424" t="str">
            <v>8123 - Coord (Radiological)</v>
          </cell>
        </row>
        <row r="3425">
          <cell r="G3425" t="str">
            <v>8124 - Sr Coord (Radiological)</v>
          </cell>
        </row>
        <row r="3426">
          <cell r="G3426" t="str">
            <v>8126 - Supvng Nurse III</v>
          </cell>
        </row>
        <row r="3427">
          <cell r="G3427" t="str">
            <v>8128 - Dental Hygienist</v>
          </cell>
        </row>
        <row r="3428">
          <cell r="G3428" t="str">
            <v>8129 - Supvng Nurse II</v>
          </cell>
        </row>
        <row r="3429">
          <cell r="G3429" t="str">
            <v>8130 - Surgical Nurse I</v>
          </cell>
        </row>
        <row r="3430">
          <cell r="G3430" t="str">
            <v>8131 - Dental Hygienst (Safety)</v>
          </cell>
        </row>
        <row r="3431">
          <cell r="G3431" t="str">
            <v>8132 - Asst Coord of Nursing Svcs</v>
          </cell>
        </row>
        <row r="3432">
          <cell r="G3432" t="str">
            <v>8133 - Coord of Nursing Svcs</v>
          </cell>
        </row>
        <row r="3433">
          <cell r="G3433" t="str">
            <v>8134 - Surgical Nurse II</v>
          </cell>
        </row>
        <row r="3434">
          <cell r="G3434" t="str">
            <v>8135 - Surgical Nurse I</v>
          </cell>
        </row>
        <row r="3435">
          <cell r="G3435" t="str">
            <v>8136 - Nurse-Anesthetist</v>
          </cell>
        </row>
        <row r="3436">
          <cell r="G3436" t="str">
            <v>8140 - Pre-Registered Nurse</v>
          </cell>
        </row>
        <row r="3437">
          <cell r="G3437" t="str">
            <v>8141 - Hosp Worker</v>
          </cell>
        </row>
        <row r="3438">
          <cell r="G3438" t="str">
            <v>8143 - Nurse Evaluator I</v>
          </cell>
        </row>
        <row r="3439">
          <cell r="G3439" t="str">
            <v>8144 - Nurse Evaluator II</v>
          </cell>
        </row>
        <row r="3440">
          <cell r="G3440" t="str">
            <v>8145 - Nurse Evaluator III</v>
          </cell>
        </row>
        <row r="3441">
          <cell r="G3441" t="str">
            <v>8146 - Hosp Worker (Safety)</v>
          </cell>
        </row>
        <row r="3442">
          <cell r="G3442" t="str">
            <v>8149 - Nurse Evaluator IV</v>
          </cell>
        </row>
        <row r="3443">
          <cell r="G3443" t="str">
            <v>8154 - Nurse Instructor</v>
          </cell>
        </row>
        <row r="3444">
          <cell r="G3444" t="str">
            <v>8155 - Psych Nursing Educ Director</v>
          </cell>
        </row>
        <row r="3445">
          <cell r="G3445" t="str">
            <v>8156 - Nursing Coord</v>
          </cell>
        </row>
        <row r="3446">
          <cell r="G3446" t="str">
            <v>8160 - Hlth Svcs Spec</v>
          </cell>
        </row>
        <row r="3447">
          <cell r="G3447" t="str">
            <v>8161 - Supvng Registered Nurse</v>
          </cell>
        </row>
        <row r="3448">
          <cell r="G3448" t="str">
            <v>8162 - Foster GrandParent Fld Supvr</v>
          </cell>
        </row>
        <row r="3449">
          <cell r="G3449" t="str">
            <v>8165 - Registered Nurse</v>
          </cell>
        </row>
        <row r="3450">
          <cell r="G3450" t="str">
            <v>8170 - Pre-Registered Nurse</v>
          </cell>
        </row>
        <row r="3451">
          <cell r="G3451" t="str">
            <v>8179 - Nurse Consultant III (Supvr)</v>
          </cell>
        </row>
        <row r="3452">
          <cell r="G3452" t="str">
            <v>8181 - Nurse Consultant III (Spec)</v>
          </cell>
        </row>
        <row r="3453">
          <cell r="G3453" t="str">
            <v>8182 - Certified Nursing Asst - CF</v>
          </cell>
        </row>
        <row r="3454">
          <cell r="G3454" t="str">
            <v>8183 - Respiratory Care Supvr</v>
          </cell>
        </row>
        <row r="3455">
          <cell r="G3455" t="str">
            <v>8184 - Respiratory Care Supvr - CF</v>
          </cell>
        </row>
        <row r="3456">
          <cell r="G3456" t="str">
            <v>8185 - Certified Nursing Asst</v>
          </cell>
        </row>
        <row r="3457">
          <cell r="G3457" t="str">
            <v>8186 - Chief (Fire &amp; Rescue Svcs)</v>
          </cell>
        </row>
        <row r="3458">
          <cell r="G3458" t="str">
            <v>8187 - Sr Coord (Fire &amp; Rescue Svcs)</v>
          </cell>
        </row>
        <row r="3459">
          <cell r="G3459" t="str">
            <v>8188 - Coord (Fire &amp; Rescue Svcs)</v>
          </cell>
        </row>
        <row r="3460">
          <cell r="G3460" t="str">
            <v>8195 - Nurse Consultant II</v>
          </cell>
        </row>
        <row r="3461">
          <cell r="G3461" t="str">
            <v>8197 - Nurse Consultant I</v>
          </cell>
        </row>
        <row r="3462">
          <cell r="G3462" t="str">
            <v>8199 - Mental Hlth Nurse I</v>
          </cell>
        </row>
        <row r="3463">
          <cell r="G3463" t="str">
            <v>8200 - Receiver's Clinical Exec (Safety)</v>
          </cell>
        </row>
        <row r="3464">
          <cell r="G3464" t="str">
            <v>8201 - Infection Cntrl Spec</v>
          </cell>
        </row>
        <row r="3465">
          <cell r="G3465" t="str">
            <v>8202 - Hlth Program Coord - CF</v>
          </cell>
        </row>
        <row r="3466">
          <cell r="G3466" t="str">
            <v xml:space="preserve">8204 - Occupational Therapist </v>
          </cell>
        </row>
        <row r="3467">
          <cell r="G3467" t="str">
            <v>8208 - Chief of Public Hlth Nursing</v>
          </cell>
        </row>
        <row r="3468">
          <cell r="G3468" t="str">
            <v>8209 - Public Hlth Nurse III</v>
          </cell>
        </row>
        <row r="3469">
          <cell r="G3469" t="str">
            <v>8210 - Public Hlth Nurse II</v>
          </cell>
        </row>
        <row r="3470">
          <cell r="G3470" t="str">
            <v>8211 - Public Hlth Nurse IV</v>
          </cell>
        </row>
        <row r="3471">
          <cell r="G3471" t="str">
            <v>8212 - Nurse Practitioner</v>
          </cell>
        </row>
        <row r="3472">
          <cell r="G3472" t="str">
            <v>8213 - Public Hlth Nurse I</v>
          </cell>
        </row>
        <row r="3473">
          <cell r="G3473" t="str">
            <v>8215 - Sr Med Tech Asst</v>
          </cell>
        </row>
        <row r="3474">
          <cell r="G3474" t="str">
            <v>8216 - Chief Exec Officer - Hlth Care (Safety)</v>
          </cell>
        </row>
        <row r="3475">
          <cell r="G3475" t="str">
            <v>8217 - Med Tech Asst - CF</v>
          </cell>
        </row>
        <row r="3476">
          <cell r="G3476" t="str">
            <v xml:space="preserve">8218 - Lic Officer </v>
          </cell>
        </row>
        <row r="3477">
          <cell r="G3477" t="str">
            <v>8219 - Res Care Unit Leader</v>
          </cell>
        </row>
        <row r="3478">
          <cell r="G3478" t="str">
            <v>8220 - Lic Program Mgr III</v>
          </cell>
        </row>
        <row r="3479">
          <cell r="G3479" t="str">
            <v>8221 - Med Tech Asst (Psych)</v>
          </cell>
        </row>
        <row r="3480">
          <cell r="G3480" t="str">
            <v>8222 - Lic Program Mgr I</v>
          </cell>
        </row>
        <row r="3481">
          <cell r="G3481" t="str">
            <v>8223 - Lic Program Analyst</v>
          </cell>
        </row>
        <row r="3482">
          <cell r="G3482" t="str">
            <v>8224 - Lic Program Mgr II</v>
          </cell>
        </row>
        <row r="3483">
          <cell r="G3483" t="str">
            <v>8225 - Sr Med Tech Asst (Psych)</v>
          </cell>
        </row>
        <row r="3484">
          <cell r="G3484" t="str">
            <v>8226 - Psych Techn Instructor</v>
          </cell>
        </row>
        <row r="3485">
          <cell r="G3485" t="str">
            <v>8227 - Nurse Practitioner</v>
          </cell>
        </row>
        <row r="3486">
          <cell r="G3486" t="str">
            <v>8229 - Psych Techn Apprnt</v>
          </cell>
        </row>
        <row r="3487">
          <cell r="G3487" t="str">
            <v>8230 - Unit Supvr</v>
          </cell>
        </row>
        <row r="3488">
          <cell r="G3488" t="str">
            <v>8231 - Sr Psych Techn</v>
          </cell>
        </row>
        <row r="3489">
          <cell r="G3489" t="str">
            <v>8232 - Psych Techn</v>
          </cell>
        </row>
        <row r="3490">
          <cell r="G3490" t="str">
            <v>8233 - Pre-Licensed Psych Techn</v>
          </cell>
        </row>
        <row r="3491">
          <cell r="G3491" t="str">
            <v>8235 - Psych Techn Trainee</v>
          </cell>
        </row>
        <row r="3492">
          <cell r="G3492" t="str">
            <v>8236 - Psych Techn Asst (Safety)</v>
          </cell>
        </row>
        <row r="3493">
          <cell r="G3493" t="str">
            <v>8237 - Psych Techn Trng Candidate</v>
          </cell>
        </row>
        <row r="3494">
          <cell r="G3494" t="str">
            <v>8238 - Psych Techn Trainee (Safety)</v>
          </cell>
        </row>
        <row r="3495">
          <cell r="G3495" t="str">
            <v>8239 - Receiver's Med Exec (Safety)</v>
          </cell>
        </row>
        <row r="3496">
          <cell r="G3496" t="str">
            <v>8240 - Teaching Asst</v>
          </cell>
        </row>
        <row r="3497">
          <cell r="G3497" t="str">
            <v>8241 - Receiver's Nurse Exec (Safety)</v>
          </cell>
        </row>
        <row r="3498">
          <cell r="G3498" t="str">
            <v xml:space="preserve">8244 - Teaching Asst </v>
          </cell>
        </row>
        <row r="3499">
          <cell r="G3499" t="str">
            <v>8245 - Supvng Nursing Educ Consultant</v>
          </cell>
        </row>
        <row r="3500">
          <cell r="G3500" t="str">
            <v>8246 - Teaching Asst</v>
          </cell>
        </row>
        <row r="3501">
          <cell r="G3501" t="str">
            <v>8247 - Develmtal Spec</v>
          </cell>
        </row>
        <row r="3502">
          <cell r="G3502" t="str">
            <v>8248 - Develmtal Spec (Safety)</v>
          </cell>
        </row>
        <row r="3503">
          <cell r="G3503" t="str">
            <v>8249 - Licensed Vocational Nurse</v>
          </cell>
        </row>
        <row r="3504">
          <cell r="G3504" t="str">
            <v>8250 - Nursing Educ Consultant</v>
          </cell>
        </row>
        <row r="3505">
          <cell r="G3505" t="str">
            <v>8251 - Program Asst</v>
          </cell>
        </row>
        <row r="3506">
          <cell r="G3506" t="str">
            <v>8252 - Sr Psych Techn (Safety)</v>
          </cell>
        </row>
        <row r="3507">
          <cell r="G3507" t="str">
            <v>8253 - Psych Techn (Safety)</v>
          </cell>
        </row>
        <row r="3508">
          <cell r="G3508" t="str">
            <v>8254 - Pre-Licensed Psych Techn (Safety)</v>
          </cell>
        </row>
        <row r="3509">
          <cell r="G3509" t="str">
            <v>8255 - Clinical Administrator</v>
          </cell>
        </row>
        <row r="3510">
          <cell r="G3510" t="str">
            <v>8256 - Svc Asst (Hosp)</v>
          </cell>
        </row>
        <row r="3511">
          <cell r="G3511" t="str">
            <v xml:space="preserve">8257 - Licensed Vocational Nurse </v>
          </cell>
        </row>
        <row r="3512">
          <cell r="G3512" t="str">
            <v>8261 - Audiologist Aide</v>
          </cell>
        </row>
        <row r="3513">
          <cell r="G3513" t="str">
            <v>8262 - Program Director</v>
          </cell>
        </row>
        <row r="3514">
          <cell r="G3514" t="str">
            <v>8263 - Teaching Asst (Safety)</v>
          </cell>
        </row>
        <row r="3515">
          <cell r="G3515" t="str">
            <v>8264 - Assistive Tech Spec</v>
          </cell>
        </row>
        <row r="3516">
          <cell r="G3516" t="str">
            <v>8265 - Assistive Tech Trainee</v>
          </cell>
        </row>
        <row r="3517">
          <cell r="G3517" t="str">
            <v>8266 - Program Asst</v>
          </cell>
        </row>
        <row r="3518">
          <cell r="G3518" t="str">
            <v>8268 - Program Director</v>
          </cell>
        </row>
        <row r="3519">
          <cell r="G3519" t="str">
            <v>8270 - Physical Therapy Consultant</v>
          </cell>
        </row>
        <row r="3520">
          <cell r="G3520" t="str">
            <v>8271 - Consultant</v>
          </cell>
        </row>
        <row r="3521">
          <cell r="G3521" t="str">
            <v>8272 - Physical Therapy Asst</v>
          </cell>
        </row>
        <row r="3522">
          <cell r="G3522" t="str">
            <v>8273 - Audiologist I</v>
          </cell>
        </row>
        <row r="3523">
          <cell r="G3523" t="str">
            <v>8274 - Licensed Vocational Nurse (Safety)</v>
          </cell>
        </row>
        <row r="3524">
          <cell r="G3524" t="str">
            <v>8276 - Respiratory Care Practitioner</v>
          </cell>
        </row>
        <row r="3525">
          <cell r="G3525" t="str">
            <v>8277 - Physical Therapist II</v>
          </cell>
        </row>
        <row r="3526">
          <cell r="G3526" t="str">
            <v>8278 - Speech Pathologist II</v>
          </cell>
        </row>
        <row r="3527">
          <cell r="G3527" t="str">
            <v>8279 - Speech Pathologist I</v>
          </cell>
        </row>
        <row r="3528">
          <cell r="G3528" t="str">
            <v>8280 - Physical Therapist I</v>
          </cell>
        </row>
        <row r="3529">
          <cell r="G3529" t="str">
            <v>8281 - Occupational Therapy Consultant</v>
          </cell>
        </row>
        <row r="3530">
          <cell r="G3530" t="str">
            <v>8282 - Consultant</v>
          </cell>
        </row>
        <row r="3531">
          <cell r="G3531" t="str">
            <v xml:space="preserve">8286 - Licensed Vocational Nurse </v>
          </cell>
        </row>
        <row r="3532">
          <cell r="G3532" t="str">
            <v>8287 - Sr Occupational Therapist</v>
          </cell>
        </row>
        <row r="3533">
          <cell r="G3533" t="str">
            <v>8288 - Occupational Therapist</v>
          </cell>
        </row>
        <row r="3534">
          <cell r="G3534" t="str">
            <v>8289 - Rehab Therapist (Occ)</v>
          </cell>
        </row>
        <row r="3535">
          <cell r="G3535" t="str">
            <v>8290 - Occupational Therapy Asst (Safety)</v>
          </cell>
        </row>
        <row r="3536">
          <cell r="G3536" t="str">
            <v>8291 - School Bus Drvr</v>
          </cell>
        </row>
        <row r="3537">
          <cell r="G3537" t="str">
            <v>8292 - Occupational Therapy Asst</v>
          </cell>
        </row>
        <row r="3538">
          <cell r="G3538" t="str">
            <v>8295 - Assistive Tech Supvr</v>
          </cell>
        </row>
        <row r="3539">
          <cell r="G3539" t="str">
            <v xml:space="preserve">8297 - Public Hlth Nurse I </v>
          </cell>
        </row>
        <row r="3540">
          <cell r="G3540" t="str">
            <v>8298 - Teaching Asst</v>
          </cell>
        </row>
        <row r="3541">
          <cell r="G3541" t="str">
            <v>8299 - Audiologist I</v>
          </cell>
        </row>
        <row r="3542">
          <cell r="G3542" t="str">
            <v xml:space="preserve">8300 - Respiratory Care Practitioner </v>
          </cell>
        </row>
        <row r="3543">
          <cell r="G3543" t="str">
            <v>8302 - Audiologist II</v>
          </cell>
        </row>
        <row r="3544">
          <cell r="G3544" t="str">
            <v>8308 - Coord of Volunteer Svcs</v>
          </cell>
        </row>
        <row r="3545">
          <cell r="G3545" t="str">
            <v>8309 - Speech Pathologist I</v>
          </cell>
        </row>
        <row r="3546">
          <cell r="G3546" t="str">
            <v>8311 - Rehab Therapist (Music)</v>
          </cell>
        </row>
        <row r="3547">
          <cell r="G3547" t="str">
            <v>8312 - Rehab Therapist  (Recr)</v>
          </cell>
        </row>
        <row r="3548">
          <cell r="G3548" t="str">
            <v>8313 - Hlth Educ Consultant III (Spec)</v>
          </cell>
        </row>
        <row r="3549">
          <cell r="G3549" t="str">
            <v xml:space="preserve">8315 - Physical Therapist I </v>
          </cell>
        </row>
        <row r="3550">
          <cell r="G3550" t="str">
            <v>8316 - Supvng Rehab Therapist</v>
          </cell>
        </row>
        <row r="3551">
          <cell r="G3551" t="str">
            <v>8317 - Recr Therapist</v>
          </cell>
        </row>
        <row r="3552">
          <cell r="G3552" t="str">
            <v>8318 - Brace Maker</v>
          </cell>
        </row>
        <row r="3553">
          <cell r="G3553" t="str">
            <v xml:space="preserve">8319 - Activity Coord </v>
          </cell>
        </row>
        <row r="3554">
          <cell r="G3554" t="str">
            <v>8320 - Industrial Therapist (Safety)</v>
          </cell>
        </row>
        <row r="3555">
          <cell r="G3555" t="str">
            <v>8321 - Rehab Therapist (Music-Safety)</v>
          </cell>
        </row>
        <row r="3556">
          <cell r="G3556" t="str">
            <v>8322 - School Bus Drvr</v>
          </cell>
        </row>
        <row r="3557">
          <cell r="G3557" t="str">
            <v>8323 - Rehab Therapist (Occ-Safety)</v>
          </cell>
        </row>
        <row r="3558">
          <cell r="G3558" t="str">
            <v>8324 - Rehab Therapist (Recr-Safety)</v>
          </cell>
        </row>
        <row r="3559">
          <cell r="G3559" t="str">
            <v>8325 - Staff Mental Hlth Spec</v>
          </cell>
        </row>
        <row r="3560">
          <cell r="G3560" t="str">
            <v>8326 - Mental Hlth Program Supvr</v>
          </cell>
        </row>
        <row r="3561">
          <cell r="G3561" t="str">
            <v>8327 - Nursing Consultant - Program Review</v>
          </cell>
        </row>
        <row r="3562">
          <cell r="G3562" t="str">
            <v>8328 - Standards Compliance Coord</v>
          </cell>
        </row>
        <row r="3563">
          <cell r="G3563" t="str">
            <v>8329 - Assoc Mental Hlth Spec</v>
          </cell>
        </row>
        <row r="3564">
          <cell r="G3564" t="str">
            <v xml:space="preserve">8330 - Aircraft Pilot </v>
          </cell>
        </row>
        <row r="3565">
          <cell r="G3565" t="str">
            <v>8331 - Hlth Educ Consultant II</v>
          </cell>
        </row>
        <row r="3566">
          <cell r="G3566" t="str">
            <v>8332 - Hlth Educ Consultant III (Supvr)</v>
          </cell>
        </row>
        <row r="3567">
          <cell r="G3567" t="str">
            <v>8333 - Hlth Educ Consultant I</v>
          </cell>
        </row>
        <row r="3568">
          <cell r="G3568" t="str">
            <v>8336 - Hlth Program Spec II</v>
          </cell>
        </row>
        <row r="3569">
          <cell r="G3569" t="str">
            <v>8337 - Assoc Hlth Program Adviser</v>
          </cell>
        </row>
        <row r="3570">
          <cell r="G3570" t="str">
            <v>8338 - Hlth Program Spec I</v>
          </cell>
        </row>
        <row r="3571">
          <cell r="G3571" t="str">
            <v>8351 - Community Program Spec IV</v>
          </cell>
        </row>
        <row r="3572">
          <cell r="G3572" t="str">
            <v>8352 - Community Program Spec II</v>
          </cell>
        </row>
        <row r="3573">
          <cell r="G3573" t="str">
            <v>8353 - Community Program Spec I</v>
          </cell>
        </row>
        <row r="3574">
          <cell r="G3574" t="str">
            <v>8362 - Community Program Spec III</v>
          </cell>
        </row>
        <row r="3575">
          <cell r="G3575" t="str">
            <v>8365 - W5</v>
          </cell>
        </row>
        <row r="3576">
          <cell r="G3576" t="str">
            <v>8366 - W4</v>
          </cell>
        </row>
        <row r="3577">
          <cell r="G3577" t="str">
            <v>8367 - W3</v>
          </cell>
        </row>
        <row r="3578">
          <cell r="G3578" t="str">
            <v>8368 - W2</v>
          </cell>
        </row>
        <row r="3579">
          <cell r="G3579" t="str">
            <v>8369 - W1</v>
          </cell>
        </row>
        <row r="3580">
          <cell r="G3580" t="str">
            <v>8370 - Mental Hlth Program Administrator</v>
          </cell>
        </row>
        <row r="3581">
          <cell r="G3581" t="str">
            <v>8381 - Chief Central Program Svcs</v>
          </cell>
        </row>
        <row r="3582">
          <cell r="G3582" t="str">
            <v>8387 - Dental Hygienist Consultant</v>
          </cell>
        </row>
        <row r="3583">
          <cell r="G3583" t="str">
            <v xml:space="preserve">8388 - Capt </v>
          </cell>
        </row>
        <row r="3584">
          <cell r="G3584" t="str">
            <v>8392 - Disability Eval Analyst II</v>
          </cell>
        </row>
        <row r="3585">
          <cell r="G3585" t="str">
            <v xml:space="preserve">8394 - Sgt </v>
          </cell>
        </row>
        <row r="3586">
          <cell r="G3586" t="str">
            <v xml:space="preserve">8397 - Officer </v>
          </cell>
        </row>
        <row r="3587">
          <cell r="G3587" t="str">
            <v xml:space="preserve">8398 - Lieut </v>
          </cell>
        </row>
        <row r="3588">
          <cell r="G3588" t="str">
            <v>8402 - Communicable Disease Mgr III</v>
          </cell>
        </row>
        <row r="3589">
          <cell r="G3589" t="str">
            <v>8403 - Communicable Disease Spec II</v>
          </cell>
        </row>
        <row r="3590">
          <cell r="G3590" t="str">
            <v>8404 - Communicable Disease Spec I</v>
          </cell>
        </row>
        <row r="3591">
          <cell r="G3591" t="str">
            <v>8406 - Staff Hlth Care Svc Plan Analyst</v>
          </cell>
        </row>
        <row r="3592">
          <cell r="G3592" t="str">
            <v xml:space="preserve">8407 - Sr Warden-Pilot </v>
          </cell>
        </row>
        <row r="3593">
          <cell r="G3593" t="str">
            <v>8408 - Coord - Indian Hlth</v>
          </cell>
        </row>
        <row r="3594">
          <cell r="G3594" t="str">
            <v>8409 - The Adjutant Gen</v>
          </cell>
        </row>
        <row r="3595">
          <cell r="G3595" t="str">
            <v>8410 - Warden</v>
          </cell>
        </row>
        <row r="3596">
          <cell r="G3596" t="str">
            <v>8412 - Capt</v>
          </cell>
        </row>
        <row r="3597">
          <cell r="G3597" t="str">
            <v>8414 - Rehab Therapist (Art)</v>
          </cell>
        </row>
        <row r="3598">
          <cell r="G3598" t="str">
            <v>8418 - Lieut (Supvr)</v>
          </cell>
        </row>
        <row r="3599">
          <cell r="G3599" t="str">
            <v>8420 - Rehab Therapist (Art-Safety)</v>
          </cell>
        </row>
        <row r="3600">
          <cell r="G3600" t="str">
            <v>8421 - Warden</v>
          </cell>
        </row>
        <row r="3601">
          <cell r="G3601" t="str">
            <v>8422 - Rehab Therapist (Dance-Safety)</v>
          </cell>
        </row>
        <row r="3602">
          <cell r="G3602" t="str">
            <v>8423 - Rehab Therapist (Dance)</v>
          </cell>
        </row>
        <row r="3603">
          <cell r="G3603" t="str">
            <v>8424 - Disability Eval Svcs Administrator I</v>
          </cell>
        </row>
        <row r="3604">
          <cell r="G3604" t="str">
            <v>8425 - Disability Eval Svcs Administrator II</v>
          </cell>
        </row>
        <row r="3605">
          <cell r="G3605" t="str">
            <v>8426 - Disability Eval Svcs Administrator III</v>
          </cell>
        </row>
        <row r="3606">
          <cell r="G3606" t="str">
            <v>8427 - Hlth Program Mgr I</v>
          </cell>
        </row>
        <row r="3607">
          <cell r="G3607" t="str">
            <v>8428 - Hlth Program Mgr II</v>
          </cell>
        </row>
        <row r="3608">
          <cell r="G3608" t="str">
            <v>8429 - Hlth Program Mgr III</v>
          </cell>
        </row>
        <row r="3609">
          <cell r="G3609" t="str">
            <v>8430 - Communicable Disease Mgr I</v>
          </cell>
        </row>
        <row r="3610">
          <cell r="G3610" t="str">
            <v>8431 - Communicable Disease Mgr II</v>
          </cell>
        </row>
        <row r="3611">
          <cell r="G3611" t="str">
            <v>8432 - Dental Hygienist Auditor</v>
          </cell>
        </row>
        <row r="3612">
          <cell r="G3612" t="str">
            <v>8434 - Self-Help Sponsor (Part Time)</v>
          </cell>
        </row>
        <row r="3613">
          <cell r="G3613" t="str">
            <v>8436 - Criminal ID &amp; Intelligence Supvr</v>
          </cell>
        </row>
        <row r="3614">
          <cell r="G3614" t="str">
            <v>8439 - Crim Intelligence Spec III</v>
          </cell>
        </row>
        <row r="3615">
          <cell r="G3615" t="str">
            <v>8440 - Crim Intelligence Spec II</v>
          </cell>
        </row>
        <row r="3616">
          <cell r="G3616" t="str">
            <v>8443 - Crim Intelligence Spec I</v>
          </cell>
        </row>
        <row r="3617">
          <cell r="G3617" t="str">
            <v xml:space="preserve">8446 - Cadet </v>
          </cell>
        </row>
        <row r="3618">
          <cell r="G3618" t="str">
            <v>8447 - Asst Hlth Care Svc Plan Analyst</v>
          </cell>
        </row>
        <row r="3619">
          <cell r="G3619" t="str">
            <v>8448 - Assoc Hlth Care Svc Plan Analyst</v>
          </cell>
        </row>
        <row r="3620">
          <cell r="G3620" t="str">
            <v>8449 - Sr Hlth Care Svc Plan Analyst</v>
          </cell>
        </row>
        <row r="3621">
          <cell r="G3621" t="str">
            <v>8450 - Genetic Disease Program Spec I</v>
          </cell>
        </row>
        <row r="3622">
          <cell r="G3622" t="str">
            <v>8451 - Genetic Disease Program Spec II</v>
          </cell>
        </row>
        <row r="3623">
          <cell r="G3623" t="str">
            <v>8452 - Genetic Disease Program Spec III</v>
          </cell>
        </row>
        <row r="3624">
          <cell r="G3624" t="str">
            <v>8453 - Genetic Disease Program Spec IV</v>
          </cell>
        </row>
        <row r="3625">
          <cell r="G3625" t="str">
            <v>8454 - Criminal ID Spec III</v>
          </cell>
        </row>
        <row r="3626">
          <cell r="G3626" t="str">
            <v>8456 - Criminal ID Spec II</v>
          </cell>
        </row>
        <row r="3627">
          <cell r="G3627" t="str">
            <v>8459 - Polygraph Examiner</v>
          </cell>
        </row>
        <row r="3628">
          <cell r="G3628" t="str">
            <v>8460 - Latent Print Analyst I</v>
          </cell>
        </row>
        <row r="3629">
          <cell r="G3629" t="str">
            <v>8462 - Criminal ID Spec I</v>
          </cell>
        </row>
        <row r="3630">
          <cell r="G3630" t="str">
            <v>8466 - Criminalist</v>
          </cell>
        </row>
        <row r="3631">
          <cell r="G3631" t="str">
            <v>8467 - Criminalist Mgr</v>
          </cell>
        </row>
        <row r="3632">
          <cell r="G3632" t="str">
            <v>8471 - Criminal ID &amp; Intelligence Asst</v>
          </cell>
        </row>
        <row r="3633">
          <cell r="G3633" t="str">
            <v>8472 - Latent Print Analyst II</v>
          </cell>
        </row>
        <row r="3634">
          <cell r="G3634" t="str">
            <v>8473 - Latent Print Supvr</v>
          </cell>
        </row>
        <row r="3635">
          <cell r="G3635" t="str">
            <v>8474 - Questioned Document Examiner I</v>
          </cell>
        </row>
        <row r="3636">
          <cell r="G3636" t="str">
            <v>8475 - Questioned Document Examiner II</v>
          </cell>
        </row>
        <row r="3637">
          <cell r="G3637" t="str">
            <v>8477 - Criminalist Supvr</v>
          </cell>
        </row>
        <row r="3638">
          <cell r="G3638" t="str">
            <v>8478 - Sr Crimist</v>
          </cell>
        </row>
        <row r="3639">
          <cell r="G3639" t="str">
            <v>8479 - Questioned Document Supvr</v>
          </cell>
        </row>
        <row r="3640">
          <cell r="G3640" t="str">
            <v>8480 - Polygraph Examiner Supvr</v>
          </cell>
        </row>
        <row r="3641">
          <cell r="G3641" t="str">
            <v>8482 - Special Agent - Dept of Justice</v>
          </cell>
        </row>
        <row r="3642">
          <cell r="G3642" t="str">
            <v>8483 - Dep Chief - Investigations &amp; Enforcement</v>
          </cell>
        </row>
        <row r="3643">
          <cell r="G3643" t="str">
            <v>8486 - Warden Cadet</v>
          </cell>
        </row>
        <row r="3644">
          <cell r="G3644" t="str">
            <v>8488 - Dep Chief - Investigations Div</v>
          </cell>
        </row>
        <row r="3645">
          <cell r="G3645" t="str">
            <v xml:space="preserve">8514 - Special Agent Trainee </v>
          </cell>
        </row>
        <row r="3646">
          <cell r="G3646" t="str">
            <v xml:space="preserve">8519 - Fld Rep </v>
          </cell>
        </row>
        <row r="3647">
          <cell r="G3647" t="str">
            <v>8522 - Sr Special Agent-In-Charge</v>
          </cell>
        </row>
        <row r="3648">
          <cell r="G3648" t="str">
            <v>8523 - Special Agent-In-Charge</v>
          </cell>
        </row>
        <row r="3649">
          <cell r="G3649" t="str">
            <v>8524 - Special Agent Supv</v>
          </cell>
        </row>
        <row r="3650">
          <cell r="G3650" t="str">
            <v>8527 - Law Enforcement Consultant I</v>
          </cell>
        </row>
        <row r="3651">
          <cell r="G3651" t="str">
            <v>8528 - Law Enforcement Consultant II</v>
          </cell>
        </row>
        <row r="3652">
          <cell r="G3652" t="str">
            <v>8529 - Sr Law Enforcement Consultant</v>
          </cell>
        </row>
        <row r="3653">
          <cell r="G3653" t="str">
            <v>8530 - Asst Exec Director</v>
          </cell>
        </row>
        <row r="3654">
          <cell r="G3654" t="str">
            <v>8534 - Deputy Chief Operations</v>
          </cell>
        </row>
        <row r="3655">
          <cell r="G3655" t="str">
            <v>8539 - Supvng Investigator I</v>
          </cell>
        </row>
        <row r="3656">
          <cell r="G3656" t="str">
            <v xml:space="preserve">8540 - Supvng Investigator II </v>
          </cell>
        </row>
        <row r="3657">
          <cell r="G3657" t="str">
            <v>8545 - Supvng Special Investigator II (Non-Peace Officer)</v>
          </cell>
        </row>
        <row r="3658">
          <cell r="G3658" t="str">
            <v>8547 - Supvng Special Investigator II</v>
          </cell>
        </row>
        <row r="3659">
          <cell r="G3659" t="str">
            <v>8548 - Supvng Special Investigator I</v>
          </cell>
        </row>
        <row r="3660">
          <cell r="G3660" t="str">
            <v>8549 - Supvng Special Investigator I (Non-Peace Officer)</v>
          </cell>
        </row>
        <row r="3661">
          <cell r="G3661" t="str">
            <v>8556 - License Insp (Seasonal)</v>
          </cell>
        </row>
        <row r="3662">
          <cell r="G3662" t="str">
            <v>8559 - Educ &amp; Outreach Coord</v>
          </cell>
        </row>
        <row r="3663">
          <cell r="G3663" t="str">
            <v>8560 - Supvng Insurance Compliance Officer</v>
          </cell>
        </row>
        <row r="3664">
          <cell r="G3664" t="str">
            <v>8562 - Assoc Ins Compliance Officer</v>
          </cell>
        </row>
        <row r="3665">
          <cell r="G3665" t="str">
            <v>8564 - Insurance Compliance Officer</v>
          </cell>
        </row>
        <row r="3666">
          <cell r="G3666" t="str">
            <v>8570 - Corporations Investigator</v>
          </cell>
        </row>
        <row r="3667">
          <cell r="G3667" t="str">
            <v>8571 - Assoc Corporations Investigator</v>
          </cell>
        </row>
        <row r="3668">
          <cell r="G3668" t="str">
            <v>8572 - Supvng Corporations Investigator</v>
          </cell>
        </row>
        <row r="3669">
          <cell r="G3669" t="str">
            <v>8573 - Regional Mgr - Corporations Investigations Program</v>
          </cell>
        </row>
        <row r="3670">
          <cell r="G3670" t="str">
            <v>8575 - Insurance Investigator</v>
          </cell>
        </row>
        <row r="3671">
          <cell r="G3671" t="str">
            <v>8576 - Assoc Ins Investigator</v>
          </cell>
        </row>
        <row r="3672">
          <cell r="G3672" t="str">
            <v>8577 - Sr Ins Investigator</v>
          </cell>
        </row>
        <row r="3673">
          <cell r="G3673" t="str">
            <v>8578 - Supvng Insurance Investigator</v>
          </cell>
        </row>
        <row r="3674">
          <cell r="G3674" t="str">
            <v>8585 - Chief Investigator</v>
          </cell>
        </row>
        <row r="3675">
          <cell r="G3675" t="str">
            <v>8591 - Investigation Spec II (Tech)</v>
          </cell>
        </row>
        <row r="3676">
          <cell r="G3676" t="str">
            <v>8592 - Investigation Spec II (Supvr)</v>
          </cell>
        </row>
        <row r="3677">
          <cell r="G3677" t="str">
            <v>8593 - Investigation Spec I</v>
          </cell>
        </row>
        <row r="3678">
          <cell r="G3678" t="str">
            <v>8594 - Investigator</v>
          </cell>
        </row>
        <row r="3679">
          <cell r="G3679" t="str">
            <v>8595 - Sr Investigator</v>
          </cell>
        </row>
        <row r="3680">
          <cell r="G3680" t="str">
            <v>8596 - Supvng Investigator I</v>
          </cell>
        </row>
        <row r="3681">
          <cell r="G3681" t="str">
            <v>8597 - Supvng Investigator II</v>
          </cell>
        </row>
        <row r="3682">
          <cell r="G3682" t="str">
            <v>8600 - Chief Lottery Agent</v>
          </cell>
        </row>
        <row r="3683">
          <cell r="G3683" t="str">
            <v>8601 - Supvng Lottery Agent</v>
          </cell>
        </row>
        <row r="3684">
          <cell r="G3684" t="str">
            <v>8602 - Lottery Agent</v>
          </cell>
        </row>
        <row r="3685">
          <cell r="G3685" t="str">
            <v xml:space="preserve">8606 - Bur Chief - Ins Compliance </v>
          </cell>
        </row>
        <row r="3686">
          <cell r="G3686" t="str">
            <v>8607 - Sr Ins Compliance Officer (Spec)</v>
          </cell>
        </row>
        <row r="3687">
          <cell r="G3687" t="str">
            <v xml:space="preserve">8608 - Chief Investigator </v>
          </cell>
        </row>
        <row r="3688">
          <cell r="G3688" t="str">
            <v>8609 - Investigator Asst</v>
          </cell>
        </row>
        <row r="3689">
          <cell r="G3689" t="str">
            <v>8610 - Investigator</v>
          </cell>
        </row>
        <row r="3690">
          <cell r="G3690" t="str">
            <v>8611 - Special Investigator Asst</v>
          </cell>
        </row>
        <row r="3691">
          <cell r="G3691" t="str">
            <v>8612 - Special Investigator</v>
          </cell>
        </row>
        <row r="3692">
          <cell r="G3692" t="str">
            <v>8619 - Compliance Rep</v>
          </cell>
        </row>
        <row r="3693">
          <cell r="G3693" t="str">
            <v>8620 - Sr Compliance Rep</v>
          </cell>
        </row>
        <row r="3694">
          <cell r="G3694" t="str">
            <v>8621 - Supvng Compliance Rep</v>
          </cell>
        </row>
        <row r="3695">
          <cell r="G3695" t="str">
            <v>8622 - Prin Compliance Rep</v>
          </cell>
        </row>
        <row r="3696">
          <cell r="G3696" t="str">
            <v>8623 - Child Support Techn</v>
          </cell>
        </row>
        <row r="3697">
          <cell r="G3697" t="str">
            <v>8624 - Child Support Spec</v>
          </cell>
        </row>
        <row r="3698">
          <cell r="G3698" t="str">
            <v>8625 - Sr Child Support Analyst</v>
          </cell>
        </row>
        <row r="3699">
          <cell r="G3699" t="str">
            <v>8632 - Collection Agent</v>
          </cell>
        </row>
        <row r="3700">
          <cell r="G3700" t="str">
            <v>8634 - Consumer Svcs Rep</v>
          </cell>
        </row>
        <row r="3701">
          <cell r="G3701" t="str">
            <v>8635 - Consumer Svcs Coord</v>
          </cell>
        </row>
        <row r="3702">
          <cell r="G3702" t="str">
            <v>8636 - Consumer Protection Asst</v>
          </cell>
        </row>
        <row r="3703">
          <cell r="G3703" t="str">
            <v>8638 - Rental Agent</v>
          </cell>
        </row>
        <row r="3704">
          <cell r="G3704" t="str">
            <v>8645 - Regional Administrative Officer</v>
          </cell>
        </row>
        <row r="3705">
          <cell r="G3705" t="str">
            <v>8660 - Patient Benefit &amp; Ins Officer II (Supvr)</v>
          </cell>
        </row>
        <row r="3706">
          <cell r="G3706" t="str">
            <v>8662 - Patient Benefit &amp; Ins Officer I</v>
          </cell>
        </row>
        <row r="3707">
          <cell r="G3707" t="str">
            <v>8665 - Patient Benefit &amp; Ins Officer III</v>
          </cell>
        </row>
        <row r="3708">
          <cell r="G3708" t="str">
            <v>8666 - Patient Benefit &amp; Ins Officer II (Spec)</v>
          </cell>
        </row>
        <row r="3709">
          <cell r="G3709" t="str">
            <v>8673 - Deputy Division Chief</v>
          </cell>
        </row>
        <row r="3710">
          <cell r="G3710" t="str">
            <v xml:space="preserve">8677 - District Administrator </v>
          </cell>
        </row>
        <row r="3711">
          <cell r="G3711" t="str">
            <v xml:space="preserve">8678 - Supvng Investigator </v>
          </cell>
        </row>
        <row r="3712">
          <cell r="G3712" t="str">
            <v>8679 - School Pupil Transp Safety Coord</v>
          </cell>
        </row>
        <row r="3713">
          <cell r="G3713" t="str">
            <v>8680 - Asst Bur Chief (Non-Peace Officer)</v>
          </cell>
        </row>
        <row r="3714">
          <cell r="G3714" t="str">
            <v xml:space="preserve">8681 - Asst Bur Chief </v>
          </cell>
        </row>
        <row r="3715">
          <cell r="G3715" t="str">
            <v xml:space="preserve">8682 - Bur Chief </v>
          </cell>
        </row>
        <row r="3716">
          <cell r="G3716" t="str">
            <v>8683 - Chief Investigator</v>
          </cell>
        </row>
        <row r="3717">
          <cell r="G3717" t="str">
            <v>8687 - Sr Tax Compliance Rep (Spec)</v>
          </cell>
        </row>
        <row r="3718">
          <cell r="G3718" t="str">
            <v>8688 - Sr Tax Compliance Rep (Supvr)</v>
          </cell>
        </row>
        <row r="3719">
          <cell r="G3719" t="str">
            <v>8689 - Tax Compliance Supvr</v>
          </cell>
        </row>
        <row r="3720">
          <cell r="G3720" t="str">
            <v>8690 - Bus Taxes Rep</v>
          </cell>
        </row>
        <row r="3721">
          <cell r="G3721" t="str">
            <v>8692 - Supvng Transp Rep</v>
          </cell>
        </row>
        <row r="3722">
          <cell r="G3722" t="str">
            <v>8694 - Bus Taxes Compliance Spec</v>
          </cell>
        </row>
        <row r="3723">
          <cell r="G3723" t="str">
            <v>8695 - Tax Compliance Rep</v>
          </cell>
        </row>
        <row r="3724">
          <cell r="G3724" t="str">
            <v>8697 - Sr Transp Rep</v>
          </cell>
        </row>
        <row r="3725">
          <cell r="G3725" t="str">
            <v>8698 - Bus Taxes Compliance Supvr II</v>
          </cell>
        </row>
        <row r="3726">
          <cell r="G3726" t="str">
            <v>8699 - Assoc Transp Rep</v>
          </cell>
        </row>
        <row r="3727">
          <cell r="G3727" t="str">
            <v xml:space="preserve">8719 - Asst to the Gen Counsel </v>
          </cell>
        </row>
        <row r="3728">
          <cell r="G3728" t="str">
            <v>8722 - Driver Safety Mgr III</v>
          </cell>
        </row>
        <row r="3729">
          <cell r="G3729" t="str">
            <v>8723 - Driver Safety Mgr II</v>
          </cell>
        </row>
        <row r="3730">
          <cell r="G3730" t="str">
            <v>8727 - Driver Safety Officer</v>
          </cell>
        </row>
        <row r="3731">
          <cell r="G3731" t="str">
            <v>8728 - Driver Safety Mgr I</v>
          </cell>
        </row>
        <row r="3732">
          <cell r="G3732" t="str">
            <v>8730 - Mgr V</v>
          </cell>
        </row>
        <row r="3733">
          <cell r="G3733" t="str">
            <v>8731 - Mgr IV</v>
          </cell>
        </row>
        <row r="3734">
          <cell r="G3734" t="str">
            <v>8733 - Guide II</v>
          </cell>
        </row>
        <row r="3735">
          <cell r="G3735" t="str">
            <v>8734 - Mgr III</v>
          </cell>
        </row>
        <row r="3736">
          <cell r="G3736" t="str">
            <v>8736 - Cntrl Cashier I</v>
          </cell>
        </row>
        <row r="3737">
          <cell r="G3737" t="str">
            <v>8737 - Cntrl Cashier II</v>
          </cell>
        </row>
        <row r="3738">
          <cell r="G3738" t="str">
            <v>8738 - Cntrl Cashier I</v>
          </cell>
        </row>
        <row r="3739">
          <cell r="G3739" t="str">
            <v>8739 - Cntrl Cashier II</v>
          </cell>
        </row>
        <row r="3740">
          <cell r="G3740" t="str">
            <v>8740 - Mgr II</v>
          </cell>
        </row>
        <row r="3741">
          <cell r="G3741" t="str">
            <v>8746 - Mgr I</v>
          </cell>
        </row>
        <row r="3742">
          <cell r="G3742" t="str">
            <v>8747 - Mgr Trainee</v>
          </cell>
        </row>
        <row r="3743">
          <cell r="G3743" t="str">
            <v>8749 - Supvng Motor Vehicle Rep</v>
          </cell>
        </row>
        <row r="3744">
          <cell r="G3744" t="str">
            <v>8758 - Lic-Regis Examiner</v>
          </cell>
        </row>
        <row r="3745">
          <cell r="G3745" t="str">
            <v xml:space="preserve">8761 - Investigator III (Spec) </v>
          </cell>
        </row>
        <row r="3746">
          <cell r="G3746" t="str">
            <v xml:space="preserve">8763 - Investigator I </v>
          </cell>
        </row>
        <row r="3747">
          <cell r="G3747" t="str">
            <v xml:space="preserve">8764 - Investigator II </v>
          </cell>
        </row>
        <row r="3748">
          <cell r="G3748" t="str">
            <v>8766 - Chief Investigator</v>
          </cell>
        </row>
        <row r="3749">
          <cell r="G3749" t="str">
            <v>8767 - Supvng Investigator</v>
          </cell>
        </row>
        <row r="3750">
          <cell r="G3750" t="str">
            <v>8788 - Housing &amp; Community Develmt Mgr III</v>
          </cell>
        </row>
        <row r="3751">
          <cell r="G3751" t="str">
            <v>8789 - Housing &amp; Community Develmt Mgr I</v>
          </cell>
        </row>
        <row r="3752">
          <cell r="G3752" t="str">
            <v>8790 - Enforcement Supvr II</v>
          </cell>
        </row>
        <row r="3753">
          <cell r="G3753" t="str">
            <v>8791 - Enforcement Rep I</v>
          </cell>
        </row>
        <row r="3754">
          <cell r="G3754" t="str">
            <v>8793 - Enforcement Rep I</v>
          </cell>
        </row>
        <row r="3755">
          <cell r="G3755" t="str">
            <v>8795 - Enforcement Rep II</v>
          </cell>
        </row>
        <row r="3756">
          <cell r="G3756" t="str">
            <v>8796 - Enforcement Supvr I</v>
          </cell>
        </row>
        <row r="3757">
          <cell r="G3757" t="str">
            <v>8800 - Enforcement Rep II</v>
          </cell>
        </row>
        <row r="3758">
          <cell r="G3758" t="str">
            <v>8811 - Supvng Insp</v>
          </cell>
        </row>
        <row r="3759">
          <cell r="G3759" t="str">
            <v>8817 - Supvng Cosmetology Examiner</v>
          </cell>
        </row>
        <row r="3760">
          <cell r="G3760" t="str">
            <v>8818 - Cosmetology Examiner I</v>
          </cell>
        </row>
        <row r="3761">
          <cell r="G3761" t="str">
            <v>8819 - Examiner In Electrology</v>
          </cell>
        </row>
        <row r="3762">
          <cell r="G3762" t="str">
            <v>8822 - Cosmetology Examiner II</v>
          </cell>
        </row>
        <row r="3763">
          <cell r="G3763" t="str">
            <v>8826 - Marine Safety Supvr</v>
          </cell>
        </row>
        <row r="3764">
          <cell r="G3764" t="str">
            <v>8827 - Marine Safety Operations Supvr</v>
          </cell>
        </row>
        <row r="3765">
          <cell r="G3765" t="str">
            <v>8828 - Examiner In Barbering</v>
          </cell>
        </row>
        <row r="3766">
          <cell r="G3766" t="str">
            <v>8829 - Insp</v>
          </cell>
        </row>
        <row r="3767">
          <cell r="G3767" t="str">
            <v>8831 - Structural Pest Cntrl Bd Spec</v>
          </cell>
        </row>
        <row r="3768">
          <cell r="G3768" t="str">
            <v>8832 - Inspector III</v>
          </cell>
        </row>
        <row r="3769">
          <cell r="G3769" t="str">
            <v>8833 - Inspector II</v>
          </cell>
        </row>
        <row r="3770">
          <cell r="G3770" t="str">
            <v>8834 - Inspector I</v>
          </cell>
        </row>
        <row r="3771">
          <cell r="G3771" t="str">
            <v>8836 - Field Rep</v>
          </cell>
        </row>
        <row r="3772">
          <cell r="G3772" t="str">
            <v>8837 - Sr Field Rep</v>
          </cell>
        </row>
        <row r="3773">
          <cell r="G3773" t="str">
            <v>8843 - Chief Athletic Insp</v>
          </cell>
        </row>
        <row r="3774">
          <cell r="G3774" t="str">
            <v>8844 - Asst Adjutant General</v>
          </cell>
        </row>
        <row r="3775">
          <cell r="G3775" t="str">
            <v>8846 - Athletic Insp</v>
          </cell>
        </row>
        <row r="3776">
          <cell r="G3776" t="str">
            <v>8853 - Chief Hwy Outdoor Advertising Program</v>
          </cell>
        </row>
        <row r="3777">
          <cell r="G3777" t="str">
            <v>8856 - Mineral Resources Insp II</v>
          </cell>
        </row>
        <row r="3778">
          <cell r="G3778" t="str">
            <v>8866 - Registrar &amp; Secty</v>
          </cell>
        </row>
        <row r="3779">
          <cell r="G3779" t="str">
            <v>8870 - Budget Officer</v>
          </cell>
        </row>
        <row r="3780">
          <cell r="G3780" t="str">
            <v>8872 - Program Mgr</v>
          </cell>
        </row>
        <row r="3781">
          <cell r="G3781" t="str">
            <v>8874 - Supvng Inspector</v>
          </cell>
        </row>
        <row r="3782">
          <cell r="G3782" t="str">
            <v>8876 - Inspector</v>
          </cell>
        </row>
        <row r="3783">
          <cell r="G3783" t="str">
            <v>8877 - Staff Svcs Analyst</v>
          </cell>
        </row>
        <row r="3784">
          <cell r="G3784" t="str">
            <v>8878 - Asst Exec Officer II</v>
          </cell>
        </row>
        <row r="3785">
          <cell r="G3785" t="str">
            <v>8880 - Marine Safety Insp</v>
          </cell>
        </row>
        <row r="3786">
          <cell r="G3786" t="str">
            <v>8881 - Asst Exec Officer I</v>
          </cell>
        </row>
        <row r="3787">
          <cell r="G3787" t="str">
            <v>8886 - Field Rep</v>
          </cell>
        </row>
        <row r="3788">
          <cell r="G3788" t="str">
            <v>8888 - Corpsmbr</v>
          </cell>
        </row>
        <row r="3789">
          <cell r="G3789" t="str">
            <v>8889 - Marine Safety Spec I</v>
          </cell>
        </row>
        <row r="3790">
          <cell r="G3790" t="str">
            <v xml:space="preserve">8891 - Real Estate Industry Liaison </v>
          </cell>
        </row>
        <row r="3791">
          <cell r="G3791" t="str">
            <v>8893 - Marine Safety Spec II</v>
          </cell>
        </row>
        <row r="3792">
          <cell r="G3792" t="str">
            <v>8894 - Arson &amp; Bomb Investigator Asst</v>
          </cell>
        </row>
        <row r="3793">
          <cell r="G3793" t="str">
            <v>8895 - Expert Examiner</v>
          </cell>
        </row>
        <row r="3794">
          <cell r="G3794" t="str">
            <v>8911 - Asst Exec Officer</v>
          </cell>
        </row>
        <row r="3795">
          <cell r="G3795" t="str">
            <v>8941 - Registrar of Contractors</v>
          </cell>
        </row>
        <row r="3796">
          <cell r="G3796" t="str">
            <v>8950 - Codes &amp; Standards Administrator II</v>
          </cell>
        </row>
        <row r="3797">
          <cell r="G3797" t="str">
            <v>8951 - Codes &amp; Standards Administrator I</v>
          </cell>
        </row>
        <row r="3798">
          <cell r="G3798" t="str">
            <v>8957 - Mobilehome Regis Supvr II</v>
          </cell>
        </row>
        <row r="3799">
          <cell r="G3799" t="str">
            <v>8958 - District Rep II</v>
          </cell>
        </row>
        <row r="3800">
          <cell r="G3800" t="str">
            <v>8959 - District Rep I</v>
          </cell>
        </row>
        <row r="3801">
          <cell r="G3801" t="str">
            <v>8960 - District Rep I</v>
          </cell>
        </row>
        <row r="3802">
          <cell r="G3802" t="str">
            <v>8961 - District Rep II</v>
          </cell>
        </row>
        <row r="3803">
          <cell r="G3803" t="str">
            <v>8962 - Housing &amp; Community Develmt Rep II</v>
          </cell>
        </row>
        <row r="3804">
          <cell r="G3804" t="str">
            <v>8963 - Asst State Fire Marshal</v>
          </cell>
        </row>
        <row r="3805">
          <cell r="G3805" t="str">
            <v>8964 - State Fire Marshal</v>
          </cell>
        </row>
        <row r="3806">
          <cell r="G3806" t="str">
            <v xml:space="preserve">8966 - Div Chief </v>
          </cell>
        </row>
        <row r="3807">
          <cell r="G3807" t="str">
            <v>8967 - Mobilehome Regis Supvr III</v>
          </cell>
        </row>
        <row r="3808">
          <cell r="G3808" t="str">
            <v>8974 - Mobilehome Regis Mgr</v>
          </cell>
        </row>
        <row r="3809">
          <cell r="G3809" t="str">
            <v>8976 - Fire Chief - CF</v>
          </cell>
        </row>
        <row r="3810">
          <cell r="G3810" t="str">
            <v>8977 - Fire Chief</v>
          </cell>
        </row>
        <row r="3811">
          <cell r="G3811" t="str">
            <v>8979 - Fire Fighter</v>
          </cell>
        </row>
        <row r="3812">
          <cell r="G3812" t="str">
            <v>8980 - State Fire Marshal Trainee</v>
          </cell>
        </row>
        <row r="3813">
          <cell r="G3813" t="str">
            <v>8981 - Institution Firefighter - Part Time</v>
          </cell>
        </row>
        <row r="3814">
          <cell r="G3814" t="str">
            <v>8989 - Capt Firefighter/Security Officer</v>
          </cell>
        </row>
        <row r="3815">
          <cell r="G3815" t="str">
            <v>8990 - Firefighter/Security Officer</v>
          </cell>
        </row>
        <row r="3816">
          <cell r="G3816" t="str">
            <v>8997 - Arson &amp; Bomb Investigator</v>
          </cell>
        </row>
        <row r="3817">
          <cell r="G3817" t="str">
            <v>8999 - Chief Arson &amp; Bomb Investigator</v>
          </cell>
        </row>
        <row r="3818">
          <cell r="G3818" t="str">
            <v>9001 - Fire Capt - Corr Institution</v>
          </cell>
        </row>
        <row r="3819">
          <cell r="G3819" t="str">
            <v>9003 - Glassy-Winged Sharpshooter Coord</v>
          </cell>
        </row>
        <row r="3820">
          <cell r="G3820" t="str">
            <v>9004 - Mineral Resources Insp I</v>
          </cell>
        </row>
        <row r="3821">
          <cell r="G3821" t="str">
            <v>9005 - Mineral Resources Insp III</v>
          </cell>
        </row>
        <row r="3822">
          <cell r="G3822" t="str">
            <v>9008 - Codes &amp; Standards Administrator III (Non-Peace Officer)</v>
          </cell>
        </row>
        <row r="3823">
          <cell r="G3823" t="str">
            <v>9010 - Dep State Fire Marshall III (Supvr)</v>
          </cell>
        </row>
        <row r="3824">
          <cell r="G3824" t="str">
            <v>9013 - Dep State Fire Marshall III (Spec)</v>
          </cell>
        </row>
        <row r="3825">
          <cell r="G3825" t="str">
            <v>9015 - Sr Arson &amp; Bomb Investigator</v>
          </cell>
        </row>
        <row r="3826">
          <cell r="G3826" t="str">
            <v>9016 - Fire Svc Trng Spec - CF</v>
          </cell>
        </row>
        <row r="3827">
          <cell r="G3827" t="str">
            <v>9020 - Recruitment Mgr</v>
          </cell>
        </row>
        <row r="3828">
          <cell r="G3828" t="str">
            <v>9021 - Sys Acturary</v>
          </cell>
        </row>
        <row r="3829">
          <cell r="G3829" t="str">
            <v>9023 - Housing &amp; Community Develmt Rep I</v>
          </cell>
        </row>
        <row r="3830">
          <cell r="G3830" t="str">
            <v>9024 - Asst Satellite Facility Supvr</v>
          </cell>
        </row>
        <row r="3831">
          <cell r="G3831" t="str">
            <v>9025 - Satellite Facility Supvr</v>
          </cell>
        </row>
        <row r="3832">
          <cell r="G3832" t="str">
            <v>9026 - Public Information Officer</v>
          </cell>
        </row>
        <row r="3833">
          <cell r="G3833" t="str">
            <v>9028 - Food &amp; Drug Program Spec</v>
          </cell>
        </row>
        <row r="3834">
          <cell r="G3834" t="str">
            <v>9029 - Food &amp; Drug Regional Administrator</v>
          </cell>
        </row>
        <row r="3835">
          <cell r="G3835" t="str">
            <v>9033 - Housing &amp; Community Develmt Mgr II</v>
          </cell>
        </row>
        <row r="3836">
          <cell r="G3836" t="str">
            <v>9035 - Housing &amp; Community Develmt Spec I</v>
          </cell>
        </row>
        <row r="3837">
          <cell r="G3837" t="str">
            <v>9036 - Supvng Food &amp; Drug Investigator</v>
          </cell>
        </row>
        <row r="3838">
          <cell r="G3838" t="str">
            <v>9037 - Housing &amp; Community Develmt Spec II</v>
          </cell>
        </row>
        <row r="3839">
          <cell r="G3839" t="str">
            <v>9042 - Commander-Northern Sectiion</v>
          </cell>
        </row>
        <row r="3840">
          <cell r="G3840" t="str">
            <v>9044 - Leland Stanford Mansion Director</v>
          </cell>
        </row>
        <row r="3841">
          <cell r="G3841" t="str">
            <v>9047 - Exposition Park Mgr</v>
          </cell>
        </row>
        <row r="3842">
          <cell r="G3842" t="str">
            <v>9048 - Dep Cabinet Secretary</v>
          </cell>
        </row>
        <row r="3843">
          <cell r="G3843" t="str">
            <v>9049 - Corpsmbr Transition Candidate</v>
          </cell>
        </row>
        <row r="3844">
          <cell r="G3844" t="str">
            <v>9050 - Supvng Communicable Disease Rep</v>
          </cell>
        </row>
        <row r="3845">
          <cell r="G3845" t="str">
            <v>9051 - Consulting Communicable Disease Rep</v>
          </cell>
        </row>
        <row r="3846">
          <cell r="G3846" t="str">
            <v>9052 - Communicable Disease Rep</v>
          </cell>
        </row>
        <row r="3847">
          <cell r="G3847" t="str">
            <v>9053 - Asst Vice Chancellor of Fed Relations</v>
          </cell>
        </row>
        <row r="3848">
          <cell r="G3848" t="str">
            <v>9056 - Patient Advocate</v>
          </cell>
        </row>
        <row r="3849">
          <cell r="G3849" t="str">
            <v>9058 - Exec Vice Chancellor</v>
          </cell>
        </row>
        <row r="3850">
          <cell r="G3850" t="str">
            <v xml:space="preserve">9059 - Vice Chancellor </v>
          </cell>
        </row>
        <row r="3851">
          <cell r="G3851" t="str">
            <v>9067 - Marketing Analyst I</v>
          </cell>
        </row>
        <row r="3852">
          <cell r="G3852" t="str">
            <v>9068 - Marketing Analyst II</v>
          </cell>
        </row>
        <row r="3853">
          <cell r="G3853" t="str">
            <v xml:space="preserve">9069 - Marketing Spec </v>
          </cell>
        </row>
        <row r="3854">
          <cell r="G3854" t="str">
            <v xml:space="preserve">9070 - Investigative Auditor II </v>
          </cell>
        </row>
        <row r="3855">
          <cell r="G3855" t="str">
            <v xml:space="preserve">9071 - Investigative Auditor III </v>
          </cell>
        </row>
        <row r="3856">
          <cell r="G3856" t="str">
            <v xml:space="preserve">9072 - Supvng Investigative Auditor </v>
          </cell>
        </row>
        <row r="3857">
          <cell r="G3857" t="str">
            <v xml:space="preserve">9073 - Sr Marketing Spec </v>
          </cell>
        </row>
        <row r="3858">
          <cell r="G3858" t="str">
            <v>9075 - Risk Mgr-Financing</v>
          </cell>
        </row>
        <row r="3859">
          <cell r="G3859" t="str">
            <v>9078 - Lottery Ticket Sales Spec</v>
          </cell>
        </row>
        <row r="3860">
          <cell r="G3860" t="str">
            <v>9079 - Lottery Ticket Sales Sr Spec</v>
          </cell>
        </row>
        <row r="3861">
          <cell r="G3861" t="str">
            <v>9080 - Lottery Ticket Sales Supvr</v>
          </cell>
        </row>
        <row r="3862">
          <cell r="G3862" t="str">
            <v>9086 - Dep State Fire Marshal</v>
          </cell>
        </row>
        <row r="3863">
          <cell r="G3863" t="str">
            <v>9087 - Fire Svc Trng Spec</v>
          </cell>
        </row>
        <row r="3864">
          <cell r="G3864" t="str">
            <v>9090 - Fire Svc Trng Spec III</v>
          </cell>
        </row>
        <row r="3865">
          <cell r="G3865" t="str">
            <v>9091 - Fire Svc Trng Supvr</v>
          </cell>
        </row>
        <row r="3866">
          <cell r="G3866" t="str">
            <v>9092 - Diversion Program Compliance Spec I</v>
          </cell>
        </row>
        <row r="3867">
          <cell r="G3867" t="str">
            <v>9093 - Diversion Program Compliance Spec II</v>
          </cell>
        </row>
        <row r="3868">
          <cell r="G3868" t="str">
            <v>9094 - Diversion Prgram Administrator</v>
          </cell>
        </row>
        <row r="3869">
          <cell r="G3869" t="str">
            <v>9095 - Chief Dep State Auditor</v>
          </cell>
        </row>
        <row r="3870">
          <cell r="G3870" t="str">
            <v>9096 - State Auditor</v>
          </cell>
        </row>
        <row r="3871">
          <cell r="G3871" t="str">
            <v>9103 - Deputy Chief Exec Officer</v>
          </cell>
        </row>
        <row r="3872">
          <cell r="G3872" t="str">
            <v>9118 - Foster Care Ombudsperson</v>
          </cell>
        </row>
        <row r="3873">
          <cell r="G3873" t="str">
            <v>9145 - Supvng Teacher III</v>
          </cell>
        </row>
        <row r="3874">
          <cell r="G3874" t="str">
            <v>9146 - Supvng Teacher III</v>
          </cell>
        </row>
        <row r="3875">
          <cell r="G3875" t="str">
            <v>9147 - Info Officer</v>
          </cell>
        </row>
        <row r="3876">
          <cell r="G3876" t="str">
            <v>9149 - Substitute Teacher</v>
          </cell>
        </row>
        <row r="3877">
          <cell r="G3877" t="str">
            <v>9150 - Vocational Resource Spec</v>
          </cell>
        </row>
        <row r="3878">
          <cell r="G3878" t="str">
            <v>9151 - Teacher</v>
          </cell>
        </row>
        <row r="3879">
          <cell r="G3879" t="str">
            <v>9152 - Empt Program Counselor</v>
          </cell>
        </row>
        <row r="3880">
          <cell r="G3880" t="str">
            <v>9153 - Teacher</v>
          </cell>
        </row>
        <row r="3881">
          <cell r="G3881" t="str">
            <v>9154 - Supvng Teacher I</v>
          </cell>
        </row>
        <row r="3882">
          <cell r="G3882" t="str">
            <v>9155 - Job Agent</v>
          </cell>
        </row>
        <row r="3883">
          <cell r="G3883" t="str">
            <v>9156 - O10</v>
          </cell>
        </row>
        <row r="3884">
          <cell r="G3884" t="str">
            <v>9157 - O9</v>
          </cell>
        </row>
        <row r="3885">
          <cell r="G3885" t="str">
            <v>9158 - O8</v>
          </cell>
        </row>
        <row r="3886">
          <cell r="G3886" t="str">
            <v>9159 - O7</v>
          </cell>
        </row>
        <row r="3887">
          <cell r="G3887" t="str">
            <v>9160 - O6</v>
          </cell>
        </row>
        <row r="3888">
          <cell r="G3888" t="str">
            <v>9161 - O5</v>
          </cell>
        </row>
        <row r="3889">
          <cell r="G3889" t="str">
            <v>9162 - O5A</v>
          </cell>
        </row>
        <row r="3890">
          <cell r="G3890" t="str">
            <v>9163 - O4</v>
          </cell>
        </row>
        <row r="3891">
          <cell r="G3891" t="str">
            <v>9164 - O4A</v>
          </cell>
        </row>
        <row r="3892">
          <cell r="G3892" t="str">
            <v>9166 - O3</v>
          </cell>
        </row>
        <row r="3893">
          <cell r="G3893" t="str">
            <v>9167 - O2</v>
          </cell>
        </row>
        <row r="3894">
          <cell r="G3894" t="str">
            <v>9168 - O1</v>
          </cell>
        </row>
        <row r="3895">
          <cell r="G3895" t="str">
            <v>9170 - Supvng Teacher II</v>
          </cell>
        </row>
        <row r="3896">
          <cell r="G3896" t="str">
            <v>9173 - Supvng Teacher III</v>
          </cell>
        </row>
        <row r="3897">
          <cell r="G3897" t="str">
            <v>9174 - Asst Site Superintendent</v>
          </cell>
        </row>
        <row r="3898">
          <cell r="G3898" t="str">
            <v>9176 - Site Superintendent</v>
          </cell>
        </row>
        <row r="3899">
          <cell r="G3899" t="str">
            <v>9178 - Substitute Teacher</v>
          </cell>
        </row>
        <row r="3900">
          <cell r="G3900" t="str">
            <v>9180 - Teacher</v>
          </cell>
        </row>
        <row r="3901">
          <cell r="G3901" t="str">
            <v>9189 - Empt Program Mgr I</v>
          </cell>
        </row>
        <row r="3902">
          <cell r="G3902" t="str">
            <v>9190 - Empt Program Supvr I</v>
          </cell>
        </row>
        <row r="3903">
          <cell r="G3903" t="str">
            <v>9191 - Teacher</v>
          </cell>
        </row>
        <row r="3904">
          <cell r="G3904" t="str">
            <v>9192 - Supvng Teacher I</v>
          </cell>
        </row>
        <row r="3905">
          <cell r="G3905" t="str">
            <v>9193 - Supvng Teacher II</v>
          </cell>
        </row>
        <row r="3906">
          <cell r="G3906" t="str">
            <v>9194 - Empt Program Rep</v>
          </cell>
        </row>
        <row r="3907">
          <cell r="G3907" t="str">
            <v>9195 - Supvng Teacher III</v>
          </cell>
        </row>
        <row r="3908">
          <cell r="G3908" t="str">
            <v>9196 - Asst Site Superintendent</v>
          </cell>
        </row>
        <row r="3909">
          <cell r="G3909" t="str">
            <v>9197 - Empt Program Mgr II</v>
          </cell>
        </row>
        <row r="3910">
          <cell r="G3910" t="str">
            <v>9198 - Empt Program Mgr III</v>
          </cell>
        </row>
        <row r="3911">
          <cell r="G3911" t="str">
            <v>9199 - Site Superintendent</v>
          </cell>
        </row>
        <row r="3912">
          <cell r="G3912" t="str">
            <v>9200 - Teacher</v>
          </cell>
        </row>
        <row r="3913">
          <cell r="G3913" t="str">
            <v>9201 - Empt Program Supvr II</v>
          </cell>
        </row>
        <row r="3914">
          <cell r="G3914" t="str">
            <v>9202 - Supvng Teacher</v>
          </cell>
        </row>
        <row r="3915">
          <cell r="G3915" t="str">
            <v>9203 - Diagnostic Cntr Director</v>
          </cell>
        </row>
        <row r="3916">
          <cell r="G3916" t="str">
            <v>9204 - Empt Develmt Spec I</v>
          </cell>
        </row>
        <row r="3917">
          <cell r="G3917" t="str">
            <v>9206 - Disability Ins Program Mgr III</v>
          </cell>
        </row>
        <row r="3918">
          <cell r="G3918" t="str">
            <v>9209 - Disability Ins Program Mgr II</v>
          </cell>
        </row>
        <row r="3919">
          <cell r="G3919" t="str">
            <v>9210 - Workers' Comp Consultant</v>
          </cell>
        </row>
        <row r="3920">
          <cell r="G3920" t="str">
            <v>9211 - Disability Ins Program Mgr I</v>
          </cell>
        </row>
        <row r="3921">
          <cell r="G3921" t="str">
            <v>9212 - Supvng Workers' Comp Consultant</v>
          </cell>
        </row>
        <row r="3922">
          <cell r="G3922" t="str">
            <v>9213 - Workers' Comp Mgr</v>
          </cell>
        </row>
        <row r="3923">
          <cell r="G3923" t="str">
            <v>9214 - Disability Ins Program Supvr</v>
          </cell>
        </row>
        <row r="3924">
          <cell r="G3924" t="str">
            <v>9215 - Empt Develmt Spec III</v>
          </cell>
        </row>
        <row r="3925">
          <cell r="G3925" t="str">
            <v>9216 - Empt Develmt Spec II</v>
          </cell>
        </row>
        <row r="3926">
          <cell r="G3926" t="str">
            <v>9218 - Disability Ins Spec I</v>
          </cell>
        </row>
        <row r="3927">
          <cell r="G3927" t="str">
            <v>9227 - Disability Ins Spec II</v>
          </cell>
        </row>
        <row r="3928">
          <cell r="G3928" t="str">
            <v>9228 - Disability Ins Spec III</v>
          </cell>
        </row>
        <row r="3929">
          <cell r="G3929" t="str">
            <v>9229 - Administrative Director</v>
          </cell>
        </row>
        <row r="3930">
          <cell r="G3930" t="str">
            <v>9231 - Empt Program Techn</v>
          </cell>
        </row>
        <row r="3931">
          <cell r="G3931" t="str">
            <v>9233 - Disability Ins Program Rep</v>
          </cell>
        </row>
        <row r="3932">
          <cell r="G3932" t="str">
            <v>9247 - Victim Comp Spec</v>
          </cell>
        </row>
        <row r="3933">
          <cell r="G3933" t="str">
            <v>9250 - SNF Administrator</v>
          </cell>
        </row>
        <row r="3934">
          <cell r="G3934" t="str">
            <v>9251 - Chief Psychologist</v>
          </cell>
        </row>
        <row r="3935">
          <cell r="G3935" t="str">
            <v>9252 - Psychologist</v>
          </cell>
        </row>
        <row r="3936">
          <cell r="G3936" t="str">
            <v>9253 - Victim Comp Supvr</v>
          </cell>
        </row>
        <row r="3937">
          <cell r="G3937" t="str">
            <v>9255 - Supvng Dental Asst - CF</v>
          </cell>
        </row>
        <row r="3938">
          <cell r="G3938" t="str">
            <v>9261 - Air Quality Rep I</v>
          </cell>
        </row>
        <row r="3939">
          <cell r="G3939" t="str">
            <v>9263 - Physician &amp; Surgeon - CF</v>
          </cell>
        </row>
        <row r="3940">
          <cell r="G3940" t="str">
            <v>9265 - Lab Asst - CF</v>
          </cell>
        </row>
        <row r="3941">
          <cell r="G3941" t="str">
            <v>9266 - Sr Lab Asst - CF</v>
          </cell>
        </row>
        <row r="3942">
          <cell r="G3942" t="str">
            <v>9267 - Chief Physician &amp; Surgeon - CF</v>
          </cell>
        </row>
        <row r="3943">
          <cell r="G3943" t="str">
            <v>9268 - Dentist - CF</v>
          </cell>
        </row>
        <row r="3944">
          <cell r="G3944" t="str">
            <v>9269 - Physician &amp; Surgeon - CF</v>
          </cell>
        </row>
        <row r="3945">
          <cell r="G3945" t="str">
            <v>9273 - Nurse-Anesthetist - CF</v>
          </cell>
        </row>
        <row r="3946">
          <cell r="G3946" t="str">
            <v>9274 - Public Hlth Nurse I - CF</v>
          </cell>
        </row>
        <row r="3947">
          <cell r="G3947" t="str">
            <v>9275 - Registered Nurse - CF</v>
          </cell>
        </row>
        <row r="3948">
          <cell r="G3948" t="str">
            <v>9276 - Supvng Psych Nurse - CF</v>
          </cell>
        </row>
        <row r="3949">
          <cell r="G3949" t="str">
            <v>9277 - Surgical Nurse I - CF</v>
          </cell>
        </row>
        <row r="3950">
          <cell r="G3950" t="str">
            <v>9278 - Nurse Practitioner - CF</v>
          </cell>
        </row>
        <row r="3951">
          <cell r="G3951" t="str">
            <v>9279 - Registered Dietitian - CF</v>
          </cell>
        </row>
        <row r="3952">
          <cell r="G3952" t="str">
            <v>9280 - Occupational Therapist - CF</v>
          </cell>
        </row>
        <row r="3953">
          <cell r="G3953" t="str">
            <v>9281 - Physical Therapist I - CF</v>
          </cell>
        </row>
        <row r="3954">
          <cell r="G3954" t="str">
            <v>9283 - Psychologist-Clinical - CF</v>
          </cell>
        </row>
        <row r="3955">
          <cell r="G3955" t="str">
            <v>9284 - Psychology Assoc - CF</v>
          </cell>
        </row>
        <row r="3956">
          <cell r="G3956" t="str">
            <v>9285 - Psychometrist - CF</v>
          </cell>
        </row>
        <row r="3957">
          <cell r="G3957" t="str">
            <v>9286 - Recr Therapist - CF</v>
          </cell>
        </row>
        <row r="3958">
          <cell r="G3958" t="str">
            <v>9287 - Sr Psychologist - CF (Spec)</v>
          </cell>
        </row>
        <row r="3959">
          <cell r="G3959" t="str">
            <v>9288 - Sr Psychologist - CF (Supvr)</v>
          </cell>
        </row>
        <row r="3960">
          <cell r="G3960" t="str">
            <v>9289 - Sr Psychologist - CF</v>
          </cell>
        </row>
        <row r="3961">
          <cell r="G3961" t="str">
            <v>9290 - Staff Psychologist-Clinical - CF</v>
          </cell>
        </row>
        <row r="3962">
          <cell r="G3962" t="str">
            <v>9291 - Supvng Psych Soc Worker I - CF</v>
          </cell>
        </row>
        <row r="3963">
          <cell r="G3963" t="str">
            <v>9292 - Supvng Psych Soc Worker II - CF</v>
          </cell>
        </row>
        <row r="3964">
          <cell r="G3964" t="str">
            <v>9293 - Clinical Lab Technologist - CF</v>
          </cell>
        </row>
        <row r="3965">
          <cell r="G3965" t="str">
            <v>9295 - President &amp; CEO</v>
          </cell>
        </row>
        <row r="3966">
          <cell r="G3966" t="str">
            <v>9296 - Dental Asst - CF</v>
          </cell>
        </row>
        <row r="3967">
          <cell r="G3967" t="str">
            <v>9298 - Dental Hygienist - CF</v>
          </cell>
        </row>
        <row r="3968">
          <cell r="G3968" t="str">
            <v>9299 - Dental Lab Techn - CF</v>
          </cell>
        </row>
        <row r="3969">
          <cell r="G3969" t="str">
            <v>9301 - Clinical Lab Technologist (Safety)</v>
          </cell>
        </row>
        <row r="3970">
          <cell r="G3970" t="str">
            <v>9307 - Hosp Aid - CF</v>
          </cell>
        </row>
        <row r="3971">
          <cell r="G3971" t="str">
            <v>9309 - Mgr II State Comp Ins Fund</v>
          </cell>
        </row>
        <row r="3972">
          <cell r="G3972" t="str">
            <v>9310 - Mgr I State Comp Ins Fund</v>
          </cell>
        </row>
        <row r="3973">
          <cell r="G3973" t="str">
            <v>9313 - Pre-Licensed Pharmacist</v>
          </cell>
        </row>
        <row r="3974">
          <cell r="G3974" t="str">
            <v>9315 - Radiologic Technologist - CF</v>
          </cell>
        </row>
        <row r="3975">
          <cell r="G3975" t="str">
            <v>9316 - Respiratory Care Practitioner - CF</v>
          </cell>
        </row>
        <row r="3976">
          <cell r="G3976" t="str">
            <v>9317 - Supvng Registered Nurse I - CF</v>
          </cell>
        </row>
        <row r="3977">
          <cell r="G3977" t="str">
            <v>9318 - Supvng Registered Nurse II - CF</v>
          </cell>
        </row>
        <row r="3978">
          <cell r="G3978" t="str">
            <v>9319 - Supvng Registered Nurse III - CF</v>
          </cell>
        </row>
        <row r="3979">
          <cell r="G3979" t="str">
            <v xml:space="preserve">9320 - Sr Industrial Hygiene Spec </v>
          </cell>
        </row>
        <row r="3980">
          <cell r="G3980" t="str">
            <v>9321 - Assoc Industrial Hygiene Spec</v>
          </cell>
        </row>
        <row r="3981">
          <cell r="G3981" t="str">
            <v xml:space="preserve">9322 - Asst Industrial Hygiene Spec </v>
          </cell>
        </row>
        <row r="3982">
          <cell r="G3982" t="str">
            <v>9323 - Workers' Comp Payroll Auditor</v>
          </cell>
        </row>
        <row r="3983">
          <cell r="G3983" t="str">
            <v>9324 - Sr Workers' Comp Payroll Auditor</v>
          </cell>
        </row>
        <row r="3984">
          <cell r="G3984" t="str">
            <v>9325 - Workers' Comp Claims Adjuster</v>
          </cell>
        </row>
        <row r="3985">
          <cell r="G3985" t="str">
            <v>9326 - Sr Workers' Comp Claims Adjuster</v>
          </cell>
        </row>
        <row r="3986">
          <cell r="G3986" t="str">
            <v>9327 - Workers' Comp Ins Rep</v>
          </cell>
        </row>
        <row r="3987">
          <cell r="G3987" t="str">
            <v>9328 - Sr Workers' Comp Ins Rep</v>
          </cell>
        </row>
        <row r="3988">
          <cell r="G3988" t="str">
            <v>9329 - Surgical Nurse II - CF</v>
          </cell>
        </row>
        <row r="3989">
          <cell r="G3989" t="str">
            <v>9334 - Workers' Comp Ins Supvr I</v>
          </cell>
        </row>
        <row r="3990">
          <cell r="G3990" t="str">
            <v>9335 - Workers' Comp Ins Supvr II</v>
          </cell>
        </row>
        <row r="3991">
          <cell r="G3991" t="str">
            <v>9336 - Workers' Comp Ins Techn</v>
          </cell>
        </row>
        <row r="3992">
          <cell r="G3992" t="str">
            <v>9338 - Workers' Comp Compliance Officer</v>
          </cell>
        </row>
        <row r="3993">
          <cell r="G3993" t="str">
            <v>9339 - Sr Workers' Comp Compliance Officer</v>
          </cell>
        </row>
        <row r="3994">
          <cell r="G3994" t="str">
            <v>9340 - Supvng Workers' Comp Compliance Officer</v>
          </cell>
        </row>
        <row r="3995">
          <cell r="G3995" t="str">
            <v>9341 - Workers' Comp Compliance Mgr</v>
          </cell>
        </row>
        <row r="3996">
          <cell r="G3996" t="str">
            <v>9342 - Physical Therapist II - CF</v>
          </cell>
        </row>
        <row r="3997">
          <cell r="G3997" t="str">
            <v>9344 - Chief Dentist - CF</v>
          </cell>
        </row>
        <row r="3998">
          <cell r="G3998" t="str">
            <v>9345 - Public Hlth Nurse II - CF</v>
          </cell>
        </row>
        <row r="3999">
          <cell r="G3999" t="str">
            <v>9346 - Sr Occupational Therapist - CF</v>
          </cell>
        </row>
        <row r="4000">
          <cell r="G4000" t="str">
            <v>9348 - Sr Clinical Lab Technologist - CF</v>
          </cell>
        </row>
        <row r="4001">
          <cell r="G4001" t="str">
            <v>9349 - Supvng Clinical Lab Technologist - CF</v>
          </cell>
        </row>
        <row r="4002">
          <cell r="G4002" t="str">
            <v>9350 - Sr Radiologic Technologist - CF (Spec)</v>
          </cell>
        </row>
        <row r="4003">
          <cell r="G4003" t="str">
            <v>9351 - Sr Radiologic Technologist - CF (Supvr)</v>
          </cell>
        </row>
        <row r="4004">
          <cell r="G4004" t="str">
            <v>9353 - Nurse Instructor - CF</v>
          </cell>
        </row>
        <row r="4005">
          <cell r="G4005" t="str">
            <v>9354 - Psychology Internship Director - CF</v>
          </cell>
        </row>
        <row r="4006">
          <cell r="G4006" t="str">
            <v>9356 - Public Hlth Nurse III - CF</v>
          </cell>
        </row>
        <row r="4007">
          <cell r="G4007" t="str">
            <v xml:space="preserve">9358 - Air Quality Rep II </v>
          </cell>
        </row>
        <row r="4008">
          <cell r="G4008" t="str">
            <v xml:space="preserve">9359 - Jr Ergonomic Spec </v>
          </cell>
        </row>
        <row r="4009">
          <cell r="G4009" t="str">
            <v xml:space="preserve">9360 - Asst Ergonomic Spec </v>
          </cell>
        </row>
        <row r="4010">
          <cell r="G4010" t="str">
            <v xml:space="preserve">9361 - Assoc Ergonomic Spec </v>
          </cell>
        </row>
        <row r="4011">
          <cell r="G4011" t="str">
            <v xml:space="preserve">9362 - Sr Ergonomic Spec </v>
          </cell>
        </row>
        <row r="4012">
          <cell r="G4012" t="str">
            <v xml:space="preserve">9368 - SNF Administrator </v>
          </cell>
        </row>
        <row r="4013">
          <cell r="G4013" t="str">
            <v>9371 - Supvng Dentist - CF</v>
          </cell>
        </row>
        <row r="4014">
          <cell r="G4014" t="str">
            <v xml:space="preserve">9381 - Tree Maint Worker </v>
          </cell>
        </row>
        <row r="4015">
          <cell r="G4015" t="str">
            <v>9382 - Tree Maint Leadworker</v>
          </cell>
        </row>
        <row r="4016">
          <cell r="G4016" t="str">
            <v>9383 - Tree Maint Supvr -</v>
          </cell>
        </row>
        <row r="4017">
          <cell r="G4017" t="str">
            <v>9384 - Program Mgr I</v>
          </cell>
        </row>
        <row r="4018">
          <cell r="G4018" t="str">
            <v>9385 - Program Mgr II</v>
          </cell>
        </row>
        <row r="4019">
          <cell r="G4019" t="str">
            <v>9390 - Tax Consultant Expert</v>
          </cell>
        </row>
        <row r="4020">
          <cell r="G4020" t="str">
            <v>9391 - Adoptions Supvr II</v>
          </cell>
        </row>
        <row r="4021">
          <cell r="G4021" t="str">
            <v>9392 - Aging Programs Analyst I</v>
          </cell>
        </row>
        <row r="4022">
          <cell r="G4022" t="str">
            <v>9393 - Aging Programs Analyst II</v>
          </cell>
        </row>
        <row r="4023">
          <cell r="G4023" t="str">
            <v>9395 - Spec In Child Abuse Prev</v>
          </cell>
        </row>
        <row r="4024">
          <cell r="G4024" t="str">
            <v>9396 - Gen/Chief Counsel</v>
          </cell>
        </row>
        <row r="4025">
          <cell r="G4025" t="str">
            <v>9401 - Scheduling Director</v>
          </cell>
        </row>
        <row r="4026">
          <cell r="G4026" t="str">
            <v>9408 - Asst Dep Voter Educ &amp; Outreach Svcs</v>
          </cell>
        </row>
        <row r="4027">
          <cell r="G4027" t="str">
            <v>9410 - Social Svc Consultant III</v>
          </cell>
        </row>
        <row r="4028">
          <cell r="G4028" t="str">
            <v>9414 - Social Svc Consultant II</v>
          </cell>
        </row>
        <row r="4029">
          <cell r="G4029" t="str">
            <v xml:space="preserve">9415 - Lead Scientist </v>
          </cell>
        </row>
        <row r="4030">
          <cell r="G4030" t="str">
            <v>9417 - Social Svc Consultant I</v>
          </cell>
        </row>
        <row r="4031">
          <cell r="G4031" t="str">
            <v>9420 - Adoptions Supvr I</v>
          </cell>
        </row>
        <row r="4032">
          <cell r="G4032" t="str">
            <v>9423 - Adoptions Spec</v>
          </cell>
        </row>
        <row r="4033">
          <cell r="G4033" t="str">
            <v>9424 - Regional Dental Director - C.E.A</v>
          </cell>
        </row>
        <row r="4034">
          <cell r="G4034" t="str">
            <v>9434 - Program Administrator I (Hosp Operations)</v>
          </cell>
        </row>
        <row r="4035">
          <cell r="G4035" t="str">
            <v xml:space="preserve">9435 - Asst Dep </v>
          </cell>
        </row>
        <row r="4036">
          <cell r="G4036" t="str">
            <v>9436 - Sr Asst II</v>
          </cell>
        </row>
        <row r="4037">
          <cell r="G4037" t="str">
            <v>9439 - Program Administrator II (Hosp Operations)</v>
          </cell>
        </row>
        <row r="4038">
          <cell r="G4038" t="str">
            <v>9440 - Legislative Spec</v>
          </cell>
        </row>
        <row r="4039">
          <cell r="G4039" t="str">
            <v>9444 - Info Sys Supvr I</v>
          </cell>
        </row>
        <row r="4040">
          <cell r="G4040" t="str">
            <v>9445 - Info Sys Supvr II</v>
          </cell>
        </row>
        <row r="4041">
          <cell r="G4041" t="str">
            <v>9446 - Info Sys Supvr III</v>
          </cell>
        </row>
        <row r="4042">
          <cell r="G4042" t="str">
            <v>9447 - Info Sys Supvr IV</v>
          </cell>
        </row>
        <row r="4043">
          <cell r="G4043" t="str">
            <v>9450 - Info Tech Spec II</v>
          </cell>
        </row>
        <row r="4044">
          <cell r="G4044" t="str">
            <v>9451 - Info Tech Spec III</v>
          </cell>
        </row>
        <row r="4045">
          <cell r="G4045" t="str">
            <v>9452 - Info Techn I</v>
          </cell>
        </row>
        <row r="4046">
          <cell r="G4046" t="str">
            <v>9453 - Info Techn II</v>
          </cell>
        </row>
        <row r="4047">
          <cell r="G4047" t="str">
            <v>9482 - Area Administrator</v>
          </cell>
        </row>
        <row r="4048">
          <cell r="G4048" t="str">
            <v>9483 - Industrial Relations Rep</v>
          </cell>
        </row>
        <row r="4049">
          <cell r="G4049" t="str">
            <v>9485 - Apprntship Consultant</v>
          </cell>
        </row>
        <row r="4050">
          <cell r="G4050" t="str">
            <v>9488 - Sr Apprntship Consultant</v>
          </cell>
        </row>
        <row r="4051">
          <cell r="G4051" t="str">
            <v>9489 - Foster Grandparent/Sr Companion Proj Coord</v>
          </cell>
        </row>
        <row r="4052">
          <cell r="G4052" t="str">
            <v>9491 - Workers' Comp Asst</v>
          </cell>
        </row>
        <row r="4053">
          <cell r="G4053" t="str">
            <v>9492 - Industrial Welfare Commissioner</v>
          </cell>
        </row>
        <row r="4054">
          <cell r="G4054" t="str">
            <v>9501 - Dep Statewide Dental Director - Cea</v>
          </cell>
        </row>
        <row r="4055">
          <cell r="G4055" t="str">
            <v>9503 - Statewide Dental Dir - C.E.A.</v>
          </cell>
        </row>
        <row r="4056">
          <cell r="G4056" t="str">
            <v>9506 - Labor Standards Investigator</v>
          </cell>
        </row>
        <row r="4057">
          <cell r="G4057" t="str">
            <v>9508 - Program Director/Bth California Film Commission</v>
          </cell>
        </row>
        <row r="4058">
          <cell r="G4058" t="str">
            <v>9510 - Administrator II</v>
          </cell>
        </row>
        <row r="4059">
          <cell r="G4059" t="str">
            <v>9511 - Consultant II</v>
          </cell>
        </row>
        <row r="4060">
          <cell r="G4060" t="str">
            <v>9512 - Consultant III (Supvr)</v>
          </cell>
        </row>
        <row r="4061">
          <cell r="G4061" t="str">
            <v>9513 - Consultant I</v>
          </cell>
        </row>
        <row r="4062">
          <cell r="G4062" t="str">
            <v>9514 - Consultant</v>
          </cell>
        </row>
        <row r="4063">
          <cell r="G4063" t="str">
            <v>9515 - Area Supvr - Rehab Bur</v>
          </cell>
        </row>
        <row r="4064">
          <cell r="G4064" t="str">
            <v xml:space="preserve">9518 - Fld Examiner I </v>
          </cell>
        </row>
        <row r="4065">
          <cell r="G4065" t="str">
            <v xml:space="preserve">9519 - Fld Examiner II </v>
          </cell>
        </row>
        <row r="4066">
          <cell r="G4066" t="str">
            <v xml:space="preserve">9520 - Fld Examiner III </v>
          </cell>
        </row>
        <row r="4067">
          <cell r="G4067" t="str">
            <v xml:space="preserve">9521 - Regional Director </v>
          </cell>
        </row>
        <row r="4068">
          <cell r="G4068" t="str">
            <v>9522 - Supvr of Conciliation - C.E.A.</v>
          </cell>
        </row>
        <row r="4069">
          <cell r="G4069" t="str">
            <v>9523 - Regional Director II</v>
          </cell>
        </row>
        <row r="4070">
          <cell r="G4070" t="str">
            <v xml:space="preserve">9525 - Conciliator </v>
          </cell>
        </row>
        <row r="4071">
          <cell r="G4071" t="str">
            <v xml:space="preserve">9527 - Sr Oversight Counsel </v>
          </cell>
        </row>
        <row r="4072">
          <cell r="G4072" t="str">
            <v>9529 - Labor Relations Analyst</v>
          </cell>
        </row>
        <row r="4073">
          <cell r="G4073" t="str">
            <v>9534 - Chief Information Officer</v>
          </cell>
        </row>
        <row r="4074">
          <cell r="G4074" t="str">
            <v>9535 - Labor Relations Spec</v>
          </cell>
        </row>
        <row r="4075">
          <cell r="G4075" t="str">
            <v>9537 - Labor Relations Mgr I</v>
          </cell>
        </row>
        <row r="4076">
          <cell r="G4076" t="str">
            <v>9539 - Labor Relations Mgr II</v>
          </cell>
        </row>
        <row r="4077">
          <cell r="G4077" t="str">
            <v>9542 - Administrator I</v>
          </cell>
        </row>
        <row r="4078">
          <cell r="G4078" t="str">
            <v>9543 - Commission Rep - So. California</v>
          </cell>
        </row>
        <row r="4079">
          <cell r="G4079" t="str">
            <v xml:space="preserve">9546 - Presiding Conciliator </v>
          </cell>
        </row>
        <row r="4080">
          <cell r="G4080" t="str">
            <v>9547 - Consultant III (Spec)</v>
          </cell>
        </row>
        <row r="4081">
          <cell r="G4081" t="str">
            <v>9548 - Asst Deputy Secty of State</v>
          </cell>
        </row>
        <row r="4082">
          <cell r="G4082" t="str">
            <v>9550 - Free Venture-Private Industries Spec</v>
          </cell>
        </row>
        <row r="4083">
          <cell r="G4083" t="str">
            <v xml:space="preserve">9551 - Med Secty </v>
          </cell>
        </row>
        <row r="4084">
          <cell r="G4084" t="str">
            <v>9552 - Court Administrator</v>
          </cell>
        </row>
        <row r="4085">
          <cell r="G4085" t="str">
            <v>9556 - Youth Authority Administrator</v>
          </cell>
        </row>
        <row r="4086">
          <cell r="G4086" t="str">
            <v xml:space="preserve">9557 - Consist I (Energy) </v>
          </cell>
        </row>
        <row r="4087">
          <cell r="G4087" t="str">
            <v xml:space="preserve">9558 - Youth Authority Administrator </v>
          </cell>
        </row>
        <row r="4088">
          <cell r="G4088" t="str">
            <v>9560 - Program Administrator</v>
          </cell>
        </row>
        <row r="4089">
          <cell r="G4089" t="str">
            <v>9562 - Regional Director of Nursing - South</v>
          </cell>
        </row>
        <row r="4090">
          <cell r="G4090" t="str">
            <v>9563 - Program Administrator</v>
          </cell>
        </row>
        <row r="4091">
          <cell r="G4091" t="str">
            <v>9564 - Regional Director of Nursing - Central</v>
          </cell>
        </row>
        <row r="4092">
          <cell r="G4092" t="str">
            <v>9565 - Regional Director of Nursing - North</v>
          </cell>
        </row>
        <row r="4093">
          <cell r="G4093" t="str">
            <v>9566 - Export Spec</v>
          </cell>
        </row>
        <row r="4094">
          <cell r="G4094" t="str">
            <v>9567 - Assoc Export Spec</v>
          </cell>
        </row>
        <row r="4095">
          <cell r="G4095" t="str">
            <v>9569 - Capt - Youth Authority</v>
          </cell>
        </row>
        <row r="4096">
          <cell r="G4096" t="str">
            <v>9570 - Treatment Team Supvr</v>
          </cell>
        </row>
        <row r="4097">
          <cell r="G4097" t="str">
            <v>9571 - Major - Youth Authority</v>
          </cell>
        </row>
        <row r="4098">
          <cell r="G4098" t="str">
            <v>9572 - Sr Press Secty</v>
          </cell>
        </row>
        <row r="4099">
          <cell r="G4099" t="str">
            <v>9574 - Lieut - Youth Authority</v>
          </cell>
        </row>
        <row r="4100">
          <cell r="G4100" t="str">
            <v>9577 - Sgt - Youth Authority</v>
          </cell>
        </row>
        <row r="4101">
          <cell r="G4101" t="str">
            <v>9579 - Youth Corr Officer</v>
          </cell>
        </row>
        <row r="4102">
          <cell r="G4102" t="str">
            <v>9580 - Sr Youth Corr Counselor</v>
          </cell>
        </row>
        <row r="4103">
          <cell r="G4103" t="str">
            <v>9581 - Youth Corr Counselor</v>
          </cell>
        </row>
        <row r="4104">
          <cell r="G4104" t="str">
            <v>9582 - Mbr Helper V</v>
          </cell>
        </row>
        <row r="4105">
          <cell r="G4105" t="str">
            <v>9583 - Statewide Med Director</v>
          </cell>
        </row>
        <row r="4106">
          <cell r="G4106" t="str">
            <v xml:space="preserve">9587 - Tax Program Techn I </v>
          </cell>
        </row>
        <row r="4107">
          <cell r="G4107" t="str">
            <v xml:space="preserve">9588 - Tax Program Techn II </v>
          </cell>
        </row>
        <row r="4108">
          <cell r="G4108" t="str">
            <v xml:space="preserve">9589 - Tax Program Supvr </v>
          </cell>
        </row>
        <row r="4109">
          <cell r="G4109" t="str">
            <v>9592 - Tax Consultant Expert II</v>
          </cell>
        </row>
        <row r="4110">
          <cell r="G4110" t="str">
            <v>9594 - Real Estate Officer</v>
          </cell>
        </row>
        <row r="4111">
          <cell r="G4111" t="str">
            <v>9595 - Assoc Real Estate Officer</v>
          </cell>
        </row>
        <row r="4112">
          <cell r="G4112" t="str">
            <v>9596 - Staff Real Estate Officer</v>
          </cell>
        </row>
        <row r="4113">
          <cell r="G4113" t="str">
            <v>9597 - Sr Real Estate Officer (Supvry)</v>
          </cell>
        </row>
        <row r="4114">
          <cell r="G4114" t="str">
            <v>9598 - Supvng Real Estate Officer</v>
          </cell>
        </row>
        <row r="4115">
          <cell r="G4115" t="str">
            <v>9599 - Asst to the Lieut Governor</v>
          </cell>
        </row>
        <row r="4116">
          <cell r="G4116" t="str">
            <v>9602 - Sr Real Estate Officer (Spec)</v>
          </cell>
        </row>
        <row r="4117">
          <cell r="G4117" t="str">
            <v xml:space="preserve">9608 - Community Resources Mgr </v>
          </cell>
        </row>
        <row r="4118">
          <cell r="G4118" t="str">
            <v xml:space="preserve">9609 - Research Spec </v>
          </cell>
        </row>
        <row r="4119">
          <cell r="G4119" t="str">
            <v xml:space="preserve">9610 - Volunteer Svcs Program Mgr </v>
          </cell>
        </row>
        <row r="4120">
          <cell r="G4120" t="str">
            <v xml:space="preserve">9613 - Fld Rep </v>
          </cell>
        </row>
        <row r="4121">
          <cell r="G4121" t="str">
            <v>9617 - Sr Chief of Facilities</v>
          </cell>
        </row>
        <row r="4122">
          <cell r="G4122" t="str">
            <v xml:space="preserve">9618 - Sr Asst to the Governor </v>
          </cell>
        </row>
        <row r="4123">
          <cell r="G4123" t="str">
            <v>9619 - Assoc Transp Engr (Spec)</v>
          </cell>
        </row>
        <row r="4124">
          <cell r="G4124" t="str">
            <v>9628 - State Director</v>
          </cell>
        </row>
        <row r="4125">
          <cell r="G4125" t="str">
            <v>9637 - Statewide Dental Director</v>
          </cell>
        </row>
        <row r="4126">
          <cell r="G4126" t="str">
            <v>9645 - Corr Administrator</v>
          </cell>
        </row>
        <row r="4127">
          <cell r="G4127" t="str">
            <v>9646 - Capt (Adult Institution)</v>
          </cell>
        </row>
        <row r="4128">
          <cell r="G4128" t="str">
            <v>9650 - Corr Capt</v>
          </cell>
        </row>
        <row r="4129">
          <cell r="G4129" t="str">
            <v>9656 - Corr Lieut</v>
          </cell>
        </row>
        <row r="4130">
          <cell r="G4130" t="str">
            <v>9659 - Corr Sgt</v>
          </cell>
        </row>
        <row r="4131">
          <cell r="G4131" t="str">
            <v>9662 - Corr Officer</v>
          </cell>
        </row>
        <row r="4132">
          <cell r="G4132" t="str">
            <v xml:space="preserve">9663 - Night Attendant </v>
          </cell>
        </row>
        <row r="4133">
          <cell r="G4133" t="str">
            <v xml:space="preserve">9664 - Counselor </v>
          </cell>
        </row>
        <row r="4134">
          <cell r="G4134" t="str">
            <v xml:space="preserve">9665 - Supvng Counselor </v>
          </cell>
        </row>
        <row r="4135">
          <cell r="G4135" t="str">
            <v xml:space="preserve">9666 - Supvr of Residence Programs </v>
          </cell>
        </row>
        <row r="4136">
          <cell r="G4136" t="str">
            <v>9671 - Transp Coord - Special Schools</v>
          </cell>
        </row>
        <row r="4137">
          <cell r="G4137" t="str">
            <v xml:space="preserve">9676 - Counselor Orientation </v>
          </cell>
        </row>
        <row r="4138">
          <cell r="G4138" t="str">
            <v>9678 - Commander - So. Sect</v>
          </cell>
        </row>
        <row r="4139">
          <cell r="G4139" t="str">
            <v>9679 - Student Aid</v>
          </cell>
        </row>
        <row r="4140">
          <cell r="G4140" t="str">
            <v>9681 - Fed Policy Liaison</v>
          </cell>
        </row>
        <row r="4141">
          <cell r="G4141" t="str">
            <v>9686 - Administrator</v>
          </cell>
        </row>
        <row r="4142">
          <cell r="G4142" t="str">
            <v xml:space="preserve">9688 - Interim Exec Officer </v>
          </cell>
        </row>
        <row r="4143">
          <cell r="G4143" t="str">
            <v>9689 - So. California Regional Director</v>
          </cell>
        </row>
        <row r="4144">
          <cell r="G4144" t="str">
            <v>9691 - Chief Dep Administrator - C.E.A.</v>
          </cell>
        </row>
        <row r="4145">
          <cell r="G4145" t="str">
            <v>9694 - Bd Coordinating Parole Agent</v>
          </cell>
        </row>
        <row r="4146">
          <cell r="G4146" t="str">
            <v>9695 - Parole Agent III Youth Authority</v>
          </cell>
        </row>
        <row r="4147">
          <cell r="G4147" t="str">
            <v>9696 - Parole Agent II - Youth Authority (Spec)</v>
          </cell>
        </row>
        <row r="4148">
          <cell r="G4148" t="str">
            <v>9697 - Parole Agent II - Youth Authority (Supvr)</v>
          </cell>
        </row>
        <row r="4149">
          <cell r="G4149" t="str">
            <v>9698 - Program Director-Med (Forensic Facility)</v>
          </cell>
        </row>
        <row r="4150">
          <cell r="G4150" t="str">
            <v>9699 - Hlth Svcs Spec (Safety)</v>
          </cell>
        </row>
        <row r="4151">
          <cell r="G4151" t="str">
            <v>9700 - Nurse Practitioner (Safety)</v>
          </cell>
        </row>
        <row r="4152">
          <cell r="G4152" t="str">
            <v>9701 - Parole Agent I Youth Authority</v>
          </cell>
        </row>
        <row r="4153">
          <cell r="G4153" t="str">
            <v>9704 - Assoc Dep Insp Gen</v>
          </cell>
        </row>
        <row r="4154">
          <cell r="G4154" t="str">
            <v>9705 - Dep Insp Gen</v>
          </cell>
        </row>
        <row r="4155">
          <cell r="G4155" t="str">
            <v>9706 - Dep Insp Gen - Sr</v>
          </cell>
        </row>
        <row r="4156">
          <cell r="G4156" t="str">
            <v>9707 - Dep Insp Gen - In-Charge</v>
          </cell>
        </row>
        <row r="4157">
          <cell r="G4157" t="str">
            <v>9710 - Administrative Law Judge II (Spec)</v>
          </cell>
        </row>
        <row r="4158">
          <cell r="G4158" t="str">
            <v>9711 - Administrative Law Judge I</v>
          </cell>
        </row>
        <row r="4159">
          <cell r="G4159" t="str">
            <v>9712 - Night Attendant</v>
          </cell>
        </row>
        <row r="4160">
          <cell r="G4160" t="str">
            <v>9713 - Counselor</v>
          </cell>
        </row>
        <row r="4161">
          <cell r="G4161" t="str">
            <v>9714 - Supvng Counselor</v>
          </cell>
        </row>
        <row r="4162">
          <cell r="G4162" t="str">
            <v>9715 - Supvr of Residence Programs</v>
          </cell>
        </row>
        <row r="4163">
          <cell r="G4163" t="str">
            <v>9717 - Community Svcs Consultant</v>
          </cell>
        </row>
        <row r="4164">
          <cell r="G4164" t="str">
            <v xml:space="preserve">9719 - Mbr Helper IV </v>
          </cell>
        </row>
        <row r="4165">
          <cell r="G4165" t="str">
            <v>9723 - Battalion Chief</v>
          </cell>
        </row>
        <row r="4166">
          <cell r="G4166" t="str">
            <v xml:space="preserve">9725 - Chief Operating Officer </v>
          </cell>
        </row>
        <row r="4167">
          <cell r="G4167" t="str">
            <v xml:space="preserve">9726 - Chief Risk Officer </v>
          </cell>
        </row>
        <row r="4168">
          <cell r="G4168" t="str">
            <v xml:space="preserve">9727 - Chief Financial Officer </v>
          </cell>
        </row>
        <row r="4169">
          <cell r="G4169" t="str">
            <v xml:space="preserve">9731 - Supvng Teacher I </v>
          </cell>
        </row>
        <row r="4170">
          <cell r="G4170" t="str">
            <v xml:space="preserve">9732 - Supvng Teacher II </v>
          </cell>
        </row>
        <row r="4171">
          <cell r="G4171" t="str">
            <v xml:space="preserve">9733 - Supvng Teacher I </v>
          </cell>
        </row>
        <row r="4172">
          <cell r="G4172" t="str">
            <v>9734 - Supvng Teacher II</v>
          </cell>
        </row>
        <row r="4173">
          <cell r="G4173" t="str">
            <v>9735 - Snf Administrator Veteran Home</v>
          </cell>
        </row>
        <row r="4174">
          <cell r="G4174" t="str">
            <v>9739 - Youthful offender Parole Bd Rep</v>
          </cell>
        </row>
        <row r="4175">
          <cell r="G4175" t="str">
            <v>9746 - Chief of Investigations</v>
          </cell>
        </row>
        <row r="4176">
          <cell r="G4176" t="str">
            <v>9747 - Med Consultant</v>
          </cell>
        </row>
        <row r="4177">
          <cell r="G4177" t="str">
            <v>9748 - Med Consultant</v>
          </cell>
        </row>
        <row r="4178">
          <cell r="G4178" t="str">
            <v>9749 - Med Consultant</v>
          </cell>
        </row>
        <row r="4179">
          <cell r="G4179" t="str">
            <v xml:space="preserve">9753 - Parole Administrator II </v>
          </cell>
        </row>
        <row r="4180">
          <cell r="G4180" t="str">
            <v xml:space="preserve">9754 - Parole Administrator I </v>
          </cell>
        </row>
        <row r="4181">
          <cell r="G4181" t="str">
            <v>9755 - Chief of the Office of Aids</v>
          </cell>
        </row>
        <row r="4182">
          <cell r="G4182" t="str">
            <v>9758 - Staff Psychiatrist (Safety)</v>
          </cell>
        </row>
        <row r="4183">
          <cell r="G4183" t="str">
            <v>9759 - Sr Psychiatrist (Spec) (Safety)</v>
          </cell>
        </row>
        <row r="4184">
          <cell r="G4184" t="str">
            <v xml:space="preserve">9760 - Parole Agent III </v>
          </cell>
        </row>
        <row r="4185">
          <cell r="G4185" t="str">
            <v>9761 - Sr Psychiatrist (Supvr) (Safety)</v>
          </cell>
        </row>
        <row r="4186">
          <cell r="G4186" t="str">
            <v>9762 - Parole Agent II (Spec)</v>
          </cell>
        </row>
        <row r="4187">
          <cell r="G4187" t="str">
            <v>9763 - Parole Agent II  (Supvr)</v>
          </cell>
        </row>
        <row r="4188">
          <cell r="G4188" t="str">
            <v xml:space="preserve">9765 - Parole Agent I </v>
          </cell>
        </row>
        <row r="4189">
          <cell r="G4189" t="str">
            <v xml:space="preserve">9766 - Special Agent </v>
          </cell>
        </row>
        <row r="4190">
          <cell r="G4190" t="str">
            <v xml:space="preserve">9767 - Sr Special Agent </v>
          </cell>
        </row>
        <row r="4191">
          <cell r="G4191" t="str">
            <v>9768 - Muslim Chaplain</v>
          </cell>
        </row>
        <row r="4192">
          <cell r="G4192" t="str">
            <v>9769 - Muslim Chaplain (Intermittent)</v>
          </cell>
        </row>
        <row r="4193">
          <cell r="G4193" t="str">
            <v>9772 - Asst Legal Cousel</v>
          </cell>
        </row>
        <row r="4194">
          <cell r="G4194" t="str">
            <v xml:space="preserve">9774 - Chief Psychiatrist </v>
          </cell>
        </row>
        <row r="4195">
          <cell r="G4195" t="str">
            <v>9776 - Parole Svc Assoc</v>
          </cell>
        </row>
        <row r="4196">
          <cell r="G4196" t="str">
            <v>9777 - Pension Program Rep</v>
          </cell>
        </row>
        <row r="4197">
          <cell r="G4197" t="str">
            <v>9778 - Sr Pension Program Rep</v>
          </cell>
        </row>
        <row r="4198">
          <cell r="G4198" t="str">
            <v>9779 - Communications Assoc</v>
          </cell>
        </row>
        <row r="4199">
          <cell r="G4199" t="str">
            <v>9781 - Prin Educ Policy Consultant</v>
          </cell>
        </row>
        <row r="4200">
          <cell r="G4200" t="str">
            <v>9783 - Rehab Supvr</v>
          </cell>
        </row>
        <row r="4201">
          <cell r="G4201" t="str">
            <v xml:space="preserve">9786 - Coord Svcs to the Deaf </v>
          </cell>
        </row>
        <row r="4202">
          <cell r="G4202" t="str">
            <v>9788 - Rehab Administrator I (Supvr)</v>
          </cell>
        </row>
        <row r="4203">
          <cell r="G4203" t="str">
            <v>9789 - Rehab Adminstrator II</v>
          </cell>
        </row>
        <row r="4204">
          <cell r="G4204" t="str">
            <v>9791 - Program Mgr</v>
          </cell>
        </row>
        <row r="4205">
          <cell r="G4205" t="str">
            <v>9792 - SNF Administrator - Veterans Home</v>
          </cell>
        </row>
        <row r="4206">
          <cell r="G4206" t="str">
            <v>9794 - Rehab Spec</v>
          </cell>
        </row>
        <row r="4207">
          <cell r="G4207" t="str">
            <v>9796 - Rehab Administrator I (Spec)</v>
          </cell>
        </row>
        <row r="4208">
          <cell r="G4208" t="str">
            <v>9797 - Community Resources Develmt Spec</v>
          </cell>
        </row>
        <row r="4209">
          <cell r="G4209" t="str">
            <v>9798 - Program Mgr</v>
          </cell>
        </row>
        <row r="4210">
          <cell r="G4210" t="str">
            <v>9806 - Sr Vocational Rehab Counselor</v>
          </cell>
        </row>
        <row r="4211">
          <cell r="G4211" t="str">
            <v xml:space="preserve">9807 - Safety Spec </v>
          </cell>
        </row>
        <row r="4212">
          <cell r="G4212" t="str">
            <v xml:space="preserve">9808 - Sr Safety Spec </v>
          </cell>
        </row>
        <row r="4213">
          <cell r="G4213" t="str">
            <v>9813 - Vocational Rehab Counselor - Blind</v>
          </cell>
        </row>
        <row r="4214">
          <cell r="G4214" t="str">
            <v>9815 - Sr Vocational Rehab Counselor (Safety)</v>
          </cell>
        </row>
        <row r="4215">
          <cell r="G4215" t="str">
            <v>9817 - Small Bus Ombudsperson</v>
          </cell>
        </row>
        <row r="4216">
          <cell r="G4216" t="str">
            <v>9818 - Sr Vocational Rehab Counselor</v>
          </cell>
        </row>
        <row r="4217">
          <cell r="G4217" t="str">
            <v>9820 - Support Svcs Asst (Interpreter)</v>
          </cell>
        </row>
        <row r="4218">
          <cell r="G4218" t="str">
            <v>9822 - Northern California Regional Director</v>
          </cell>
        </row>
        <row r="4219">
          <cell r="G4219" t="str">
            <v>9823 - Behavior Spec I</v>
          </cell>
        </row>
        <row r="4220">
          <cell r="G4220" t="str">
            <v>9824 - Behavior Spec II</v>
          </cell>
        </row>
        <row r="4221">
          <cell r="G4221" t="str">
            <v>9825 - Supvr - Vocational Svcs</v>
          </cell>
        </row>
        <row r="4222">
          <cell r="G4222" t="str">
            <v>9826 - Supvr - Vocational Svcs (Safety)</v>
          </cell>
        </row>
        <row r="4223">
          <cell r="G4223" t="str">
            <v>9828 - Sr Asst to the Director</v>
          </cell>
        </row>
        <row r="4224">
          <cell r="G4224" t="str">
            <v>9831 - Sr Psychologist (Hlth Facility) (Supvr)</v>
          </cell>
        </row>
        <row r="4225">
          <cell r="G4225" t="str">
            <v>9833 - Psychologist (Hlth Facility-Experimental)</v>
          </cell>
        </row>
        <row r="4226">
          <cell r="G4226" t="str">
            <v>9834 - Psychologist (Hlth Facility-Experimental-Safety)</v>
          </cell>
        </row>
        <row r="4227">
          <cell r="G4227" t="str">
            <v>9835 - Psychologist (Educal)</v>
          </cell>
        </row>
        <row r="4228">
          <cell r="G4228" t="str">
            <v>9838 - Psychologist (Hlth Facility-Counseling)</v>
          </cell>
        </row>
        <row r="4229">
          <cell r="G4229" t="str">
            <v>9839 - Sr Psychologist (Hlth Facility) (Spec)</v>
          </cell>
        </row>
        <row r="4230">
          <cell r="G4230" t="str">
            <v>9840 - Sr Psychologist</v>
          </cell>
        </row>
        <row r="4231">
          <cell r="G4231" t="str">
            <v>9841 - Psychologist (Hlth Facility-Educal)</v>
          </cell>
        </row>
        <row r="4232">
          <cell r="G4232" t="str">
            <v>9842 - Psychology Internship Director</v>
          </cell>
        </row>
        <row r="4233">
          <cell r="G4233" t="str">
            <v>9843 - Psychologist (Hlth Facility-Counseling-Safety)</v>
          </cell>
        </row>
        <row r="4234">
          <cell r="G4234" t="str">
            <v>9844 - Psychologist (Hlth Facility-Educal-Safety)</v>
          </cell>
        </row>
        <row r="4235">
          <cell r="G4235" t="str">
            <v>9846 - Legislative Aide</v>
          </cell>
        </row>
        <row r="4236">
          <cell r="G4236" t="str">
            <v>9847 - Staff Psychologist -Clinical-</v>
          </cell>
        </row>
        <row r="4237">
          <cell r="G4237" t="str">
            <v>9849 - Psychologist (Clinical)</v>
          </cell>
        </row>
        <row r="4238">
          <cell r="G4238" t="str">
            <v>9850 - Psychology Assoc</v>
          </cell>
        </row>
        <row r="4239">
          <cell r="G4239" t="str">
            <v>9851 - Clinical Psychology Intern</v>
          </cell>
        </row>
        <row r="4240">
          <cell r="G4240" t="str">
            <v>9852 - Vocational Testing &amp; Counseling Spec - Corr Program</v>
          </cell>
        </row>
        <row r="4241">
          <cell r="G4241" t="str">
            <v>9853 - Vocational Psychologist</v>
          </cell>
        </row>
        <row r="4242">
          <cell r="G4242" t="str">
            <v>9854 - School Psychologist</v>
          </cell>
        </row>
        <row r="4243">
          <cell r="G4243" t="str">
            <v>9855 - Psychometrist</v>
          </cell>
        </row>
        <row r="4244">
          <cell r="G4244" t="str">
            <v>9858 - Psychologist (Hlth Facility-Soc)</v>
          </cell>
        </row>
        <row r="4245">
          <cell r="G4245" t="str">
            <v>9859 - Chief Psychologist - CF</v>
          </cell>
        </row>
        <row r="4246">
          <cell r="G4246" t="str">
            <v>9860 - Psychologist (Hlth Facility-Clinical)</v>
          </cell>
        </row>
        <row r="4247">
          <cell r="G4247" t="str">
            <v>9864 - Psychologist (Hlth Facility-Soc-Safety)</v>
          </cell>
        </row>
        <row r="4248">
          <cell r="G4248" t="str">
            <v>9867 - Supvng Psych Soc Worker I</v>
          </cell>
        </row>
        <row r="4249">
          <cell r="G4249" t="str">
            <v>9870 - Psych Soc Worker</v>
          </cell>
        </row>
        <row r="4250">
          <cell r="G4250" t="str">
            <v>9871 - Social Work Assoc</v>
          </cell>
        </row>
        <row r="4251">
          <cell r="G4251" t="str">
            <v>9872 - Clinical Soc Worker (Hlth/CF)-Safety</v>
          </cell>
        </row>
        <row r="4252">
          <cell r="G4252" t="str">
            <v>9873 - Psychologist (Hlth Facility-Clinical-Safety)</v>
          </cell>
        </row>
        <row r="4253">
          <cell r="G4253" t="str">
            <v>9874 - Social Work Assoc (Safety)</v>
          </cell>
        </row>
        <row r="4254">
          <cell r="G4254" t="str">
            <v>9877 - Clinical Soc Worker (Hlth Facility)</v>
          </cell>
        </row>
        <row r="4255">
          <cell r="G4255" t="str">
            <v>9878 - Psychologist (Hlth Facility-Clinical)</v>
          </cell>
        </row>
        <row r="4256">
          <cell r="G4256" t="str">
            <v>9880 - Public Hlth Soc Work Consultant III</v>
          </cell>
        </row>
        <row r="4257">
          <cell r="G4257" t="str">
            <v>9881 - Public Hlth Soc Work Consultant II</v>
          </cell>
        </row>
        <row r="4258">
          <cell r="G4258" t="str">
            <v>9882 - Public Hlth Soc Work Consultant I</v>
          </cell>
        </row>
        <row r="4259">
          <cell r="G4259" t="str">
            <v>9885 - Bus Develmt Program Mgr</v>
          </cell>
        </row>
        <row r="4260">
          <cell r="G4260" t="str">
            <v>9890 - Individual Program Coord</v>
          </cell>
        </row>
        <row r="4261">
          <cell r="G4261" t="str">
            <v>9897 - Individual Program Coord (Safety)</v>
          </cell>
        </row>
        <row r="4262">
          <cell r="G4262" t="str">
            <v>9901 - Corr Counselor II (Spec)</v>
          </cell>
        </row>
        <row r="4263">
          <cell r="G4263" t="str">
            <v>9902 - Corr Counselor III</v>
          </cell>
        </row>
        <row r="4264">
          <cell r="G4264" t="str">
            <v>9903 - Corr Counselor II (Supvr)</v>
          </cell>
        </row>
        <row r="4265">
          <cell r="G4265" t="str">
            <v>9904 - Corr Counselor I</v>
          </cell>
        </row>
        <row r="4266">
          <cell r="G4266" t="str">
            <v xml:space="preserve">9908 - Supvng Casework Spec II </v>
          </cell>
        </row>
        <row r="4267">
          <cell r="G4267" t="str">
            <v xml:space="preserve">9910 - Supvng Casework Spec I </v>
          </cell>
        </row>
        <row r="4268">
          <cell r="G4268" t="str">
            <v>9911 - Casework Spec - Youth Authority</v>
          </cell>
        </row>
        <row r="4269">
          <cell r="G4269" t="str">
            <v>9912 - Native American Spiritual Leader</v>
          </cell>
        </row>
        <row r="4270">
          <cell r="G4270" t="str">
            <v>9913 - Native American Spiritual Leader (Intermittent)</v>
          </cell>
        </row>
        <row r="4271">
          <cell r="G4271" t="str">
            <v>9914 - Regional Mgr - Claims Adjudication</v>
          </cell>
        </row>
        <row r="4272">
          <cell r="G4272" t="str">
            <v xml:space="preserve">9915 - Chief Dep Insp Gen </v>
          </cell>
        </row>
        <row r="4273">
          <cell r="G4273" t="str">
            <v>9916 - Catholic Chaplain</v>
          </cell>
        </row>
        <row r="4274">
          <cell r="G4274" t="str">
            <v>9917 - Catholic Chaplain - Intermittent</v>
          </cell>
        </row>
        <row r="4275">
          <cell r="G4275" t="str">
            <v>9918 - Park Maint Chief III</v>
          </cell>
        </row>
        <row r="4276">
          <cell r="G4276" t="str">
            <v>9919 - Jewish Chaplain</v>
          </cell>
        </row>
        <row r="4277">
          <cell r="G4277" t="str">
            <v>9920 - Jewish Chaplain - Intermittent</v>
          </cell>
        </row>
        <row r="4278">
          <cell r="G4278" t="str">
            <v>9921 - Chief of Fed Policy &amp; Liaison</v>
          </cell>
        </row>
        <row r="4279">
          <cell r="G4279" t="str">
            <v>9922 - Protestant Chaplain</v>
          </cell>
        </row>
        <row r="4280">
          <cell r="G4280" t="str">
            <v>9923 - Protestant Chaplain - Intermittent</v>
          </cell>
        </row>
        <row r="4281">
          <cell r="G4281" t="str">
            <v>9924 - Supvng Program Techn I</v>
          </cell>
        </row>
        <row r="4282">
          <cell r="G4282" t="str">
            <v>9925 - Supvng Program Techn II</v>
          </cell>
        </row>
        <row r="4283">
          <cell r="G4283" t="str">
            <v>9926 - Supvng Program Techn III</v>
          </cell>
        </row>
        <row r="4284">
          <cell r="G4284" t="str">
            <v>9927 - Program Techn</v>
          </cell>
        </row>
        <row r="4285">
          <cell r="G4285" t="str">
            <v>9928 - Program Techn II</v>
          </cell>
        </row>
        <row r="4286">
          <cell r="G4286" t="str">
            <v>9929 - Program Techn III</v>
          </cell>
        </row>
        <row r="4287">
          <cell r="G4287" t="str">
            <v>9931 - Chief of Financial Operations</v>
          </cell>
        </row>
        <row r="4288">
          <cell r="G4288" t="str">
            <v xml:space="preserve">9933 - Alcohol Treatment Counselor </v>
          </cell>
        </row>
        <row r="4289">
          <cell r="G4289" t="str">
            <v>9939 - Social Svc Asst II -Mental Hlth</v>
          </cell>
        </row>
        <row r="4290">
          <cell r="G4290" t="str">
            <v>9940 - Social Svc Asst I -Mental Hlth</v>
          </cell>
        </row>
        <row r="4291">
          <cell r="G4291" t="str">
            <v>9941 - Air Quality Engr I</v>
          </cell>
        </row>
        <row r="4292">
          <cell r="G4292" t="str">
            <v xml:space="preserve">9942 - Air Quality Engr II </v>
          </cell>
        </row>
        <row r="4293">
          <cell r="G4293" t="str">
            <v xml:space="preserve">9943 - Sr Air Quality Engr </v>
          </cell>
        </row>
        <row r="4294">
          <cell r="G4294" t="str">
            <v xml:space="preserve">9944 - Supvng Air Quality Engr </v>
          </cell>
        </row>
        <row r="4295">
          <cell r="G4295" t="str">
            <v xml:space="preserve">9964 - Chiropractic Consultant </v>
          </cell>
        </row>
        <row r="4296">
          <cell r="G4296" t="str">
            <v>9965 - Veterans Claims Rep III</v>
          </cell>
        </row>
        <row r="4297">
          <cell r="G4297" t="str">
            <v>9967 - Veterans Claims Rep II</v>
          </cell>
        </row>
        <row r="4298">
          <cell r="G4298" t="str">
            <v>9968 - Asst Deputy Secretary</v>
          </cell>
        </row>
        <row r="4299">
          <cell r="G4299" t="str">
            <v xml:space="preserve">9971 - Educ/Outreach Coord </v>
          </cell>
        </row>
        <row r="4300">
          <cell r="G4300" t="str">
            <v>9973 - Veterans Claims Rep I</v>
          </cell>
        </row>
        <row r="4301">
          <cell r="G4301" t="str">
            <v>9977 - Asst to the Director</v>
          </cell>
        </row>
        <row r="4302">
          <cell r="G4302" t="str">
            <v>9979 - Chief Communications Officer</v>
          </cell>
        </row>
        <row r="4303">
          <cell r="G4303" t="str">
            <v xml:space="preserve">9980 - Mbr Helper III </v>
          </cell>
        </row>
        <row r="4304">
          <cell r="G4304" t="str">
            <v>9983 - Deputy Secty</v>
          </cell>
        </row>
        <row r="4305">
          <cell r="G4305" t="str">
            <v>9985 - Asst Gen Counsel</v>
          </cell>
        </row>
        <row r="4306">
          <cell r="G4306" t="str">
            <v>9991 - Clerical Asst/Opr</v>
          </cell>
        </row>
        <row r="4307">
          <cell r="G4307" t="str">
            <v>9992 - Maint &amp; Svc Occ Trainee</v>
          </cell>
        </row>
        <row r="4308">
          <cell r="G4308" t="str">
            <v>9993 - Mech &amp; Tech Occupational Trainee</v>
          </cell>
        </row>
        <row r="4309">
          <cell r="G4309" t="str">
            <v>9994 - Svc Asst (Maint)</v>
          </cell>
        </row>
        <row r="4310">
          <cell r="G4310" t="str">
            <v>9995 - Svc Asst (Maint &amp; Operations)</v>
          </cell>
        </row>
        <row r="4311">
          <cell r="G4311" t="str">
            <v>9996 - Dep Asst Secretary</v>
          </cell>
        </row>
        <row r="4312">
          <cell r="G4312" t="str">
            <v xml:space="preserve">9999 - Judge </v>
          </cell>
        </row>
        <row r="4313">
          <cell r="G4313" t="str">
            <v>OT00 - Overtime</v>
          </cell>
        </row>
        <row r="4314">
          <cell r="G4314" t="str">
            <v>TH00 - Temporary Help</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60 Checklist"/>
      <sheetName val="3.60 Contribution Adjustment "/>
      <sheetName val="3.60 Fund Split"/>
      <sheetName val="BBA Instructions - General"/>
      <sheetName val="BBA Intructions - Forms"/>
      <sheetName val="Justification Questions"/>
      <sheetName val="Position Change Request"/>
      <sheetName val="Position Summary CY"/>
      <sheetName val="Position Summary BY0-4"/>
      <sheetName val="Category List"/>
      <sheetName val="Baseline Adjustments PY"/>
      <sheetName val="HCP Lookup"/>
      <sheetName val="Non Add Baseline Adjs PY"/>
      <sheetName val="Reimbursements CY"/>
      <sheetName val="Reimbursements BY"/>
      <sheetName val="Reimbursements BY1"/>
      <sheetName val="Reimbursements BY2"/>
      <sheetName val="Reimbursements BY3"/>
      <sheetName val="Reimbursements BY4"/>
      <sheetName val="Non Add Baseline Adjs CY"/>
      <sheetName val="Non Add Baseline Adjs BY"/>
      <sheetName val="Non Add Baseline Adjs BY1"/>
      <sheetName val="Non Add Baseline Adjs BY2"/>
      <sheetName val="Non Add Baseline Adjs BY3"/>
      <sheetName val="Non Add Baseline Adjs BY4"/>
      <sheetName val="3.60 Crossties"/>
      <sheetName val="UCM 7-6-18"/>
      <sheetName val="UCM 7-18-16"/>
      <sheetName val="UCM 7-25-17"/>
      <sheetName val="Budgetary Exp PY"/>
      <sheetName val="Budgetary Exp CY"/>
      <sheetName val="Budgetary Exp BY"/>
      <sheetName val="Non Add Budgetary Exp PY "/>
      <sheetName val="Non Add Budgetary Exp CY"/>
      <sheetName val="Non Add Budgetary Exp BY"/>
      <sheetName val="Reimbursements PY"/>
      <sheetName val="Dimension Lookup"/>
      <sheetName val="Smartlist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0001 - General Fund</v>
          </cell>
          <cell r="C2" t="str">
            <v>RF_001</v>
          </cell>
          <cell r="D2" t="str">
            <v>0100 - Senate</v>
          </cell>
          <cell r="F2" t="str">
            <v>ENY_2015</v>
          </cell>
          <cell r="H2" t="str">
            <v>5100000 - Earnings - Perm Civil Svc Empl</v>
          </cell>
          <cell r="J2" t="str">
            <v>4800000 - Intradept Reim - Oth Unit PGM</v>
          </cell>
          <cell r="K2" t="str">
            <v>5100000 - Earnings - Perm Civil Svc Empl</v>
          </cell>
          <cell r="L2" t="str">
            <v>New Position 1</v>
          </cell>
        </row>
        <row r="3">
          <cell r="B3" t="str">
            <v>0002 - Property Acquisition Law Money</v>
          </cell>
          <cell r="C3" t="str">
            <v>RF_002</v>
          </cell>
          <cell r="D3" t="str">
            <v>0105 - Assembly</v>
          </cell>
          <cell r="F3" t="str">
            <v>ENY_2014</v>
          </cell>
          <cell r="H3" t="str">
            <v>5100100 - Merit Salary Adjustments</v>
          </cell>
          <cell r="J3" t="str">
            <v>4810000 - Interdept Reim - Oth St Dept</v>
          </cell>
          <cell r="K3" t="str">
            <v>5100150 - Earnings - Temp Civil Svc Empl</v>
          </cell>
          <cell r="L3" t="str">
            <v>New Position 2</v>
          </cell>
        </row>
        <row r="4">
          <cell r="B4" t="str">
            <v>0003 - Motor Vehicle Parking Facil Mo</v>
          </cell>
          <cell r="C4" t="str">
            <v>RF_003</v>
          </cell>
          <cell r="D4" t="str">
            <v>0110 - Legislators Retirement System</v>
          </cell>
          <cell r="F4" t="str">
            <v>ENY_2013</v>
          </cell>
          <cell r="H4" t="str">
            <v>5100150 - Earnings - Temp Civil Svc Empl</v>
          </cell>
          <cell r="J4" t="str">
            <v>4820000 - Reimursements - Federal Gov</v>
          </cell>
          <cell r="K4" t="str">
            <v>5105000 - Earnings-Exempt Statutory Empl</v>
          </cell>
          <cell r="L4" t="str">
            <v>New Position 3</v>
          </cell>
        </row>
        <row r="5">
          <cell r="B5" t="str">
            <v>0004 - Breast Cancer Fund</v>
          </cell>
          <cell r="C5" t="str">
            <v>RF_004</v>
          </cell>
          <cell r="D5" t="str">
            <v>0120 - Support</v>
          </cell>
          <cell r="F5" t="str">
            <v>ENY_2012</v>
          </cell>
          <cell r="H5" t="str">
            <v>5105000 - Earnings-Exempt Statutory Empl</v>
          </cell>
          <cell r="J5" t="str">
            <v>4830000 - Reim - Local Gov-Within State</v>
          </cell>
          <cell r="K5" t="str">
            <v>5105100 - Board Members</v>
          </cell>
          <cell r="L5" t="str">
            <v>New Position 4</v>
          </cell>
        </row>
        <row r="6">
          <cell r="B6" t="str">
            <v>000500001 - SfeNghPksClnWtr Air-CstlPrtBd</v>
          </cell>
          <cell r="C6" t="str">
            <v>RF_005</v>
          </cell>
          <cell r="D6" t="str">
            <v>0130 - Supreme Court</v>
          </cell>
          <cell r="F6" t="str">
            <v>ENY_2011</v>
          </cell>
          <cell r="H6" t="str">
            <v>5105100 - Board Members</v>
          </cell>
          <cell r="J6" t="str">
            <v>4840000 - Reimursements -Private Sectors</v>
          </cell>
          <cell r="L6" t="str">
            <v>New Position 5</v>
          </cell>
        </row>
        <row r="7">
          <cell r="B7" t="str">
            <v>000500002 - SfeNghPksClnWtr Air-CstlPrtBd</v>
          </cell>
          <cell r="C7" t="str">
            <v>RF_006</v>
          </cell>
          <cell r="D7" t="str">
            <v>0135 - Courts Of Appeal</v>
          </cell>
          <cell r="F7" t="str">
            <v>ENY_2010</v>
          </cell>
          <cell r="H7" t="str">
            <v>5108000 - OT Earn Oth than to Temp Help</v>
          </cell>
          <cell r="J7" t="str">
            <v>4850000 - Reimbursements - Other</v>
          </cell>
          <cell r="L7" t="str">
            <v>New Position 6</v>
          </cell>
        </row>
        <row r="8">
          <cell r="B8" t="str">
            <v>000500003 - SfeNghPksClnWtr Air-CstlPrtBd</v>
          </cell>
          <cell r="C8" t="str">
            <v>RF_007</v>
          </cell>
          <cell r="D8" t="str">
            <v>0140010 - Judicial Council</v>
          </cell>
          <cell r="F8" t="str">
            <v>ENY_2009</v>
          </cell>
          <cell r="H8" t="str">
            <v>5108100 - Holiday Earnings</v>
          </cell>
          <cell r="L8" t="str">
            <v>New Position 7</v>
          </cell>
        </row>
        <row r="9">
          <cell r="B9" t="str">
            <v>000500004 - SfeNghPksClnWtr Air-CstlPrtBd</v>
          </cell>
          <cell r="C9" t="str">
            <v>RF_008</v>
          </cell>
          <cell r="D9" t="str">
            <v>0140019 - Trial Court Operations</v>
          </cell>
          <cell r="F9" t="str">
            <v>ENY_2008</v>
          </cell>
          <cell r="H9" t="str">
            <v>5108150 - 401k Plan Contributions</v>
          </cell>
          <cell r="L9" t="str">
            <v>New Position 8</v>
          </cell>
        </row>
        <row r="10">
          <cell r="B10" t="str">
            <v>000500005 - SfeNghPksClnWtr Air-CstlPrtBd</v>
          </cell>
          <cell r="C10" t="str">
            <v>RF_009</v>
          </cell>
          <cell r="D10" t="str">
            <v>0145 - Judicial Branch Facility Progr</v>
          </cell>
          <cell r="F10" t="str">
            <v>ENY_2007</v>
          </cell>
          <cell r="H10" t="str">
            <v>5108200 - Flex Elect Contributions</v>
          </cell>
          <cell r="L10" t="str">
            <v>New Position 9</v>
          </cell>
        </row>
        <row r="11">
          <cell r="B11" t="str">
            <v>000500006 - SfeNghPksClnWtr Air-CstlPrtBd</v>
          </cell>
          <cell r="C11" t="str">
            <v>RF_010</v>
          </cell>
          <cell r="D11" t="str">
            <v>0150010 - Support For Operation Of Trial</v>
          </cell>
          <cell r="F11" t="str">
            <v>ENY_2006</v>
          </cell>
          <cell r="H11" t="str">
            <v>5108250 - Employee Merit Award PGM Contr</v>
          </cell>
          <cell r="L11" t="str">
            <v>New Position 10</v>
          </cell>
        </row>
        <row r="12">
          <cell r="B12" t="str">
            <v>000500007 - SfeNghPksClnWtr Air-CstlPrtBd</v>
          </cell>
          <cell r="C12" t="str">
            <v>RF_011</v>
          </cell>
          <cell r="D12" t="str">
            <v>0150019 - Compensation Of Superior Court</v>
          </cell>
          <cell r="F12" t="str">
            <v>ENY_2005</v>
          </cell>
          <cell r="H12" t="str">
            <v>5108900 - Employee Payments - Other</v>
          </cell>
          <cell r="L12" t="str">
            <v>New Position 11</v>
          </cell>
        </row>
        <row r="13">
          <cell r="B13" t="str">
            <v>000500008 - SfeNghPksClnWtr Air-CstlPrtBd</v>
          </cell>
          <cell r="C13" t="str">
            <v>RF_012</v>
          </cell>
          <cell r="D13" t="str">
            <v>0150028 - Assigned Judges</v>
          </cell>
          <cell r="F13" t="str">
            <v>ENY_2004</v>
          </cell>
          <cell r="H13" t="str">
            <v>5109000 - Salary Wage Rate Recov Contra</v>
          </cell>
          <cell r="L13" t="str">
            <v>New Position 12</v>
          </cell>
        </row>
        <row r="14">
          <cell r="B14" t="str">
            <v>000500009 - SfeNghPksClnWtr Air-CstlPrtBd</v>
          </cell>
          <cell r="C14" t="str">
            <v>RF_013</v>
          </cell>
          <cell r="D14" t="str">
            <v>0150037 - Court Interpreters</v>
          </cell>
          <cell r="F14" t="str">
            <v>ENY_2003</v>
          </cell>
          <cell r="H14" t="str">
            <v>5109900 - Salaries and Wages - Other</v>
          </cell>
          <cell r="L14" t="str">
            <v>New Position 13</v>
          </cell>
        </row>
        <row r="15">
          <cell r="B15" t="str">
            <v>000500010 - SfeNghPksClnWtr Air-CstlPrtBd</v>
          </cell>
          <cell r="C15" t="str">
            <v>RF_014</v>
          </cell>
          <cell r="D15" t="str">
            <v>0150046 - Grants</v>
          </cell>
          <cell r="F15" t="str">
            <v>ENY_2002</v>
          </cell>
          <cell r="H15" t="str">
            <v>5150050 - Staff Bene Rate Recov -Contra-</v>
          </cell>
          <cell r="L15" t="str">
            <v>New Position 14</v>
          </cell>
        </row>
        <row r="16">
          <cell r="B16" t="str">
            <v>000500011 - SfeNghPksClnWtr Air-CstlPrtBd</v>
          </cell>
          <cell r="C16" t="str">
            <v>RF_015</v>
          </cell>
          <cell r="D16" t="str">
            <v>0150051 - AB 1058 Program</v>
          </cell>
          <cell r="F16" t="str">
            <v>ENY_2001</v>
          </cell>
          <cell r="H16" t="str">
            <v>5150100 - Admin Fee-PT Seasonal Temp Emp</v>
          </cell>
          <cell r="L16" t="str">
            <v>New Position 15</v>
          </cell>
        </row>
        <row r="17">
          <cell r="B17" t="str">
            <v>000500012 - SfeNghPksClnWtr Air-CstlPrtBd</v>
          </cell>
          <cell r="C17" t="str">
            <v>RF_016</v>
          </cell>
          <cell r="D17" t="str">
            <v>0150055 - CA Collaborative Drug Courts</v>
          </cell>
          <cell r="F17" t="str">
            <v>ENY_2000</v>
          </cell>
          <cell r="H17" t="str">
            <v>5150110 - Admin Fee-Alt Retire PGM -ARP-</v>
          </cell>
          <cell r="L17" t="str">
            <v>New Position 16</v>
          </cell>
        </row>
        <row r="18">
          <cell r="B18" t="str">
            <v>000500013 - SfeNghPks ClnCstlPtctBd</v>
          </cell>
          <cell r="C18" t="str">
            <v>RF_017</v>
          </cell>
          <cell r="D18" t="str">
            <v>0150059 - Fed Child Accs Visit Grnt Prog</v>
          </cell>
          <cell r="F18" t="str">
            <v>ENY_1999</v>
          </cell>
          <cell r="H18" t="str">
            <v>5150120 - Admin Fee - Health Benefits</v>
          </cell>
          <cell r="L18" t="str">
            <v>New Position 17</v>
          </cell>
        </row>
        <row r="19">
          <cell r="B19" t="str">
            <v>000500303 - SfeNghPksCln Air Cstl PrtBd</v>
          </cell>
          <cell r="C19" t="str">
            <v>RF_018</v>
          </cell>
          <cell r="D19" t="str">
            <v>0150063 - Federal Ct Imprvmnt Grant Prog</v>
          </cell>
          <cell r="F19" t="str">
            <v>ENY_1998</v>
          </cell>
          <cell r="H19" t="str">
            <v>5150150 - Dental Insurance</v>
          </cell>
          <cell r="L19" t="str">
            <v>New Position 18</v>
          </cell>
        </row>
        <row r="20">
          <cell r="B20" t="str">
            <v>000500305 - SfeNghPksCl Air CstlPrtBd</v>
          </cell>
          <cell r="C20" t="str">
            <v>RF_019</v>
          </cell>
          <cell r="D20" t="str">
            <v>0150067 - CASA Program</v>
          </cell>
          <cell r="F20" t="str">
            <v>ENY_1997</v>
          </cell>
          <cell r="H20" t="str">
            <v>5150200 - Disability Leave - Industrial</v>
          </cell>
          <cell r="L20" t="str">
            <v>New Position 19</v>
          </cell>
        </row>
        <row r="21">
          <cell r="B21" t="str">
            <v>000500306 - SfeNghPksCl Air CstlPrtBd</v>
          </cell>
          <cell r="C21" t="str">
            <v>RF_020</v>
          </cell>
          <cell r="D21" t="str">
            <v>0150071 - Model Self-Help Program</v>
          </cell>
          <cell r="F21" t="str">
            <v>ENY_1996</v>
          </cell>
          <cell r="H21" t="str">
            <v>5150210 - Disability Leave - Nonindustri</v>
          </cell>
          <cell r="L21" t="str">
            <v>New Position 20</v>
          </cell>
        </row>
        <row r="22">
          <cell r="B22" t="str">
            <v>000500307 - SfeNghPksCl Air CstlPrt</v>
          </cell>
          <cell r="C22" t="str">
            <v>RF_021</v>
          </cell>
          <cell r="D22" t="str">
            <v>0150075 - Grants-Other</v>
          </cell>
          <cell r="F22" t="str">
            <v>ENY_1995</v>
          </cell>
          <cell r="H22" t="str">
            <v>5150250 - Employee Assistance PGM Fee</v>
          </cell>
          <cell r="L22" t="str">
            <v>New Position 21</v>
          </cell>
        </row>
        <row r="23">
          <cell r="B23" t="str">
            <v>000500309 - Sfe Ngh Pks Wtr 2000</v>
          </cell>
          <cell r="C23" t="str">
            <v>RF_022</v>
          </cell>
          <cell r="D23" t="str">
            <v>0150079 - Federal Grants-Other</v>
          </cell>
          <cell r="F23" t="str">
            <v>ENY_1994</v>
          </cell>
          <cell r="H23" t="str">
            <v>5150300 - Employee Transit Subsidies</v>
          </cell>
          <cell r="L23" t="str">
            <v>New Position 22</v>
          </cell>
        </row>
        <row r="24">
          <cell r="B24" t="str">
            <v>000500310 - SfeNghPksWtrMar2009GoBnd Sale</v>
          </cell>
          <cell r="C24" t="str">
            <v>RF_023</v>
          </cell>
          <cell r="D24" t="str">
            <v>0150083 - Equal Access Fund</v>
          </cell>
          <cell r="F24" t="str">
            <v>ENY_1993</v>
          </cell>
          <cell r="H24" t="str">
            <v>5150350 - Health and Welfare Insurance</v>
          </cell>
          <cell r="L24" t="str">
            <v>New Position 23</v>
          </cell>
        </row>
        <row r="25">
          <cell r="B25" t="str">
            <v>000500311 - SfeNghPks Wtr 2000</v>
          </cell>
          <cell r="C25" t="str">
            <v>RF_024</v>
          </cell>
          <cell r="D25" t="str">
            <v>0150087 - Family Law Information Centers</v>
          </cell>
          <cell r="F25" t="str">
            <v>ENY_1992</v>
          </cell>
          <cell r="H25" t="str">
            <v>5150400 - Life Insurance</v>
          </cell>
          <cell r="L25" t="str">
            <v>New Position 24</v>
          </cell>
        </row>
        <row r="26">
          <cell r="B26" t="str">
            <v>000500322 - Safe Neighborhood Prks Water</v>
          </cell>
          <cell r="C26" t="str">
            <v>RF_025</v>
          </cell>
          <cell r="D26" t="str">
            <v>0150091 - Civil Case Coordination</v>
          </cell>
          <cell r="F26" t="str">
            <v>ENY_1991</v>
          </cell>
          <cell r="H26" t="str">
            <v>5150450 - Medicare Taxation</v>
          </cell>
          <cell r="L26" t="str">
            <v>New Position 25</v>
          </cell>
        </row>
        <row r="27">
          <cell r="B27" t="str">
            <v>000500323 - SfeNghPksWtrAug2009TaxExmptCp</v>
          </cell>
          <cell r="C27" t="str">
            <v>RF_026</v>
          </cell>
          <cell r="D27" t="str">
            <v>0155 - Habeas Corpus Resource Center</v>
          </cell>
          <cell r="F27" t="str">
            <v>ENY_1990</v>
          </cell>
          <cell r="H27" t="str">
            <v>5150500 - OASDI</v>
          </cell>
          <cell r="L27" t="str">
            <v>New Position 26</v>
          </cell>
        </row>
        <row r="28">
          <cell r="B28" t="str">
            <v>000500325 - SfeNghPksWtrAug2009TaxExmptCp</v>
          </cell>
          <cell r="C28" t="str">
            <v>RF_027</v>
          </cell>
          <cell r="D28" t="str">
            <v>0165 - Capital Outlay</v>
          </cell>
          <cell r="F28" t="str">
            <v>ENY_1989</v>
          </cell>
          <cell r="H28" t="str">
            <v>5150600 - Retirement - General</v>
          </cell>
          <cell r="L28" t="str">
            <v>New Position 27</v>
          </cell>
        </row>
        <row r="29">
          <cell r="B29" t="str">
            <v>000500326 - SfeNghPksWtrAug2009TaxExmptCp</v>
          </cell>
          <cell r="C29" t="str">
            <v>RF_028</v>
          </cell>
          <cell r="D29" t="str">
            <v>0170 - TBD</v>
          </cell>
          <cell r="F29" t="str">
            <v>ENY_1988</v>
          </cell>
          <cell r="H29" t="str">
            <v>5150610 - Retirement - Pub Empl Industri</v>
          </cell>
          <cell r="L29" t="str">
            <v>New Position 28</v>
          </cell>
        </row>
        <row r="30">
          <cell r="B30" t="str">
            <v>000500340 - SfeNghPksWtrAug2009TaxExmptCp</v>
          </cell>
          <cell r="C30" t="str">
            <v>RF_029</v>
          </cell>
          <cell r="D30" t="str">
            <v>0180 - Commission On Judicial Perform</v>
          </cell>
          <cell r="F30" t="str">
            <v>ENY_1987</v>
          </cell>
          <cell r="H30" t="str">
            <v>5150620 - Retirement - Pub Empl Safety</v>
          </cell>
          <cell r="L30" t="str">
            <v>New Position 29</v>
          </cell>
        </row>
        <row r="31">
          <cell r="B31" t="str">
            <v>000500379 - Safe Neighborhood Prks Water</v>
          </cell>
          <cell r="C31" t="str">
            <v>RF_030</v>
          </cell>
          <cell r="D31" t="str">
            <v>0190 - State Operations</v>
          </cell>
          <cell r="F31" t="str">
            <v>ENY_1986</v>
          </cell>
          <cell r="H31" t="str">
            <v>5150630 - Retirement - Pub Empl Misc</v>
          </cell>
          <cell r="L31" t="str">
            <v>New Position 30</v>
          </cell>
        </row>
        <row r="32">
          <cell r="B32" t="str">
            <v>000500700 - SfeNghPksCln CstlPrtBndAc</v>
          </cell>
          <cell r="C32" t="str">
            <v>RF_031</v>
          </cell>
          <cell r="D32" t="str">
            <v>0195 - Local Assistance</v>
          </cell>
          <cell r="F32" t="str">
            <v>ENY_1985</v>
          </cell>
          <cell r="H32" t="str">
            <v>5150640 - Retirement - Judges and Justic</v>
          </cell>
          <cell r="L32" t="str">
            <v>New Position 31</v>
          </cell>
        </row>
        <row r="33">
          <cell r="B33" t="str">
            <v>000500999 - SfeNghPksClnWtr AirCstlPrt</v>
          </cell>
          <cell r="C33" t="str">
            <v>RF_032</v>
          </cell>
          <cell r="D33" t="str">
            <v>0200 - Benefit Payments</v>
          </cell>
          <cell r="F33" t="str">
            <v>ENY_1984</v>
          </cell>
          <cell r="H33" t="str">
            <v>5150700 - Unemployment Insurance</v>
          </cell>
          <cell r="L33" t="str">
            <v>New Position 32</v>
          </cell>
        </row>
        <row r="34">
          <cell r="B34" t="str">
            <v>0006 - Disability Access Account</v>
          </cell>
          <cell r="C34" t="str">
            <v>RF_033</v>
          </cell>
          <cell r="D34" t="str">
            <v>0210 - GovernorS Office</v>
          </cell>
          <cell r="F34" t="str">
            <v>ENY_1983</v>
          </cell>
          <cell r="H34" t="str">
            <v>5150750 - Vision Care</v>
          </cell>
          <cell r="L34" t="str">
            <v>New Position 33</v>
          </cell>
        </row>
        <row r="35">
          <cell r="B35" t="str">
            <v>0007 - Breast Cancer Research Account</v>
          </cell>
          <cell r="C35" t="str">
            <v>RF_034</v>
          </cell>
          <cell r="D35" t="str">
            <v>0220 - Go-Biz</v>
          </cell>
          <cell r="F35" t="str">
            <v>ENY_1982</v>
          </cell>
          <cell r="H35" t="str">
            <v>5150800 - Workers Compensation</v>
          </cell>
          <cell r="L35" t="str">
            <v>New Position 34</v>
          </cell>
        </row>
        <row r="36">
          <cell r="B36" t="str">
            <v>0009 - Breast Cancer Control Account</v>
          </cell>
          <cell r="C36" t="str">
            <v>RF_035</v>
          </cell>
          <cell r="D36" t="str">
            <v>0225 - California Business Investment</v>
          </cell>
          <cell r="F36" t="str">
            <v>ENY_1981</v>
          </cell>
          <cell r="H36" t="str">
            <v>5150900 - Staff Benefits - Other</v>
          </cell>
          <cell r="L36" t="str">
            <v>New Position 35</v>
          </cell>
        </row>
        <row r="37">
          <cell r="B37" t="str">
            <v>0010 - Hazardous Mat Enforce Trn Acct</v>
          </cell>
          <cell r="C37" t="str">
            <v>RF_036</v>
          </cell>
          <cell r="D37" t="str">
            <v>0230 - Office Of The Small Business A</v>
          </cell>
          <cell r="F37" t="str">
            <v>ENY_1980</v>
          </cell>
          <cell r="H37" t="str">
            <v>5170000 - Salary Savings</v>
          </cell>
          <cell r="L37" t="str">
            <v>New Position 36</v>
          </cell>
        </row>
        <row r="38">
          <cell r="B38" t="str">
            <v>0012 - Attorney General Antitrust Acc</v>
          </cell>
          <cell r="C38" t="str">
            <v>RF_037</v>
          </cell>
          <cell r="D38" t="str">
            <v>0235010 - California Film Commission</v>
          </cell>
          <cell r="F38" t="str">
            <v>ENY_1979</v>
          </cell>
          <cell r="H38" t="str">
            <v>5190100 - Unallocated</v>
          </cell>
          <cell r="L38" t="str">
            <v>New Position 37</v>
          </cell>
        </row>
        <row r="39">
          <cell r="B39" t="str">
            <v>0014 - Hazardous Waste Control Accoun</v>
          </cell>
          <cell r="C39" t="str">
            <v>RF_038</v>
          </cell>
          <cell r="D39" t="str">
            <v>0235019 - Tourism</v>
          </cell>
          <cell r="F39" t="str">
            <v>ENY_1978</v>
          </cell>
          <cell r="H39" t="str">
            <v>5190200 - Special Adjustments</v>
          </cell>
          <cell r="L39" t="str">
            <v>New Position 38</v>
          </cell>
        </row>
        <row r="40">
          <cell r="B40" t="str">
            <v>0016 - Subsequent Injuries Benefits T</v>
          </cell>
          <cell r="C40" t="str">
            <v>RF_039</v>
          </cell>
          <cell r="D40" t="str">
            <v>0235028 - California Infrastructure And</v>
          </cell>
          <cell r="F40" t="str">
            <v>ENY_1977</v>
          </cell>
          <cell r="H40" t="str">
            <v>5301050 - Advertising</v>
          </cell>
          <cell r="L40" t="str">
            <v>New Position 39</v>
          </cell>
        </row>
        <row r="41">
          <cell r="B41" t="str">
            <v>0017 - Fingerprint Fees Account</v>
          </cell>
          <cell r="C41" t="str">
            <v>RF_040</v>
          </cell>
          <cell r="D41" t="str">
            <v>0235037 - Small Business Expansion</v>
          </cell>
          <cell r="F41" t="str">
            <v>ENY_1976</v>
          </cell>
          <cell r="H41" t="str">
            <v>5301100 - Clerical   Nonprofessional Svc</v>
          </cell>
          <cell r="L41" t="str">
            <v>New Position 40</v>
          </cell>
        </row>
        <row r="42">
          <cell r="B42" t="str">
            <v>0018 - Site Remediation Account</v>
          </cell>
          <cell r="C42" t="str">
            <v>RF_041</v>
          </cell>
          <cell r="D42" t="str">
            <v>0235046 - Welcome Center Program</v>
          </cell>
          <cell r="F42" t="str">
            <v>ENY_1975</v>
          </cell>
          <cell r="H42" t="str">
            <v>5301150 - Conferences</v>
          </cell>
          <cell r="L42" t="str">
            <v>New Position 41</v>
          </cell>
        </row>
        <row r="43">
          <cell r="B43" t="str">
            <v>0020 - Law Library Special AccountCa</v>
          </cell>
          <cell r="C43" t="str">
            <v>RF_042</v>
          </cell>
          <cell r="D43" t="str">
            <v>0250 - Admin of Gov Ops Agnecy</v>
          </cell>
          <cell r="F43" t="str">
            <v>ENY_1974</v>
          </cell>
          <cell r="H43" t="str">
            <v>5301200 - Dues and Memberships</v>
          </cell>
          <cell r="L43" t="str">
            <v>New Position 42</v>
          </cell>
        </row>
        <row r="44">
          <cell r="B44" t="str">
            <v>0021 - Enterprise Loan Fund State</v>
          </cell>
          <cell r="C44" t="str">
            <v>RF_043</v>
          </cell>
          <cell r="D44" t="str">
            <v>0260 - Support</v>
          </cell>
          <cell r="F44" t="str">
            <v>ENY_1973</v>
          </cell>
          <cell r="H44" t="str">
            <v>5301250 - Employee Relocation</v>
          </cell>
          <cell r="L44" t="str">
            <v>New Position 43</v>
          </cell>
        </row>
        <row r="45">
          <cell r="B45" t="str">
            <v>0022 - Emergency Telephone Number Acc</v>
          </cell>
          <cell r="C45" t="str">
            <v>RF_044</v>
          </cell>
          <cell r="D45" t="str">
            <v>0270 - Administration Of Transportati</v>
          </cell>
          <cell r="F45" t="str">
            <v>ENY_1972</v>
          </cell>
          <cell r="H45" t="str">
            <v>5301300 - Exhibits</v>
          </cell>
          <cell r="L45" t="str">
            <v>New Position 44</v>
          </cell>
        </row>
        <row r="46">
          <cell r="B46" t="str">
            <v>0023 - Farmworker Remedial Account</v>
          </cell>
          <cell r="C46" t="str">
            <v>RF_045</v>
          </cell>
          <cell r="D46" t="str">
            <v>0275 - California Traffic Safety Prog</v>
          </cell>
          <cell r="F46" t="str">
            <v>ENY_1971</v>
          </cell>
          <cell r="H46" t="str">
            <v>5301350 - Freight and Drayage</v>
          </cell>
          <cell r="L46" t="str">
            <v>New Position 45</v>
          </cell>
        </row>
        <row r="47">
          <cell r="B47" t="str">
            <v>0024 - Guide Dogs For The Blind Fund</v>
          </cell>
          <cell r="C47" t="str">
            <v>RF_046</v>
          </cell>
          <cell r="D47" t="str">
            <v>0280 - Secretary Of California Health</v>
          </cell>
          <cell r="F47" t="str">
            <v>ENY_1970</v>
          </cell>
          <cell r="H47" t="str">
            <v>5301400 - Goods - Other</v>
          </cell>
          <cell r="L47" t="str">
            <v>New Position 46</v>
          </cell>
        </row>
        <row r="48">
          <cell r="B48" t="str">
            <v>0025 - Leaking Undrgrnd Stor Tank Cos</v>
          </cell>
          <cell r="C48" t="str">
            <v>RF_047</v>
          </cell>
          <cell r="D48" t="str">
            <v>0285 - California Office Of Health In</v>
          </cell>
          <cell r="F48" t="str">
            <v>ENY_1969</v>
          </cell>
          <cell r="H48" t="str">
            <v>5301450 - Library Pur excl UC CSUC Oth E</v>
          </cell>
          <cell r="L48" t="str">
            <v>New Position 47</v>
          </cell>
        </row>
        <row r="49">
          <cell r="B49" t="str">
            <v>0026 - Motor Vehicle Insurance Accoun</v>
          </cell>
          <cell r="C49" t="str">
            <v>RF_048</v>
          </cell>
          <cell r="D49" t="str">
            <v>0290 - Office Of Systems Integration</v>
          </cell>
          <cell r="F49" t="str">
            <v>ENY_1968</v>
          </cell>
          <cell r="H49" t="str">
            <v>5301500 - Meetings</v>
          </cell>
          <cell r="L49" t="str">
            <v>New Position 48</v>
          </cell>
        </row>
        <row r="50">
          <cell r="B50" t="str">
            <v>0027 - Tax Relief And Refund Account</v>
          </cell>
          <cell r="C50" t="str">
            <v>RF_049</v>
          </cell>
          <cell r="D50" t="str">
            <v>0295 - Office Of The Patient Advocate</v>
          </cell>
          <cell r="F50" t="str">
            <v>ENY_1967</v>
          </cell>
          <cell r="H50" t="str">
            <v>5301620 - Office Equipment - Maintenance</v>
          </cell>
          <cell r="L50" t="str">
            <v>New Position 49</v>
          </cell>
        </row>
        <row r="51">
          <cell r="B51" t="str">
            <v>0028 - Unified Program Account</v>
          </cell>
          <cell r="C51" t="str">
            <v>RF_050</v>
          </cell>
          <cell r="D51" t="str">
            <v>0320 - Administration Of Natural Reso</v>
          </cell>
          <cell r="F51" t="str">
            <v>ENY_1966</v>
          </cell>
          <cell r="H51" t="str">
            <v>5301640 - Office Equipment - Rental</v>
          </cell>
          <cell r="L51" t="str">
            <v>New Position 50</v>
          </cell>
        </row>
        <row r="52">
          <cell r="B52" t="str">
            <v>0029 - Nuclear Planning Assessment Sp</v>
          </cell>
          <cell r="C52" t="str">
            <v>RF_051</v>
          </cell>
          <cell r="D52" t="str">
            <v>0330 - Office Of The Inspector Genera</v>
          </cell>
          <cell r="F52" t="str">
            <v>ENY_1965</v>
          </cell>
          <cell r="H52" t="str">
            <v>5301660 - Office Equipment - Repairs</v>
          </cell>
          <cell r="L52" t="str">
            <v>New Position 51</v>
          </cell>
        </row>
        <row r="53">
          <cell r="B53" t="str">
            <v>0030 - County School Service Fd Conti</v>
          </cell>
          <cell r="C53" t="str">
            <v>RF_052</v>
          </cell>
          <cell r="D53" t="str">
            <v>0340 - Support</v>
          </cell>
          <cell r="F53" t="str">
            <v>ENY_1964</v>
          </cell>
          <cell r="H53" t="str">
            <v>5301700 - Office Supplies - Misc</v>
          </cell>
          <cell r="L53" t="str">
            <v>New Position 52</v>
          </cell>
        </row>
        <row r="54">
          <cell r="B54" t="str">
            <v>0032 - Firearm Safety Account</v>
          </cell>
          <cell r="C54" t="str">
            <v>RF_053</v>
          </cell>
          <cell r="D54" t="str">
            <v>0350 - Labor   Workforce Development</v>
          </cell>
          <cell r="F54" t="str">
            <v>ENY_1963</v>
          </cell>
          <cell r="H54" t="str">
            <v>5301750 - Photography Supplies</v>
          </cell>
          <cell r="L54" t="str">
            <v>New Position 53</v>
          </cell>
        </row>
        <row r="55">
          <cell r="B55" t="str">
            <v>003300001 - St Energ Conserv Assist Acct</v>
          </cell>
          <cell r="C55" t="str">
            <v>RF_054</v>
          </cell>
          <cell r="D55" t="str">
            <v>0360 - State Planning   Policy Develo</v>
          </cell>
          <cell r="F55" t="str">
            <v>ENY_1962</v>
          </cell>
          <cell r="H55" t="str">
            <v>5301800 - Services   Rentals - Other</v>
          </cell>
          <cell r="L55" t="str">
            <v>New Position 54</v>
          </cell>
        </row>
        <row r="56">
          <cell r="B56" t="str">
            <v>003300002 - St Energ Conserv Assist Acct</v>
          </cell>
          <cell r="C56" t="str">
            <v>RF_055</v>
          </cell>
          <cell r="D56" t="str">
            <v>0365 - California Volunteers</v>
          </cell>
          <cell r="F56" t="str">
            <v>ENY_1961</v>
          </cell>
          <cell r="H56" t="str">
            <v>5301850 - Shows</v>
          </cell>
          <cell r="L56" t="str">
            <v>New Position 55</v>
          </cell>
        </row>
        <row r="57">
          <cell r="B57" t="str">
            <v>003300003 - St Energ Conserv Assist Acct</v>
          </cell>
          <cell r="C57" t="str">
            <v>RF_056</v>
          </cell>
          <cell r="D57" t="str">
            <v>0370 - Strategic Growth Council</v>
          </cell>
          <cell r="F57" t="str">
            <v>ENY_1960</v>
          </cell>
          <cell r="H57" t="str">
            <v>5301900 - Subscriptions</v>
          </cell>
          <cell r="L57" t="str">
            <v>New Position 56</v>
          </cell>
        </row>
        <row r="58">
          <cell r="B58" t="str">
            <v>003300004 - St Energ Conserv Assist Acct</v>
          </cell>
          <cell r="C58" t="str">
            <v>RF_057</v>
          </cell>
          <cell r="D58" t="str">
            <v>0380 - Emergency Management Services</v>
          </cell>
          <cell r="F58" t="str">
            <v>ENY_1959</v>
          </cell>
          <cell r="H58" t="str">
            <v>5302100 - Forms and Stationery</v>
          </cell>
          <cell r="L58" t="str">
            <v>New Position 57</v>
          </cell>
        </row>
        <row r="59">
          <cell r="B59" t="str">
            <v>003300005 - St Energ Conserv Assist Acct</v>
          </cell>
          <cell r="C59" t="str">
            <v>RF_058</v>
          </cell>
          <cell r="D59" t="str">
            <v>0385010 - Victim Services</v>
          </cell>
          <cell r="F59" t="str">
            <v>ENY_1958</v>
          </cell>
          <cell r="H59" t="str">
            <v>5302200 - Microform</v>
          </cell>
          <cell r="L59" t="str">
            <v>New Position 58</v>
          </cell>
        </row>
        <row r="60">
          <cell r="B60" t="str">
            <v>0034 - Geothermal Resources Developme</v>
          </cell>
          <cell r="C60" t="str">
            <v>RF_059</v>
          </cell>
          <cell r="D60" t="str">
            <v>0385019 - Public Safety</v>
          </cell>
          <cell r="F60" t="str">
            <v>ENY_1957</v>
          </cell>
          <cell r="H60" t="str">
            <v>5302300 - Office Copiers - Maintenance</v>
          </cell>
          <cell r="L60" t="str">
            <v>New Position 59</v>
          </cell>
        </row>
        <row r="61">
          <cell r="B61" t="str">
            <v>0035 - Surface Mining And Reclamation</v>
          </cell>
          <cell r="C61" t="str">
            <v>RF_060</v>
          </cell>
          <cell r="D61" t="str">
            <v>0395 - Public Safety Communications</v>
          </cell>
          <cell r="F61" t="str">
            <v>ENY_1956</v>
          </cell>
          <cell r="H61" t="str">
            <v>5302400 - Office Copiers - Rental</v>
          </cell>
          <cell r="L61" t="str">
            <v>New Position 60</v>
          </cell>
        </row>
        <row r="62">
          <cell r="B62" t="str">
            <v>0036 - Special Account For Capital Ou</v>
          </cell>
          <cell r="C62" t="str">
            <v>RF_061</v>
          </cell>
          <cell r="D62" t="str">
            <v>0405 - Capital Outlay</v>
          </cell>
          <cell r="F62" t="str">
            <v>ENY_1955</v>
          </cell>
          <cell r="H62" t="str">
            <v>5302500 - Office Copiers - Repairs</v>
          </cell>
          <cell r="L62" t="str">
            <v>New Position 61</v>
          </cell>
        </row>
        <row r="63">
          <cell r="B63" t="str">
            <v>0040 - Transportation Fund State 041</v>
          </cell>
          <cell r="C63" t="str">
            <v>RF_062</v>
          </cell>
          <cell r="D63" t="str">
            <v>0420010 - Governor-elect</v>
          </cell>
          <cell r="F63" t="str">
            <v>ENY_1954</v>
          </cell>
          <cell r="H63" t="str">
            <v>5302600 - Office Copiers - Supplies</v>
          </cell>
          <cell r="L63" t="str">
            <v>New Position 62</v>
          </cell>
        </row>
        <row r="64">
          <cell r="B64" t="str">
            <v>0041 - Aeronautics Account</v>
          </cell>
          <cell r="C64" t="str">
            <v>RF_063</v>
          </cell>
          <cell r="D64" t="str">
            <v>0420019 - Outgoing Governor</v>
          </cell>
          <cell r="F64" t="str">
            <v>ENY_1953</v>
          </cell>
          <cell r="H64" t="str">
            <v>5302700 - Pamphlets Leaflets Brochures</v>
          </cell>
          <cell r="L64" t="str">
            <v>New Position 63</v>
          </cell>
        </row>
        <row r="65">
          <cell r="B65" t="str">
            <v>0042 - State Highway Account Stf</v>
          </cell>
          <cell r="C65" t="str">
            <v>RF_064</v>
          </cell>
          <cell r="D65" t="str">
            <v>0430 - General Activities</v>
          </cell>
          <cell r="F65" t="str">
            <v>ENY_1952</v>
          </cell>
          <cell r="H65" t="str">
            <v>5302800 - Photocopy Paper</v>
          </cell>
          <cell r="L65" t="str">
            <v>New Position 64</v>
          </cell>
        </row>
        <row r="66">
          <cell r="B66" t="str">
            <v>0044 - Motor Vehicle Account Stf</v>
          </cell>
          <cell r="C66" t="str">
            <v>RF_065</v>
          </cell>
          <cell r="D66" t="str">
            <v>0435010 - Civil Law</v>
          </cell>
          <cell r="F66" t="str">
            <v>ENY_1951</v>
          </cell>
          <cell r="H66" t="str">
            <v>5302900 - Printing - Other</v>
          </cell>
          <cell r="L66" t="str">
            <v>New Position 65</v>
          </cell>
        </row>
        <row r="67">
          <cell r="B67" t="str">
            <v>0045 - Bicycle Transportation Account</v>
          </cell>
          <cell r="C67" t="str">
            <v>RF_066</v>
          </cell>
          <cell r="D67" t="str">
            <v>0435019 - Criminal Law</v>
          </cell>
          <cell r="F67" t="str">
            <v>ENY_1950</v>
          </cell>
          <cell r="H67" t="str">
            <v>5304100 - Cell Phones PDAs Pager Svcs</v>
          </cell>
          <cell r="L67" t="str">
            <v>New Position 66</v>
          </cell>
        </row>
        <row r="68">
          <cell r="B68" t="str">
            <v>0046 - Public Transportation Account</v>
          </cell>
          <cell r="C68" t="str">
            <v>RF_067</v>
          </cell>
          <cell r="D68" t="str">
            <v>0435028 - Public Rights</v>
          </cell>
          <cell r="F68" t="str">
            <v>ENY_1949</v>
          </cell>
          <cell r="H68" t="str">
            <v>5304200 - Central Communication - ATSS</v>
          </cell>
          <cell r="L68" t="str">
            <v>New Position 67</v>
          </cell>
        </row>
        <row r="69">
          <cell r="B69" t="str">
            <v>0048 - Transportation Revolving Accou</v>
          </cell>
          <cell r="C69" t="str">
            <v>RF_068</v>
          </cell>
          <cell r="D69" t="str">
            <v>0440010 - Investigation</v>
          </cell>
          <cell r="F69" t="str">
            <v>ENY_1948</v>
          </cell>
          <cell r="H69" t="str">
            <v>5304220 - Central Communication - CALNET</v>
          </cell>
          <cell r="L69" t="str">
            <v>New Position 68</v>
          </cell>
        </row>
        <row r="70">
          <cell r="B70" t="str">
            <v>0050 - Colorado River Management Acco</v>
          </cell>
          <cell r="C70" t="str">
            <v>RF_069</v>
          </cell>
          <cell r="D70" t="str">
            <v>0440019 - Office Of The Director</v>
          </cell>
          <cell r="F70" t="str">
            <v>ENY_1947</v>
          </cell>
          <cell r="H70" t="str">
            <v>5304240 - Central Communication -Centrex</v>
          </cell>
          <cell r="L70" t="str">
            <v>New Position 69</v>
          </cell>
        </row>
        <row r="71">
          <cell r="B71" t="str">
            <v>0051 - Propane Safety Inspection And</v>
          </cell>
          <cell r="C71" t="str">
            <v>RF_070</v>
          </cell>
          <cell r="D71" t="str">
            <v>0440028 - Forensic Services</v>
          </cell>
          <cell r="F71" t="str">
            <v>ENY_1946</v>
          </cell>
          <cell r="H71" t="str">
            <v>5304260 - Communications Equipment Maint</v>
          </cell>
          <cell r="L71" t="str">
            <v>New Position 70</v>
          </cell>
        </row>
        <row r="72">
          <cell r="B72" t="str">
            <v>0052 - Local Airport Loan Account</v>
          </cell>
          <cell r="C72" t="str">
            <v>RF_071</v>
          </cell>
          <cell r="D72" t="str">
            <v>0440037 - Gambling</v>
          </cell>
          <cell r="F72" t="str">
            <v>ENY_1945</v>
          </cell>
          <cell r="H72" t="str">
            <v>5304400 - Delivery Services - Couriers</v>
          </cell>
          <cell r="L72" t="str">
            <v>New Position 71</v>
          </cell>
        </row>
        <row r="73">
          <cell r="B73" t="str">
            <v>0053 - Highway Const Revolv Acct STF</v>
          </cell>
          <cell r="C73" t="str">
            <v>RF_072</v>
          </cell>
          <cell r="D73" t="str">
            <v>0440046 - Firearms</v>
          </cell>
          <cell r="F73" t="str">
            <v>ENY_1944</v>
          </cell>
          <cell r="H73" t="str">
            <v>5304450 - Delivery Services - Messenger</v>
          </cell>
          <cell r="L73" t="str">
            <v>New Position 72</v>
          </cell>
        </row>
        <row r="74">
          <cell r="B74" t="str">
            <v>0054 - New Motor Vehicle Board Accoun</v>
          </cell>
          <cell r="C74" t="str">
            <v>RF_073</v>
          </cell>
          <cell r="D74" t="str">
            <v>0445010 - O J Hawkins Data Center</v>
          </cell>
          <cell r="H74" t="str">
            <v>5304500 - Fax Services</v>
          </cell>
          <cell r="L74" t="str">
            <v>New Position 73</v>
          </cell>
        </row>
        <row r="75">
          <cell r="B75" t="str">
            <v>0055 - Mass Transit Revolving Account</v>
          </cell>
          <cell r="C75" t="str">
            <v>RF_074</v>
          </cell>
          <cell r="D75" t="str">
            <v>0445019 - Crim Info and Analysis</v>
          </cell>
          <cell r="H75" t="str">
            <v>5304600 - Radio and Microwave Services</v>
          </cell>
          <cell r="L75" t="str">
            <v>New Position 74</v>
          </cell>
        </row>
        <row r="76">
          <cell r="B76" t="str">
            <v>0056 - Seismic Safety Retro Acct STF</v>
          </cell>
          <cell r="C76" t="str">
            <v>RF_075</v>
          </cell>
          <cell r="D76" t="str">
            <v>0445028 - Crim ID and Investigation Srvc</v>
          </cell>
          <cell r="H76" t="str">
            <v>5304700 - Telephone Services</v>
          </cell>
          <cell r="L76" t="str">
            <v>New Position 75</v>
          </cell>
        </row>
        <row r="77">
          <cell r="B77" t="str">
            <v>0058 - Rail Accident Prevention   Res</v>
          </cell>
          <cell r="C77" t="str">
            <v>RF_076</v>
          </cell>
          <cell r="D77" t="str">
            <v>0445037 - Crim Justice Op Sup Prog</v>
          </cell>
          <cell r="H77" t="str">
            <v>5304800 - Communications - Other</v>
          </cell>
          <cell r="L77" t="str">
            <v>New Position 76</v>
          </cell>
        </row>
        <row r="78">
          <cell r="B78" t="str">
            <v>0059 - Hazardous Spill Prevention Acc</v>
          </cell>
          <cell r="C78" t="str">
            <v>RF_077</v>
          </cell>
          <cell r="D78" t="str">
            <v>0455 - Ntl Mortgage Stlmnt Ofst Prog</v>
          </cell>
          <cell r="H78" t="str">
            <v>5306100 - Postage - General</v>
          </cell>
          <cell r="L78" t="str">
            <v>New Position 77</v>
          </cell>
        </row>
        <row r="79">
          <cell r="B79" t="str">
            <v>0060 - Transportation Tax Fund 061 Th</v>
          </cell>
          <cell r="C79" t="str">
            <v>RF_078</v>
          </cell>
          <cell r="D79" t="str">
            <v>0500100 - Accounting and Reporting</v>
          </cell>
          <cell r="H79" t="str">
            <v>5306200 - Postage - Stamps Stamped Enve</v>
          </cell>
          <cell r="L79" t="str">
            <v>New Position 78</v>
          </cell>
        </row>
        <row r="80">
          <cell r="B80" t="str">
            <v>0061 - Motor Vehicle Fuel Account Tt</v>
          </cell>
          <cell r="C80" t="str">
            <v>RF_079</v>
          </cell>
          <cell r="D80" t="str">
            <v>0500200 - Audits</v>
          </cell>
          <cell r="H80" t="str">
            <v>5306300 - Postage - Registered and Certi</v>
          </cell>
          <cell r="L80" t="str">
            <v>New Position 79</v>
          </cell>
        </row>
        <row r="81">
          <cell r="B81" t="str">
            <v>0062 - Highway Users Tax Account Ttf</v>
          </cell>
          <cell r="C81" t="str">
            <v>RF_080</v>
          </cell>
          <cell r="D81" t="str">
            <v>0500300 - Personnel Payroll Services</v>
          </cell>
          <cell r="H81" t="str">
            <v>5306400 - Postage - Parcel Post</v>
          </cell>
          <cell r="L81" t="str">
            <v>New Position 80</v>
          </cell>
        </row>
        <row r="82">
          <cell r="B82" t="str">
            <v>0063 - Motor Vehicle Trans Tax Accoun</v>
          </cell>
          <cell r="C82" t="str">
            <v>RF_081</v>
          </cell>
          <cell r="D82" t="str">
            <v>0500400 - Unclaimed Property</v>
          </cell>
          <cell r="H82" t="str">
            <v>5306500 - Postage - Post Office Box Rent</v>
          </cell>
          <cell r="L82" t="str">
            <v>New Position 81</v>
          </cell>
        </row>
        <row r="83">
          <cell r="B83" t="str">
            <v>0064 - Motor Vehicle License Fee Acco</v>
          </cell>
          <cell r="C83" t="str">
            <v>RF_082</v>
          </cell>
          <cell r="D83" t="str">
            <v>0500500 - Disbursements</v>
          </cell>
          <cell r="H83" t="str">
            <v>5306600 - Postage Meters - Rental Repai</v>
          </cell>
          <cell r="L83" t="str">
            <v>New Position 82</v>
          </cell>
        </row>
        <row r="84">
          <cell r="B84" t="str">
            <v>0065 - Illegal Drug Lab Cleanup Accou</v>
          </cell>
          <cell r="C84" t="str">
            <v>RF_083</v>
          </cell>
          <cell r="D84" t="str">
            <v>0505 - Loan Repayments</v>
          </cell>
          <cell r="H84" t="str">
            <v>5306700 - Postage - Other</v>
          </cell>
          <cell r="L84" t="str">
            <v>New Position 83</v>
          </cell>
        </row>
        <row r="85">
          <cell r="B85" t="str">
            <v>0066 - Sale Of Tobacco To Minors Cont</v>
          </cell>
          <cell r="C85" t="str">
            <v>RF_084</v>
          </cell>
          <cell r="D85" t="str">
            <v>0520010 - Rate Regulation</v>
          </cell>
          <cell r="H85" t="str">
            <v>5308100 - Insurance - Aviation</v>
          </cell>
          <cell r="L85" t="str">
            <v>New Position 84</v>
          </cell>
        </row>
        <row r="86">
          <cell r="B86" t="str">
            <v>0067 - Corporations Fund State</v>
          </cell>
          <cell r="C86" t="str">
            <v>RF_085</v>
          </cell>
          <cell r="D86" t="str">
            <v>0520019 - Regulatory</v>
          </cell>
          <cell r="H86" t="str">
            <v>5308200 - Insurance - False Arrest</v>
          </cell>
          <cell r="L86" t="str">
            <v>New Position 85</v>
          </cell>
        </row>
        <row r="87">
          <cell r="B87" t="str">
            <v>0069 - Barbering Cosmetology Fd St B</v>
          </cell>
          <cell r="C87" t="str">
            <v>RF_086</v>
          </cell>
          <cell r="D87" t="str">
            <v>0520028 - Licensing</v>
          </cell>
          <cell r="H87" t="str">
            <v>5308300 - Insurance - General</v>
          </cell>
          <cell r="L87" t="str">
            <v>New Position 86</v>
          </cell>
        </row>
        <row r="88">
          <cell r="B88" t="str">
            <v>0070 - Occupational Lead Poisoning Pr</v>
          </cell>
          <cell r="C88" t="str">
            <v>RF_087</v>
          </cell>
          <cell r="D88" t="str">
            <v>0520037 - Special Programs</v>
          </cell>
          <cell r="H88" t="str">
            <v>5308400 - Insurance - Marine</v>
          </cell>
          <cell r="L88" t="str">
            <v>New Position 87</v>
          </cell>
        </row>
        <row r="89">
          <cell r="B89" t="str">
            <v>0071 - Yosemite Foundation Acct Elpf</v>
          </cell>
          <cell r="C89" t="str">
            <v>RF_088</v>
          </cell>
          <cell r="D89" t="str">
            <v>0525010 - Legal Compliance</v>
          </cell>
          <cell r="H89" t="str">
            <v>5308500 - Insurance - Medical Malpractic</v>
          </cell>
          <cell r="L89" t="str">
            <v>New Position 88</v>
          </cell>
        </row>
        <row r="90">
          <cell r="B90" t="str">
            <v>0072 - Collegiate License Plate Fund</v>
          </cell>
          <cell r="C90" t="str">
            <v>RF_089</v>
          </cell>
          <cell r="D90" t="str">
            <v>0525019 - Investigations</v>
          </cell>
          <cell r="H90" t="str">
            <v>5308600 - Insurance - Tort Liability</v>
          </cell>
          <cell r="L90" t="str">
            <v>New Position 89</v>
          </cell>
        </row>
        <row r="91">
          <cell r="B91" t="str">
            <v>0073 - Resources License Plate Fund</v>
          </cell>
          <cell r="C91" t="str">
            <v>RF_090</v>
          </cell>
          <cell r="D91" t="str">
            <v>0525028 - Consumer Services and Market C</v>
          </cell>
          <cell r="H91" t="str">
            <v>5308700 - Insurance - Vehicle</v>
          </cell>
          <cell r="L91" t="str">
            <v>New Position 90</v>
          </cell>
        </row>
        <row r="92">
          <cell r="B92" t="str">
            <v>0074 - Medical Waste Management Fund</v>
          </cell>
          <cell r="C92" t="str">
            <v>RF_091</v>
          </cell>
          <cell r="D92" t="str">
            <v>0530010 - Fraud - Auto</v>
          </cell>
          <cell r="H92" t="str">
            <v>5308800 - Surety Bonds - Individual and</v>
          </cell>
          <cell r="L92" t="str">
            <v>New Position 91</v>
          </cell>
        </row>
        <row r="93">
          <cell r="B93" t="str">
            <v>0075 - Radiation Control Fund</v>
          </cell>
          <cell r="C93" t="str">
            <v>RF_092</v>
          </cell>
          <cell r="D93" t="str">
            <v>0530019 - Fraud - Workers Compensation</v>
          </cell>
          <cell r="H93" t="str">
            <v>5308900 - Insurance - Other</v>
          </cell>
          <cell r="L93" t="str">
            <v>New Position 92</v>
          </cell>
        </row>
        <row r="94">
          <cell r="B94" t="str">
            <v>0076 - Tissue Bank License Fund</v>
          </cell>
          <cell r="C94" t="str">
            <v>RF_093</v>
          </cell>
          <cell r="D94" t="str">
            <v>0530028 - Fraud - General Assessment</v>
          </cell>
          <cell r="H94" t="str">
            <v>5320210 - Travel - In State - OT Meals</v>
          </cell>
          <cell r="L94" t="str">
            <v>New Position 93</v>
          </cell>
        </row>
        <row r="95">
          <cell r="B95" t="str">
            <v>0078 - Graphic Design License Plate A</v>
          </cell>
          <cell r="C95" t="str">
            <v>RF_094</v>
          </cell>
          <cell r="D95" t="str">
            <v>0530037 - Fraud - Disability and Healthc</v>
          </cell>
          <cell r="H95" t="str">
            <v>5320220 - Travel-In State-Per Diem Lodgi</v>
          </cell>
          <cell r="L95" t="str">
            <v>New Position 94</v>
          </cell>
        </row>
        <row r="96">
          <cell r="B96" t="str">
            <v>0080 - Childhood Lead Poisoning Preve</v>
          </cell>
          <cell r="C96" t="str">
            <v>RF_095</v>
          </cell>
          <cell r="D96" t="str">
            <v>0535 - General Fund Tax Collection an</v>
          </cell>
          <cell r="H96" t="str">
            <v>5320230 - Travel-In State-Per Diem Meals</v>
          </cell>
          <cell r="L96" t="str">
            <v>New Position 95</v>
          </cell>
        </row>
        <row r="97">
          <cell r="B97" t="str">
            <v>008100001 - Alcoh Bev Cntrl Subfd - State</v>
          </cell>
          <cell r="C97" t="str">
            <v>RF_096</v>
          </cell>
          <cell r="D97" t="str">
            <v>0540010 - Administration</v>
          </cell>
          <cell r="H97" t="str">
            <v>5320240 - Travel-In State-Per Diem Other</v>
          </cell>
          <cell r="L97" t="str">
            <v>New Position 96</v>
          </cell>
        </row>
        <row r="98">
          <cell r="B98" t="str">
            <v>008100002 - Alcoh Bev Cntrl Subfd - Local</v>
          </cell>
          <cell r="C98" t="str">
            <v>RF_097</v>
          </cell>
          <cell r="D98" t="str">
            <v>0540019 - Distributed Administration</v>
          </cell>
          <cell r="H98" t="str">
            <v>5320250 - Travel-In St-Taxa Reim Emp Exp</v>
          </cell>
          <cell r="L98" t="str">
            <v>New Position 97</v>
          </cell>
        </row>
        <row r="99">
          <cell r="B99" t="str">
            <v>0082 - Export Document Program Fund</v>
          </cell>
          <cell r="C99" t="str">
            <v>RF_098</v>
          </cell>
          <cell r="D99" t="str">
            <v>0560 - California Gambling Control Co</v>
          </cell>
          <cell r="H99" t="str">
            <v>5320260 - Travel-In St-Trav Agcy Mgt Fee</v>
          </cell>
          <cell r="L99" t="str">
            <v>New Position 98</v>
          </cell>
        </row>
        <row r="100">
          <cell r="B100" t="str">
            <v>0083 - Veterans Service Office Fund</v>
          </cell>
          <cell r="C100" t="str">
            <v>RF_099</v>
          </cell>
          <cell r="D100" t="str">
            <v>0570025 - County Assessment Standards</v>
          </cell>
          <cell r="H100" t="str">
            <v>5320400 - Travel-In State-Commercial Air</v>
          </cell>
          <cell r="L100" t="str">
            <v>New Position 99</v>
          </cell>
        </row>
        <row r="101">
          <cell r="B101" t="str">
            <v>0084 - Corporation Tax Fund</v>
          </cell>
          <cell r="C101" t="str">
            <v>RF_100</v>
          </cell>
          <cell r="D101" t="str">
            <v>0570050 - State - Assessed Property</v>
          </cell>
          <cell r="H101" t="str">
            <v>5320410 - Travel-In State - Rail   Bus</v>
          </cell>
          <cell r="L101" t="str">
            <v>New Position 100</v>
          </cell>
        </row>
        <row r="102">
          <cell r="B102" t="str">
            <v>0085 - Estate Tax Fund</v>
          </cell>
          <cell r="C102" t="str">
            <v>RF_101</v>
          </cell>
          <cell r="D102" t="str">
            <v>0570075 - Timber Tax</v>
          </cell>
          <cell r="H102" t="str">
            <v>5320420 - Travel-In State-Taxi   Shuttle</v>
          </cell>
        </row>
        <row r="103">
          <cell r="B103" t="str">
            <v>0086 - Cigarette Tax Fund</v>
          </cell>
          <cell r="C103" t="str">
            <v>RF_102</v>
          </cell>
          <cell r="D103" t="str">
            <v>0570100 - Sales and Use Tax</v>
          </cell>
          <cell r="H103" t="str">
            <v>5320430 - Travel-In State-Oth Transporta</v>
          </cell>
        </row>
        <row r="104">
          <cell r="B104" t="str">
            <v>0088 - Gift Tax Fund</v>
          </cell>
          <cell r="C104" t="str">
            <v>RF_103</v>
          </cell>
          <cell r="D104" t="str">
            <v>0570125 - Hazardous Substances Tax</v>
          </cell>
          <cell r="H104" t="str">
            <v>5320440 - Travel - In State -Private Car</v>
          </cell>
        </row>
        <row r="105">
          <cell r="B105" t="str">
            <v>0089 - Inheritance Tax Fund</v>
          </cell>
          <cell r="C105" t="str">
            <v>RF_104</v>
          </cell>
          <cell r="D105" t="str">
            <v>0570150 - Alcoholic Beverage Tax</v>
          </cell>
          <cell r="H105" t="str">
            <v>5320450 - Trav-In St-Pri Car Callback Mi</v>
          </cell>
        </row>
        <row r="106">
          <cell r="B106" t="str">
            <v>0090 - Insurance Tax Fund</v>
          </cell>
          <cell r="C106" t="str">
            <v>RF_105</v>
          </cell>
          <cell r="D106" t="str">
            <v>0570175 - Tire Recycling Fee</v>
          </cell>
          <cell r="H106" t="str">
            <v>5320460 - Trav-In St-Pri Car Reportable</v>
          </cell>
        </row>
        <row r="107">
          <cell r="B107" t="str">
            <v>0091 - Personal Income Tax Fund</v>
          </cell>
          <cell r="C107" t="str">
            <v>RF_106</v>
          </cell>
          <cell r="D107" t="str">
            <v>0570200 - Cigarette   Tobacco Prod Tax</v>
          </cell>
          <cell r="H107" t="str">
            <v>5320470 - Travel - In State - Rental Car</v>
          </cell>
        </row>
        <row r="108">
          <cell r="B108" t="str">
            <v>0093 - Construction Management Educat</v>
          </cell>
          <cell r="C108" t="str">
            <v>RF_107</v>
          </cell>
          <cell r="D108" t="str">
            <v>0570225 - Cigarette   Tobacco Licensing</v>
          </cell>
          <cell r="H108" t="str">
            <v>5320480 - Travel - In State - State Vehi</v>
          </cell>
        </row>
        <row r="109">
          <cell r="B109" t="str">
            <v>009400001 - Ret Sales TaxSt   Local Acct</v>
          </cell>
          <cell r="C109" t="str">
            <v>RF_108</v>
          </cell>
          <cell r="D109" t="str">
            <v>0570250 - Transportation Fund Tax</v>
          </cell>
          <cell r="H109" t="str">
            <v>5320490 - Travel - In State - Other</v>
          </cell>
        </row>
        <row r="110">
          <cell r="B110" t="str">
            <v>009400002 - Ret Sales Tax- Metro Tran Comm</v>
          </cell>
          <cell r="C110" t="str">
            <v>RF_109</v>
          </cell>
          <cell r="D110" t="str">
            <v>0570275 - Occ Lead Poisoning Prevntn Fee</v>
          </cell>
          <cell r="H110" t="str">
            <v>5320610 - Travel - OST-Per Diem -Lodging</v>
          </cell>
        </row>
        <row r="111">
          <cell r="B111" t="str">
            <v>009400005 - Ret Sales Tax- Impnd Acct- SF</v>
          </cell>
          <cell r="C111" t="str">
            <v>RF_110</v>
          </cell>
          <cell r="D111" t="str">
            <v>0570300 - Integrated Waste Management</v>
          </cell>
          <cell r="H111" t="str">
            <v>5320620 - Travel - OST-Per Diem - Meals</v>
          </cell>
        </row>
        <row r="112">
          <cell r="B112" t="str">
            <v>009400007 - Ret SalesTx-FresnoMetroPjtAuth</v>
          </cell>
          <cell r="C112" t="str">
            <v>RF_111</v>
          </cell>
          <cell r="D112" t="str">
            <v>0570325 - Underground Storage Tank Fee</v>
          </cell>
          <cell r="H112" t="str">
            <v>5320630 - Travel - OST-Per Diem - Other</v>
          </cell>
        </row>
        <row r="113">
          <cell r="B113" t="str">
            <v>0095 - Insurance Fund</v>
          </cell>
          <cell r="C113" t="str">
            <v>RF_112</v>
          </cell>
          <cell r="D113" t="str">
            <v>0570350 - Oil Spill Prevention</v>
          </cell>
          <cell r="H113" t="str">
            <v>5320640 - Travel -OST-Trav Agcy Mgt Fees</v>
          </cell>
        </row>
        <row r="114">
          <cell r="B114" t="str">
            <v>009600001 - Cal-OshaTargetInspec CnsltAcct</v>
          </cell>
          <cell r="C114" t="str">
            <v>RF_113</v>
          </cell>
          <cell r="D114" t="str">
            <v>0570375 - Energy Resource Surcharge</v>
          </cell>
          <cell r="H114" t="str">
            <v>5320800 - Travel - OST - Commercial Air</v>
          </cell>
        </row>
        <row r="115">
          <cell r="B115" t="str">
            <v>0097 - Highway Carriers Uniform Busin</v>
          </cell>
          <cell r="C115" t="str">
            <v>RF_114</v>
          </cell>
          <cell r="D115" t="str">
            <v>0570400 - Annual Water Rights Fee</v>
          </cell>
          <cell r="H115" t="str">
            <v>5320810 - Travel - OST - Rail Bus Taxi</v>
          </cell>
        </row>
        <row r="116">
          <cell r="B116" t="str">
            <v>0098 - Clinical Laboratory Improvemen</v>
          </cell>
          <cell r="C116" t="str">
            <v>RF_115</v>
          </cell>
          <cell r="D116" t="str">
            <v>0570425 - Child Lead Poisoning Prevntn</v>
          </cell>
          <cell r="H116" t="str">
            <v>5320820 - Travel - OST - Other Transport</v>
          </cell>
        </row>
        <row r="117">
          <cell r="B117" t="str">
            <v>0099 - Health Statistics Special Fund</v>
          </cell>
          <cell r="C117" t="str">
            <v>RF_116</v>
          </cell>
          <cell r="D117" t="str">
            <v>0570450 - Marine Invasive Species</v>
          </cell>
          <cell r="H117" t="str">
            <v>5320830 - Travel - OST - Private Car</v>
          </cell>
        </row>
        <row r="118">
          <cell r="B118" t="str">
            <v>0100 - California Used Oil Recycling</v>
          </cell>
          <cell r="C118" t="str">
            <v>RF_117</v>
          </cell>
          <cell r="D118" t="str">
            <v>0570475 - Fire Prevention Fee</v>
          </cell>
          <cell r="H118" t="str">
            <v>5320840 - Travel - OST - Rental Car</v>
          </cell>
        </row>
        <row r="119">
          <cell r="B119" t="str">
            <v>0101 - School Facilities Fee Assistan</v>
          </cell>
          <cell r="C119" t="str">
            <v>RF_118</v>
          </cell>
          <cell r="D119" t="str">
            <v>0570500 - Emergency Tel Users Surcharge</v>
          </cell>
          <cell r="H119" t="str">
            <v>5320890 - Travel - Out of State - Other</v>
          </cell>
        </row>
        <row r="120">
          <cell r="B120" t="str">
            <v>0102 - Fire Marshal Licensing   Cert</v>
          </cell>
          <cell r="C120" t="str">
            <v>RF_119</v>
          </cell>
          <cell r="D120" t="str">
            <v>0570525 - E-Waste Recycling Fee</v>
          </cell>
          <cell r="H120" t="str">
            <v>5322100 - Training Cntr-Interdept   Comm</v>
          </cell>
        </row>
        <row r="121">
          <cell r="B121" t="str">
            <v>0104 - San Joaquin River Conservancy</v>
          </cell>
          <cell r="C121" t="str">
            <v>RF_120</v>
          </cell>
          <cell r="D121" t="str">
            <v>0570550 - Lumber Fee</v>
          </cell>
          <cell r="H121" t="str">
            <v>5322200 - Training - Facility Rental</v>
          </cell>
        </row>
        <row r="122">
          <cell r="B122" t="str">
            <v>0106 - Department Of Pesticide Regula</v>
          </cell>
          <cell r="C122" t="str">
            <v>RF_121</v>
          </cell>
          <cell r="D122" t="str">
            <v>0570575 - Insurance Tax</v>
          </cell>
          <cell r="H122" t="str">
            <v>5322300 - Training - Films and Slides</v>
          </cell>
        </row>
        <row r="123">
          <cell r="B123" t="str">
            <v>0107 - Abandoned Vehicle Trust Fund</v>
          </cell>
          <cell r="C123" t="str">
            <v>RF_122</v>
          </cell>
          <cell r="D123" t="str">
            <v>0570600 - Natural Gas Surcharge</v>
          </cell>
          <cell r="H123" t="str">
            <v>5322400 - Training - Tuition   Registrat</v>
          </cell>
        </row>
        <row r="124">
          <cell r="B124" t="str">
            <v>0108 - Acupuncture Fund</v>
          </cell>
          <cell r="C124" t="str">
            <v>RF_123</v>
          </cell>
          <cell r="D124" t="str">
            <v>0570625 - Appeals from Other Govt Pgms</v>
          </cell>
          <cell r="H124" t="str">
            <v>5322500 - Training - Other -Goods-</v>
          </cell>
        </row>
        <row r="125">
          <cell r="B125" t="str">
            <v>0110 - Food and Ag Fund Dept of</v>
          </cell>
          <cell r="C125" t="str">
            <v>RF_124</v>
          </cell>
          <cell r="D125" t="str">
            <v>0700 - Filings And Registrations</v>
          </cell>
          <cell r="H125" t="str">
            <v>5322600 - Train-Oth-Svcs Excl Salary Tvl</v>
          </cell>
        </row>
        <row r="126">
          <cell r="B126" t="str">
            <v>0111 - Dept of Ag Acct Dept F  Ag Fd</v>
          </cell>
          <cell r="C126" t="str">
            <v>RF_125</v>
          </cell>
          <cell r="D126" t="str">
            <v>0705 - Elections</v>
          </cell>
          <cell r="H126" t="str">
            <v>5324050 - Alterations</v>
          </cell>
        </row>
        <row r="127">
          <cell r="B127" t="str">
            <v>0113 - Missing Children Reward Fund</v>
          </cell>
          <cell r="C127" t="str">
            <v>RF_126</v>
          </cell>
          <cell r="D127" t="str">
            <v>0710 - Archives</v>
          </cell>
          <cell r="H127" t="str">
            <v>5324100 - Facilities Maintenance Svcs</v>
          </cell>
        </row>
        <row r="128">
          <cell r="B128" t="str">
            <v>0115 - Air Pollution Control Fund</v>
          </cell>
          <cell r="C128" t="str">
            <v>RF_127</v>
          </cell>
          <cell r="D128" t="str">
            <v>0715 - Doj Legal Services</v>
          </cell>
          <cell r="H128" t="str">
            <v>5324150 - Facilities Ops -Other -Goods-</v>
          </cell>
        </row>
        <row r="129">
          <cell r="B129" t="str">
            <v>0116 - Wine Safety Fund</v>
          </cell>
          <cell r="C129" t="str">
            <v>RF_128</v>
          </cell>
          <cell r="D129" t="str">
            <v>0730 - Support</v>
          </cell>
          <cell r="H129" t="str">
            <v>5324200 - Facilities Ops - Other -Svcs-</v>
          </cell>
        </row>
        <row r="130">
          <cell r="B130" t="str">
            <v>0117 - Alcoholic Beverage Control App</v>
          </cell>
          <cell r="C130" t="str">
            <v>RF_129</v>
          </cell>
          <cell r="D130" t="str">
            <v>0740010 - Investment Services</v>
          </cell>
          <cell r="H130" t="str">
            <v>5324250 - Facilities Planning -Gen Svcs</v>
          </cell>
        </row>
        <row r="131">
          <cell r="B131" t="str">
            <v>011900001 - Public Ed Facils -K-12-  1998</v>
          </cell>
          <cell r="C131" t="str">
            <v>RF_130</v>
          </cell>
          <cell r="D131" t="str">
            <v>0740019 - Centralized Treas   Secs Mgmt</v>
          </cell>
          <cell r="H131" t="str">
            <v>5324300 - Janitorial Services</v>
          </cell>
        </row>
        <row r="132">
          <cell r="B132" t="str">
            <v>011900004 - SchFacFd1998Non-BndFdsGc13340</v>
          </cell>
          <cell r="C132" t="str">
            <v>RF_131</v>
          </cell>
          <cell r="D132" t="str">
            <v>0740028 - Public Finance</v>
          </cell>
          <cell r="H132" t="str">
            <v>5324350 - Rents and Leases</v>
          </cell>
        </row>
        <row r="133">
          <cell r="B133" t="str">
            <v>011900999 - Pub Ed Facil -K-12- 1998</v>
          </cell>
          <cell r="C133" t="str">
            <v>RF_132</v>
          </cell>
          <cell r="D133" t="str">
            <v>0745 - Centralized Treas   Secs Mgmt</v>
          </cell>
          <cell r="H133" t="str">
            <v>5324400 - Rent - Bldgs   Grounds -State-</v>
          </cell>
        </row>
        <row r="134">
          <cell r="B134" t="str">
            <v>0120 - Ca Mexican-American Veterans</v>
          </cell>
          <cell r="C134" t="str">
            <v>RF_133</v>
          </cell>
          <cell r="D134" t="str">
            <v>0750 - Public Finance</v>
          </cell>
          <cell r="H134" t="str">
            <v>5324450 - Rent -Bldgs Grounds-Non State-</v>
          </cell>
        </row>
        <row r="135">
          <cell r="B135" t="str">
            <v>0121 - Hospital Building Fund</v>
          </cell>
          <cell r="C135" t="str">
            <v>RF_134</v>
          </cell>
          <cell r="D135" t="str">
            <v>0780 - Golden State Scholarshare Trus</v>
          </cell>
          <cell r="H135" t="str">
            <v>5324500 - Security</v>
          </cell>
        </row>
        <row r="136">
          <cell r="B136" t="str">
            <v>0122 - Emergency Food Assistance Prog</v>
          </cell>
          <cell r="C136" t="str">
            <v>RF_135</v>
          </cell>
          <cell r="D136" t="str">
            <v>0785 - Governors Scholarship Program</v>
          </cell>
          <cell r="H136" t="str">
            <v>5324550 - Special Repairs   Defer Mainte</v>
          </cell>
        </row>
        <row r="137">
          <cell r="B137" t="str">
            <v>0124 - California Agricultural Expor</v>
          </cell>
          <cell r="C137" t="str">
            <v>RF_136</v>
          </cell>
          <cell r="D137" t="str">
            <v>0790 - California Memorial Scholarshi</v>
          </cell>
          <cell r="H137" t="str">
            <v>5324600 - Waste Removal</v>
          </cell>
        </row>
        <row r="138">
          <cell r="B138" t="str">
            <v>0125 - Assembly Operating Fund</v>
          </cell>
          <cell r="C138" t="str">
            <v>RF_137</v>
          </cell>
          <cell r="D138" t="str">
            <v>0800 - CA Debt and Invstmnt Advsy Com</v>
          </cell>
          <cell r="H138" t="str">
            <v>5326100 - Electricity</v>
          </cell>
        </row>
        <row r="139">
          <cell r="B139" t="str">
            <v>0126 - State Audit Fund</v>
          </cell>
          <cell r="C139" t="str">
            <v>RF_138</v>
          </cell>
          <cell r="D139" t="str">
            <v>0810 - CA Debt Limit Allocation Commi</v>
          </cell>
          <cell r="H139" t="str">
            <v>5326200 - Heating Oil</v>
          </cell>
        </row>
        <row r="140">
          <cell r="B140" t="str">
            <v>0127 - Channel Islands Site Authority</v>
          </cell>
          <cell r="C140" t="str">
            <v>RF_139</v>
          </cell>
          <cell r="D140" t="str">
            <v>0820 - CA Transportation Financing Au</v>
          </cell>
          <cell r="H140" t="str">
            <v>5326300 - Liquid Petroleum Gas</v>
          </cell>
        </row>
        <row r="141">
          <cell r="B141" t="str">
            <v>0129 - Water Device Certification Spe</v>
          </cell>
          <cell r="C141" t="str">
            <v>RF_140</v>
          </cell>
          <cell r="D141" t="str">
            <v>0830 - CA Industrial Development Fina</v>
          </cell>
          <cell r="H141" t="str">
            <v>5326400 - Natural Gas</v>
          </cell>
        </row>
        <row r="142">
          <cell r="B142" t="str">
            <v>0131 - Foster And Small Family Insura</v>
          </cell>
          <cell r="C142" t="str">
            <v>RF_141</v>
          </cell>
          <cell r="D142" t="str">
            <v>0840 - CA Tax Credit Allocation Commi</v>
          </cell>
          <cell r="H142" t="str">
            <v>5326500 - Propane Gas -Heating-</v>
          </cell>
        </row>
        <row r="143">
          <cell r="B143" t="str">
            <v>0132 - Workers Compensation Managed</v>
          </cell>
          <cell r="C143" t="str">
            <v>RF_142</v>
          </cell>
          <cell r="D143" t="str">
            <v>0850 - CAEATFA</v>
          </cell>
          <cell r="H143" t="str">
            <v>5326600 - Sewer</v>
          </cell>
        </row>
        <row r="144">
          <cell r="B144" t="str">
            <v>0133 - California Beverage Container</v>
          </cell>
          <cell r="C144" t="str">
            <v>RF_143</v>
          </cell>
          <cell r="D144" t="str">
            <v>0860 - Tax-Exempt Bond Program</v>
          </cell>
          <cell r="H144" t="str">
            <v>5326700 - Water</v>
          </cell>
        </row>
        <row r="145">
          <cell r="B145" t="str">
            <v>0135 - AIDS Vac Research Dev Grant Fd</v>
          </cell>
          <cell r="C145" t="str">
            <v>RF_144</v>
          </cell>
          <cell r="D145" t="str">
            <v>0865 - Capital Access Small Business</v>
          </cell>
          <cell r="H145" t="str">
            <v>5326900 - Utilities - Other</v>
          </cell>
        </row>
        <row r="146">
          <cell r="B146" t="str">
            <v>0139 - Driving Under-The-Influence Pr</v>
          </cell>
          <cell r="C146" t="str">
            <v>RF_145</v>
          </cell>
          <cell r="D146" t="str">
            <v>0870 - CA Recycle Underutilized Site</v>
          </cell>
          <cell r="H146" t="str">
            <v>5340210 - Accounting</v>
          </cell>
        </row>
        <row r="147">
          <cell r="B147" t="str">
            <v>0140 - California Environmental Licen</v>
          </cell>
          <cell r="C147" t="str">
            <v>RF_146</v>
          </cell>
          <cell r="D147" t="str">
            <v>0880 - Childrens Hospital Program</v>
          </cell>
          <cell r="H147" t="str">
            <v>5340220 - Administrative</v>
          </cell>
        </row>
        <row r="148">
          <cell r="B148" t="str">
            <v>0141 - Soil Conservation Fund</v>
          </cell>
          <cell r="C148" t="str">
            <v>RF_147</v>
          </cell>
          <cell r="D148" t="str">
            <v>0885 - Health Facilities Grants and L</v>
          </cell>
          <cell r="H148" t="str">
            <v>5340230 - Architectural</v>
          </cell>
        </row>
        <row r="149">
          <cell r="B149" t="str">
            <v>0142 - Department Of Justice Sexual H</v>
          </cell>
          <cell r="C149" t="str">
            <v>RF_148</v>
          </cell>
          <cell r="D149" t="str">
            <v>0890 - Mental Health Wellness Grants</v>
          </cell>
          <cell r="H149" t="str">
            <v>5340240 - Auditing</v>
          </cell>
        </row>
        <row r="150">
          <cell r="B150" t="str">
            <v>0143 - California Health Data And Pla</v>
          </cell>
          <cell r="C150" t="str">
            <v>RF_149</v>
          </cell>
          <cell r="D150" t="str">
            <v>0900 - CA Urbn Waterfrnt Restortn Prg</v>
          </cell>
          <cell r="H150" t="str">
            <v>5340250 - Collection Services</v>
          </cell>
        </row>
        <row r="151">
          <cell r="B151" t="str">
            <v>0144 - California Water Fund</v>
          </cell>
          <cell r="C151" t="str">
            <v>RF_150</v>
          </cell>
          <cell r="D151" t="str">
            <v>0910 - Secure Choice Retirement Svngs</v>
          </cell>
          <cell r="H151" t="str">
            <v>5340260 - Compliance Inspect   Investiga</v>
          </cell>
        </row>
        <row r="152">
          <cell r="B152" t="str">
            <v>0151 - Comm Services Develop Acct</v>
          </cell>
          <cell r="C152" t="str">
            <v>RF_151</v>
          </cell>
          <cell r="D152" t="str">
            <v>0918 - Smart Bonds</v>
          </cell>
          <cell r="H152" t="str">
            <v>5340270 - DPA Collective Bargaining</v>
          </cell>
        </row>
        <row r="153">
          <cell r="B153" t="str">
            <v>0152 - State Board Of Chiropractic Ex</v>
          </cell>
          <cell r="C153" t="str">
            <v>RF_152</v>
          </cell>
          <cell r="D153" t="str">
            <v>0920 - Charter School Facilities Prog</v>
          </cell>
          <cell r="H153" t="str">
            <v>5340280 - Engineering</v>
          </cell>
        </row>
        <row r="154">
          <cell r="B154" t="str">
            <v>0153 - San Gabriel Lower La Rivers Mo</v>
          </cell>
          <cell r="C154" t="str">
            <v>RF_153</v>
          </cell>
          <cell r="D154" t="str">
            <v>0925 - State Charter School Facilitie</v>
          </cell>
          <cell r="H154" t="str">
            <v>5340290 - Health and Medical</v>
          </cell>
        </row>
        <row r="155">
          <cell r="B155" t="str">
            <v>0156 - California Heritage Fund</v>
          </cell>
          <cell r="C155" t="str">
            <v>RF_154</v>
          </cell>
          <cell r="D155" t="str">
            <v>0930 - Charter School Facility Grant</v>
          </cell>
          <cell r="H155" t="str">
            <v>5340300 - Legal - Other Than Attorney Ge</v>
          </cell>
        </row>
        <row r="156">
          <cell r="B156" t="str">
            <v>0158 - Travel Seller Fund</v>
          </cell>
          <cell r="C156" t="str">
            <v>RF_155</v>
          </cell>
          <cell r="D156" t="str">
            <v>0935 - Charter School Revolving Loan</v>
          </cell>
          <cell r="H156" t="str">
            <v>5340310 - Legal - Attorney General</v>
          </cell>
        </row>
        <row r="157">
          <cell r="B157" t="str">
            <v>0159 - State Trial Court Improvement</v>
          </cell>
          <cell r="C157" t="str">
            <v>RF_156</v>
          </cell>
          <cell r="D157" t="str">
            <v>0940 - Bond Financing</v>
          </cell>
          <cell r="H157" t="str">
            <v>5340320 - Office of Adminis Hearings</v>
          </cell>
        </row>
        <row r="158">
          <cell r="B158" t="str">
            <v>016000001 - Expenses of Joint Rules Comm</v>
          </cell>
          <cell r="C158" t="str">
            <v>RF_157</v>
          </cell>
          <cell r="D158" t="str">
            <v>0945 - Student Loan Programs</v>
          </cell>
          <cell r="H158" t="str">
            <v>5340330 - Consult   Prof Svcs-Interdept</v>
          </cell>
        </row>
        <row r="159">
          <cell r="B159" t="str">
            <v>016000002 - Expenses of Joint Ethics Comm</v>
          </cell>
          <cell r="C159" t="str">
            <v>RF_158</v>
          </cell>
          <cell r="D159" t="str">
            <v>0950 - Debt Service - GO Bonds - LJE</v>
          </cell>
          <cell r="H159" t="str">
            <v>5340410 - Accounting</v>
          </cell>
        </row>
        <row r="160">
          <cell r="B160" t="str">
            <v>016000003 - Exp of Joint Bud Comm -Lao-</v>
          </cell>
          <cell r="C160" t="str">
            <v>RF_159</v>
          </cell>
          <cell r="D160" t="str">
            <v>0960 - Senate</v>
          </cell>
          <cell r="H160" t="str">
            <v>5340420 - Administrative</v>
          </cell>
        </row>
        <row r="161">
          <cell r="B161" t="str">
            <v>0161 - 0161</v>
          </cell>
          <cell r="C161" t="str">
            <v>RF_160</v>
          </cell>
          <cell r="D161" t="str">
            <v>0970 - Assembly</v>
          </cell>
          <cell r="H161" t="str">
            <v>5340430 - Architectural</v>
          </cell>
        </row>
        <row r="162">
          <cell r="B162" t="str">
            <v>0162 - 0162</v>
          </cell>
          <cell r="C162" t="str">
            <v>RF_161</v>
          </cell>
          <cell r="D162" t="str">
            <v>0980 - Legislative Analyst Office</v>
          </cell>
          <cell r="H162" t="str">
            <v>5340440 - Auditing</v>
          </cell>
        </row>
        <row r="163">
          <cell r="B163" t="str">
            <v>0163 - Continuing Care Provider Fee F</v>
          </cell>
          <cell r="C163" t="str">
            <v>RF_162</v>
          </cell>
          <cell r="D163" t="str">
            <v>1050 - State Lottery Commission</v>
          </cell>
          <cell r="H163" t="str">
            <v>5340450 - Collection Services</v>
          </cell>
        </row>
        <row r="164">
          <cell r="B164" t="str">
            <v>0166 - Certification Account Consume</v>
          </cell>
          <cell r="C164" t="str">
            <v>RF_163</v>
          </cell>
          <cell r="D164" t="str">
            <v>1100 - California Board Of Accountanc</v>
          </cell>
          <cell r="H164" t="str">
            <v>5340460 - Compliance Inspect   Investiga</v>
          </cell>
        </row>
        <row r="165">
          <cell r="B165" t="str">
            <v>0167 - Delinquent Tax Collection Fund</v>
          </cell>
          <cell r="C165" t="str">
            <v>RF_164</v>
          </cell>
          <cell r="D165" t="str">
            <v>1105010 - CA Architects Board-Dist</v>
          </cell>
          <cell r="H165" t="str">
            <v>5340470 - Engineering</v>
          </cell>
        </row>
        <row r="166">
          <cell r="B166" t="str">
            <v>0168 - Structural Pest Control Resear</v>
          </cell>
          <cell r="C166" t="str">
            <v>RF_165</v>
          </cell>
          <cell r="D166" t="str">
            <v>1105013 - CA Architects Board-Dist</v>
          </cell>
          <cell r="H166" t="str">
            <v>5340480 - Health and Medical</v>
          </cell>
        </row>
        <row r="167">
          <cell r="B167" t="str">
            <v>0169 - California Debt Limit Allocati</v>
          </cell>
          <cell r="C167" t="str">
            <v>RF_166</v>
          </cell>
          <cell r="D167" t="str">
            <v>1105016 - California Architects Board</v>
          </cell>
          <cell r="H167" t="str">
            <v>5340490 - Information Technology</v>
          </cell>
        </row>
        <row r="168">
          <cell r="B168" t="str">
            <v>0170 - Corrections Training Fund</v>
          </cell>
          <cell r="C168" t="str">
            <v>RF_167</v>
          </cell>
          <cell r="D168" t="str">
            <v>1105019 - California Architects Board</v>
          </cell>
          <cell r="H168" t="str">
            <v>5340500 - Interpreters</v>
          </cell>
        </row>
        <row r="169">
          <cell r="B169" t="str">
            <v>0171 - California Debt   Investment A</v>
          </cell>
          <cell r="C169" t="str">
            <v>RF_168</v>
          </cell>
          <cell r="D169" t="str">
            <v>1105020 - Landscape Architects Committee</v>
          </cell>
          <cell r="H169" t="str">
            <v>5340510 - Legal - Attorney Fees</v>
          </cell>
        </row>
        <row r="170">
          <cell r="B170" t="str">
            <v>0172 - Developmental Disabilities Pro</v>
          </cell>
          <cell r="C170" t="str">
            <v>RF_169</v>
          </cell>
          <cell r="D170" t="str">
            <v>1110010 - Athletic Commission - Support</v>
          </cell>
          <cell r="H170" t="str">
            <v>5340520 - Legal - Filing Fees</v>
          </cell>
        </row>
        <row r="171">
          <cell r="B171" t="str">
            <v>0174 - Clandestine Drug Lab Clean-Up</v>
          </cell>
          <cell r="C171" t="str">
            <v>RF_170</v>
          </cell>
          <cell r="D171" t="str">
            <v>1110020 - Athletic Commission - Neuro</v>
          </cell>
          <cell r="H171" t="str">
            <v>5340530 - Legal - Notary Fees</v>
          </cell>
        </row>
        <row r="172">
          <cell r="B172" t="str">
            <v>0175 - Dispensing Opticians Fund</v>
          </cell>
          <cell r="C172" t="str">
            <v>RF_171</v>
          </cell>
          <cell r="D172" t="str">
            <v>1110040 - Athletic Commission - Pension</v>
          </cell>
          <cell r="H172" t="str">
            <v>5340540 - Legal - Witness Fees</v>
          </cell>
        </row>
        <row r="173">
          <cell r="B173" t="str">
            <v>0176 - 0176</v>
          </cell>
          <cell r="C173" t="str">
            <v>RF_172</v>
          </cell>
          <cell r="D173" t="str">
            <v>1110045 - AC - Pension Cont Appropriated</v>
          </cell>
          <cell r="H173" t="str">
            <v>5340550 - Reim Exp -Nontaxable -Non Emp-</v>
          </cell>
        </row>
        <row r="174">
          <cell r="B174" t="str">
            <v>0177 - Food Safety Fund</v>
          </cell>
          <cell r="C174" t="str">
            <v>RF_173</v>
          </cell>
          <cell r="D174" t="str">
            <v>1120 - Board Of Chiropractic Examiner</v>
          </cell>
          <cell r="H174" t="str">
            <v>5340560 - Reim Exp - Taxable -Non Emp-</v>
          </cell>
        </row>
        <row r="175">
          <cell r="B175" t="str">
            <v>0178 - Driver Training Penalty Assess</v>
          </cell>
          <cell r="C175" t="str">
            <v>RF_174</v>
          </cell>
          <cell r="D175" t="str">
            <v>1125 - Board Of Barbering And Cosmeto</v>
          </cell>
          <cell r="H175" t="str">
            <v>5340570 - Transcribers</v>
          </cell>
        </row>
        <row r="176">
          <cell r="B176" t="str">
            <v>0179 - Environmental Laboratory Impro</v>
          </cell>
          <cell r="C176" t="str">
            <v>RF_175</v>
          </cell>
          <cell r="D176" t="str">
            <v>1130010 - Contractors State License Bd</v>
          </cell>
          <cell r="H176" t="str">
            <v>5340580 - Consult   Prof Svcs Extern Oth</v>
          </cell>
        </row>
        <row r="177">
          <cell r="B177" t="str">
            <v>0180 - Northern Ca Veterans Cemetery</v>
          </cell>
          <cell r="C177" t="str">
            <v>RF_176</v>
          </cell>
          <cell r="D177" t="str">
            <v>1130050 - Constr Mngment Ed Acct</v>
          </cell>
          <cell r="H177" t="str">
            <v>5342100 - Equipment Pool</v>
          </cell>
        </row>
        <row r="178">
          <cell r="B178" t="str">
            <v>0181 - Registered Nurse Education Fun</v>
          </cell>
          <cell r="C178" t="str">
            <v>RF_177</v>
          </cell>
          <cell r="D178" t="str">
            <v>1132 - CURES</v>
          </cell>
          <cell r="H178" t="str">
            <v>5342200 - EDP Services</v>
          </cell>
        </row>
        <row r="179">
          <cell r="B179" t="str">
            <v>0183 - Environmental Enhancement And</v>
          </cell>
          <cell r="C179" t="str">
            <v>RF_178</v>
          </cell>
          <cell r="D179" t="str">
            <v>1135010 - Dental Board Of California</v>
          </cell>
          <cell r="H179" t="str">
            <v>5342300 - Office Services</v>
          </cell>
        </row>
        <row r="180">
          <cell r="B180" t="str">
            <v>0184 - Employment Developmnt Dept Ben</v>
          </cell>
          <cell r="C180" t="str">
            <v>RF_179</v>
          </cell>
          <cell r="D180" t="str">
            <v>1135015 - Dentally Underserved</v>
          </cell>
          <cell r="H180" t="str">
            <v>5342400 - Technical Services</v>
          </cell>
        </row>
        <row r="181">
          <cell r="B181" t="str">
            <v>0185 - Employment Development Conting</v>
          </cell>
          <cell r="C181" t="str">
            <v>RF_180</v>
          </cell>
          <cell r="D181" t="str">
            <v>1135019 - State Dental Assistant Program</v>
          </cell>
          <cell r="H181" t="str">
            <v>5342500 - Indirect Distributed Cost</v>
          </cell>
        </row>
        <row r="182">
          <cell r="B182" t="str">
            <v>0186 - Energy Resources Surcharge Fun</v>
          </cell>
          <cell r="C182" t="str">
            <v>RF_181</v>
          </cell>
          <cell r="D182" t="str">
            <v>1140 - State Dental Hygiene Committee</v>
          </cell>
          <cell r="H182" t="str">
            <v>5342600 - Departmental Services - Other</v>
          </cell>
        </row>
        <row r="183">
          <cell r="B183" t="str">
            <v>0191 - Fair And Exposition Fund</v>
          </cell>
          <cell r="C183" t="str">
            <v>RF_182</v>
          </cell>
          <cell r="D183" t="str">
            <v>1145 - State Board Of Guide Dogs For</v>
          </cell>
          <cell r="H183" t="str">
            <v>5344000 - Consolidated Data Centers</v>
          </cell>
        </row>
        <row r="184">
          <cell r="B184" t="str">
            <v>0192 - Satellite Wagering Account</v>
          </cell>
          <cell r="C184" t="str">
            <v>RF_183</v>
          </cell>
          <cell r="D184" t="str">
            <v>1150010 - Medical Board - Dist</v>
          </cell>
          <cell r="H184" t="str">
            <v>5346100 - Data Lines -T1 DS3 etc-</v>
          </cell>
        </row>
        <row r="185">
          <cell r="B185" t="str">
            <v>0193 - Waste Discharge Permit Fund</v>
          </cell>
          <cell r="C185" t="str">
            <v>RF_184</v>
          </cell>
          <cell r="D185" t="str">
            <v>1150013 - Medical Board - Dist</v>
          </cell>
          <cell r="H185" t="str">
            <v>5346200 - IT equipment leases</v>
          </cell>
        </row>
        <row r="186">
          <cell r="B186" t="str">
            <v>0194 - Emergency Medical Services Tra</v>
          </cell>
          <cell r="C186" t="str">
            <v>RF_185</v>
          </cell>
          <cell r="D186" t="str">
            <v>1150016 - Medical Board Of California</v>
          </cell>
          <cell r="H186" t="str">
            <v>5346300 - IT Svcs -Interagency Agreement</v>
          </cell>
        </row>
        <row r="187">
          <cell r="B187" t="str">
            <v>0198 - California Fire And Arson Trai</v>
          </cell>
          <cell r="C187" t="str">
            <v>RF_186</v>
          </cell>
          <cell r="D187" t="str">
            <v>1150019 - Medical Board - Support</v>
          </cell>
          <cell r="H187" t="str">
            <v>5346320 - IT Services - Hardware Maint</v>
          </cell>
        </row>
        <row r="188">
          <cell r="B188" t="str">
            <v>0200 - Fish And Game Preservation Fun</v>
          </cell>
          <cell r="C188" t="str">
            <v>RF_187</v>
          </cell>
          <cell r="D188" t="str">
            <v>1150020 - Registered Dispensing Optician</v>
          </cell>
          <cell r="H188" t="str">
            <v>5346340 - IT Services - Software Maint</v>
          </cell>
        </row>
        <row r="189">
          <cell r="B189" t="str">
            <v>0201 - Medical Providers Interim Paym</v>
          </cell>
          <cell r="C189" t="str">
            <v>RF_188</v>
          </cell>
          <cell r="D189" t="str">
            <v>1150029 - Outpatient Setting</v>
          </cell>
          <cell r="H189" t="str">
            <v>5346390 - IT Svcs-Oth-Security Archival-</v>
          </cell>
        </row>
        <row r="190">
          <cell r="B190" t="str">
            <v>0203 - Genetic Disease Testing Fund</v>
          </cell>
          <cell r="C190" t="str">
            <v>RF_189</v>
          </cell>
          <cell r="D190" t="str">
            <v>1150038 - Licensed Midwifery Program</v>
          </cell>
          <cell r="H190" t="str">
            <v>5346500 - Internet Service</v>
          </cell>
        </row>
        <row r="191">
          <cell r="B191" t="str">
            <v>0205 - Geology And Geophysics Account</v>
          </cell>
          <cell r="C191" t="str">
            <v>RF_190</v>
          </cell>
          <cell r="D191" t="str">
            <v>1155 - Acupuncture Board</v>
          </cell>
          <cell r="H191" t="str">
            <v>5346700 - Supplies -Paper Toner etc-</v>
          </cell>
        </row>
        <row r="192">
          <cell r="B192" t="str">
            <v>0207 - Fish And Wildlife Pollution Ac</v>
          </cell>
          <cell r="C192" t="str">
            <v>RF_191</v>
          </cell>
          <cell r="D192" t="str">
            <v>1160 - Physical Therapy Board Of Cali</v>
          </cell>
          <cell r="H192" t="str">
            <v>5346800 - E-Waste Recycl   Disposal Fees</v>
          </cell>
        </row>
        <row r="193">
          <cell r="B193" t="str">
            <v>020900001 - Local Training Account</v>
          </cell>
          <cell r="C193" t="str">
            <v>RF_192</v>
          </cell>
          <cell r="D193" t="str">
            <v>1165 - Physician Assistant Board</v>
          </cell>
          <cell r="H193" t="str">
            <v>5348250 - Pro Rata</v>
          </cell>
        </row>
        <row r="194">
          <cell r="B194" t="str">
            <v>020900002 - Intrastate Pipeline Op Acct</v>
          </cell>
          <cell r="C194" t="str">
            <v>RF_193</v>
          </cell>
          <cell r="D194" t="str">
            <v>1170 - Ca Board Of Podiatric Medicine</v>
          </cell>
          <cell r="H194" t="str">
            <v>5348500 - Statewide Cost Allocation Plan</v>
          </cell>
        </row>
        <row r="195">
          <cell r="B195" t="str">
            <v>0210 - Outpatient Set Fd of Med Bd</v>
          </cell>
          <cell r="C195" t="str">
            <v>RF_194</v>
          </cell>
          <cell r="D195" t="str">
            <v>1175 - Board Of Psychology</v>
          </cell>
          <cell r="H195" t="str">
            <v>5360100 - Master Planning</v>
          </cell>
        </row>
        <row r="196">
          <cell r="B196" t="str">
            <v>0211 - California Waterfowl Habitat P</v>
          </cell>
          <cell r="C196" t="str">
            <v>RF_195</v>
          </cell>
          <cell r="D196" t="str">
            <v>1180 - Respiratory Care Board Of Ca</v>
          </cell>
          <cell r="H196" t="str">
            <v>5360150 - Acquisition</v>
          </cell>
        </row>
        <row r="197">
          <cell r="B197" t="str">
            <v>0212 - Marine Invasive Species Contro</v>
          </cell>
          <cell r="C197" t="str">
            <v>RF_196</v>
          </cell>
          <cell r="D197" t="str">
            <v>1185 - Speech-Language Pathology   Au</v>
          </cell>
          <cell r="H197" t="str">
            <v>5360200 - Programming</v>
          </cell>
        </row>
        <row r="198">
          <cell r="B198" t="str">
            <v>0213 - Native Species Conserv   Enhan</v>
          </cell>
          <cell r="C198" t="str">
            <v>RF_197</v>
          </cell>
          <cell r="D198" t="str">
            <v>1190 - California Board Of Occupation</v>
          </cell>
          <cell r="H198" t="str">
            <v>5360250 - Preliminary Plans</v>
          </cell>
        </row>
        <row r="199">
          <cell r="B199" t="str">
            <v>0214 - Restitution Fund</v>
          </cell>
          <cell r="C199" t="str">
            <v>RF_198</v>
          </cell>
          <cell r="D199" t="str">
            <v>1195 - State Board Of Optometry</v>
          </cell>
          <cell r="H199" t="str">
            <v>5360300 - Working Drawings</v>
          </cell>
        </row>
        <row r="200">
          <cell r="B200" t="str">
            <v>0215 - Industrial Development Fund</v>
          </cell>
          <cell r="C200" t="str">
            <v>RF_199</v>
          </cell>
          <cell r="D200" t="str">
            <v>1200010 - Osteopathic Medical Board</v>
          </cell>
          <cell r="H200" t="str">
            <v>5360350 - Construction</v>
          </cell>
        </row>
        <row r="201">
          <cell r="B201" t="str">
            <v>0216 - Industrial Relations Construc</v>
          </cell>
          <cell r="C201" t="str">
            <v>RF_200</v>
          </cell>
          <cell r="D201" t="str">
            <v>1200019 - Osteopathic Medical Bd - Dist</v>
          </cell>
          <cell r="H201" t="str">
            <v>5360400 - Construction Contractors</v>
          </cell>
        </row>
        <row r="202">
          <cell r="B202" t="str">
            <v>0217 - Insurance Fund</v>
          </cell>
          <cell r="C202" t="str">
            <v>RF_201</v>
          </cell>
          <cell r="D202" t="str">
            <v>1205 - Naturopathic Medicine Committe</v>
          </cell>
          <cell r="H202" t="str">
            <v>5360450 - Construction Fees</v>
          </cell>
        </row>
        <row r="203">
          <cell r="B203" t="str">
            <v>0219 - Lifetime License Trust Account</v>
          </cell>
          <cell r="C203" t="str">
            <v>RF_202</v>
          </cell>
          <cell r="D203" t="str">
            <v>1210 - Ca State Board Of Pharmacy</v>
          </cell>
          <cell r="H203" t="str">
            <v>5360500 - Service District Assessments</v>
          </cell>
        </row>
        <row r="204">
          <cell r="B204" t="str">
            <v>0223 - Workers Comp Administration R</v>
          </cell>
          <cell r="C204" t="str">
            <v>RF_203</v>
          </cell>
          <cell r="D204" t="str">
            <v>1215010 - Professional Engineers - Dist</v>
          </cell>
          <cell r="H204" t="str">
            <v>5360550 - Equipment</v>
          </cell>
        </row>
        <row r="205">
          <cell r="B205" t="str">
            <v>0225 - Environmental Protection Trust</v>
          </cell>
          <cell r="C205" t="str">
            <v>RF_204</v>
          </cell>
          <cell r="D205" t="str">
            <v>1215013 - Professional Engineers - Dist</v>
          </cell>
          <cell r="H205" t="str">
            <v>5360600 - Lease Purchase</v>
          </cell>
        </row>
        <row r="206">
          <cell r="B206" t="str">
            <v>0226 - California Tire Recycling Mana</v>
          </cell>
          <cell r="C206" t="str">
            <v>RF_205</v>
          </cell>
          <cell r="D206" t="str">
            <v>1215014 - Board For Professional Enginee</v>
          </cell>
          <cell r="H206" t="str">
            <v>5360650 - Minor Cap Asset Construc Cost</v>
          </cell>
        </row>
        <row r="207">
          <cell r="B207" t="str">
            <v>0228 - Secretary Of StateS Business</v>
          </cell>
          <cell r="C207" t="str">
            <v>RF_206</v>
          </cell>
          <cell r="D207" t="str">
            <v>1215023 - Geology And Geophysicists Prog</v>
          </cell>
          <cell r="H207" t="str">
            <v>5360900 - Unallocat Cap Asset Const Cost</v>
          </cell>
        </row>
        <row r="208">
          <cell r="B208" t="str">
            <v>0230 - Cigarette   Tobacco Products S</v>
          </cell>
          <cell r="C208" t="str">
            <v>RF_207</v>
          </cell>
          <cell r="D208" t="str">
            <v>1220 - Board Of Registered Nursing</v>
          </cell>
          <cell r="H208" t="str">
            <v>5362000 - Land Purchase   Non-Depre Impr</v>
          </cell>
        </row>
        <row r="209">
          <cell r="B209" t="str">
            <v>0231 - Health Education Account  Cig</v>
          </cell>
          <cell r="C209" t="str">
            <v>RF_208</v>
          </cell>
          <cell r="D209" t="str">
            <v>1225010 - Court Reporters Bd - Support</v>
          </cell>
          <cell r="H209" t="str">
            <v>5362029 - Cap Land Purc   Non-Depre Impr</v>
          </cell>
        </row>
        <row r="210">
          <cell r="B210" t="str">
            <v>0232 - Hospital Services Account Cig</v>
          </cell>
          <cell r="C210" t="str">
            <v>RF_209</v>
          </cell>
          <cell r="D210" t="str">
            <v>1225020 - Court Rprtr - Transcript Reimb</v>
          </cell>
          <cell r="H210" t="str">
            <v>5362030 - Building Purchases</v>
          </cell>
        </row>
        <row r="211">
          <cell r="B211" t="str">
            <v>0233 - Physician Services Account Ci</v>
          </cell>
          <cell r="C211" t="str">
            <v>RF_210</v>
          </cell>
          <cell r="D211" t="str">
            <v>1230010 - Structural Pest Control Board</v>
          </cell>
          <cell r="H211" t="str">
            <v>5362040 - Bldg Improvements - Interior</v>
          </cell>
        </row>
        <row r="212">
          <cell r="B212" t="str">
            <v>0234 - Research Account Cig   Tob Pr</v>
          </cell>
          <cell r="C212" t="str">
            <v>RF_211</v>
          </cell>
          <cell r="D212" t="str">
            <v>1230020 - SPCB - Education   Enforcement</v>
          </cell>
          <cell r="H212" t="str">
            <v>5362045 - Bldg Improvements - Exterior</v>
          </cell>
        </row>
        <row r="213">
          <cell r="B213" t="str">
            <v>0235 - Public Research Acct Cig   T</v>
          </cell>
          <cell r="C213" t="str">
            <v>RF_212</v>
          </cell>
          <cell r="D213" t="str">
            <v>1230090 - SPCB - Research</v>
          </cell>
          <cell r="H213" t="str">
            <v>5362049 - Cap Bldg Purchases   Improveme</v>
          </cell>
        </row>
        <row r="214">
          <cell r="B214" t="str">
            <v>0236 - Unallocated Acct Cig   Tob Pr</v>
          </cell>
          <cell r="C214" t="str">
            <v>RF_213</v>
          </cell>
          <cell r="D214" t="str">
            <v>1235 - Veterinary Medical Board</v>
          </cell>
          <cell r="H214" t="str">
            <v>5362050 - Improvements Other Than Bldg</v>
          </cell>
        </row>
        <row r="215">
          <cell r="B215" t="str">
            <v>0238 - Veterans Cemetery Perpetual Ma</v>
          </cell>
          <cell r="C215" t="str">
            <v>RF_214</v>
          </cell>
          <cell r="D215" t="str">
            <v>1240010 - Vocational Nurses-Dist</v>
          </cell>
          <cell r="H215" t="str">
            <v>5362099 - Cap Improveme Other Than Bldgs</v>
          </cell>
        </row>
        <row r="216">
          <cell r="B216" t="str">
            <v>0239 - Private Security Services Fund</v>
          </cell>
          <cell r="C216" t="str">
            <v>RF_215</v>
          </cell>
          <cell r="D216" t="str">
            <v>1240013 - Vocational Nurses-Dist</v>
          </cell>
          <cell r="H216" t="str">
            <v>5362100 - Leasehold Improve -Depreciable</v>
          </cell>
        </row>
        <row r="217">
          <cell r="B217" t="str">
            <v>0240 - Local Agency Deposit Security</v>
          </cell>
          <cell r="C217" t="str">
            <v>RF_216</v>
          </cell>
          <cell r="D217" t="str">
            <v>1240016 - Vocational Nurses Program</v>
          </cell>
          <cell r="H217" t="str">
            <v>5362149 - Cap Deprec Leaseho Improve Exp</v>
          </cell>
        </row>
        <row r="218">
          <cell r="B218" t="str">
            <v>0241 - Local Public Prosecutors And P</v>
          </cell>
          <cell r="C218" t="str">
            <v>RF_217</v>
          </cell>
          <cell r="D218" t="str">
            <v>1240019 - Vocational Nurses Program</v>
          </cell>
          <cell r="H218" t="str">
            <v>5362150 - Leasehold Improve - Non-Deprec</v>
          </cell>
        </row>
        <row r="219">
          <cell r="B219" t="str">
            <v>0242 - Court Collection Account</v>
          </cell>
          <cell r="C219" t="str">
            <v>RF_218</v>
          </cell>
          <cell r="D219" t="str">
            <v>1240020 - Psychiatric Technicians Progra</v>
          </cell>
          <cell r="H219" t="str">
            <v>5362199 - Cap Non-Deprec Lease Impro Exp</v>
          </cell>
        </row>
        <row r="220">
          <cell r="B220" t="str">
            <v>0243 - Narcotic Treatment Program Lic</v>
          </cell>
          <cell r="C220" t="str">
            <v>RF_219</v>
          </cell>
          <cell r="D220" t="str">
            <v>1400 - Arbitration Certification Prog</v>
          </cell>
          <cell r="H220" t="str">
            <v>5362210 - Agricultural Equipment</v>
          </cell>
        </row>
        <row r="221">
          <cell r="B221" t="str">
            <v>0244 - Environmental Water Fund</v>
          </cell>
          <cell r="C221" t="str">
            <v>RF_220</v>
          </cell>
          <cell r="D221" t="str">
            <v>1405010 - Prvt Security Services - Dist</v>
          </cell>
          <cell r="H221" t="str">
            <v>5362215 - Agricultural Vehicles</v>
          </cell>
        </row>
        <row r="222">
          <cell r="B222" t="str">
            <v>0245 - Mobilehome Parks   Special Occ</v>
          </cell>
          <cell r="C222" t="str">
            <v>RF_221</v>
          </cell>
          <cell r="D222" t="str">
            <v>1405013 - Distributed Private Security S</v>
          </cell>
          <cell r="H222" t="str">
            <v>5362220 - Aircraft</v>
          </cell>
        </row>
        <row r="223">
          <cell r="B223" t="str">
            <v>0247 - Drinking Water Operator Cert S</v>
          </cell>
          <cell r="C223" t="str">
            <v>RF_222</v>
          </cell>
          <cell r="D223" t="str">
            <v>1405016 - Bureau Of Security And Investi</v>
          </cell>
          <cell r="H223" t="str">
            <v>5362225 - Aircraft And Related Equipment</v>
          </cell>
        </row>
        <row r="224">
          <cell r="B224" t="str">
            <v>0252 - Natural Disaster Assistance Fu</v>
          </cell>
          <cell r="C224" t="str">
            <v>RF_223</v>
          </cell>
          <cell r="D224" t="str">
            <v>1405019 - Prvt Security Svcs - Support</v>
          </cell>
          <cell r="H224" t="str">
            <v>5362230 - Combat Vehicles</v>
          </cell>
        </row>
        <row r="225">
          <cell r="B225" t="str">
            <v>0256 - Sexual Predator Public Informa</v>
          </cell>
          <cell r="C225" t="str">
            <v>RF_224</v>
          </cell>
          <cell r="D225" t="str">
            <v>1405020 - Private Investigators Program</v>
          </cell>
          <cell r="H225" t="str">
            <v>5362235 - Communications Equipment</v>
          </cell>
        </row>
        <row r="226">
          <cell r="B226" t="str">
            <v>0257 - Earthquake Emergency Investiga</v>
          </cell>
          <cell r="C226" t="str">
            <v>RF_225</v>
          </cell>
          <cell r="D226" t="str">
            <v>1410010 - Bur for Prvt Postsecondary Ed</v>
          </cell>
          <cell r="H226" t="str">
            <v>5362240 - Computers   Computer Equipment</v>
          </cell>
        </row>
        <row r="227">
          <cell r="B227" t="str">
            <v>0259 - Supplemental Contributions Pro</v>
          </cell>
          <cell r="C227" t="str">
            <v>RF_226</v>
          </cell>
          <cell r="D227" t="str">
            <v>1410013 - Bureau For Private Postseconda</v>
          </cell>
          <cell r="H227" t="str">
            <v>5362245 - Engine Turbine Component Acces</v>
          </cell>
        </row>
        <row r="228">
          <cell r="B228" t="str">
            <v>0260 - Nursing Home AdministratorS S</v>
          </cell>
          <cell r="C228" t="str">
            <v>RF_227</v>
          </cell>
          <cell r="D228" t="str">
            <v>1410014 - Student Tuition Recovery Progr</v>
          </cell>
          <cell r="H228" t="str">
            <v>5362250 - Furniture</v>
          </cell>
        </row>
        <row r="229">
          <cell r="B229" t="str">
            <v>0261 - Off Highway License Fee Fund</v>
          </cell>
          <cell r="C229" t="str">
            <v>RF_228</v>
          </cell>
          <cell r="D229" t="str">
            <v>1415010 - BEAR HFTHI - Distributed</v>
          </cell>
          <cell r="H229" t="str">
            <v>5362255 - Kitchen And Laundry Equipment</v>
          </cell>
        </row>
        <row r="230">
          <cell r="B230" t="str">
            <v>0262 - Habitat Conservation Fund</v>
          </cell>
          <cell r="C230" t="str">
            <v>RF_229</v>
          </cell>
          <cell r="D230" t="str">
            <v>1415013 - BEAR HFTHI - Distributed</v>
          </cell>
          <cell r="H230" t="str">
            <v>5362260 - Locomotives</v>
          </cell>
        </row>
        <row r="231">
          <cell r="B231" t="str">
            <v>0263 - Off-Highway Vehicle Trust Fund</v>
          </cell>
          <cell r="C231" t="str">
            <v>RF_230</v>
          </cell>
          <cell r="D231" t="str">
            <v>1415014 - Electronic And Appliance Repai</v>
          </cell>
          <cell r="H231" t="str">
            <v>5362265 - Law Enforcement Equipment</v>
          </cell>
        </row>
        <row r="232">
          <cell r="B232" t="str">
            <v>0264 - Osteopathic Medical Bd Of Cali</v>
          </cell>
          <cell r="C232" t="str">
            <v>RF_231</v>
          </cell>
          <cell r="D232" t="str">
            <v>1415023 - Home Furnishings And Thermal I</v>
          </cell>
          <cell r="H232" t="str">
            <v>5362270 - Marine Equipment</v>
          </cell>
        </row>
        <row r="233">
          <cell r="B233" t="str">
            <v>0265 - 0265</v>
          </cell>
          <cell r="C233" t="str">
            <v>RF_232</v>
          </cell>
          <cell r="D233" t="str">
            <v>1420010 - Auto Rpr   Smog Prog - Dist</v>
          </cell>
          <cell r="H233" t="str">
            <v>5362275 - Marine Vessels</v>
          </cell>
        </row>
        <row r="234">
          <cell r="B234" t="str">
            <v>0266 - Inland Wetlands Conservation F</v>
          </cell>
          <cell r="C234" t="str">
            <v>RF_233</v>
          </cell>
          <cell r="D234" t="str">
            <v>1420013 - Auto Rpr   Smog Prog - Dist</v>
          </cell>
          <cell r="H234" t="str">
            <v>5362280 - Medical Equipment</v>
          </cell>
        </row>
        <row r="235">
          <cell r="B235" t="str">
            <v>0267 - Exposition Park Improvement Fu</v>
          </cell>
          <cell r="C235" t="str">
            <v>RF_234</v>
          </cell>
          <cell r="D235" t="str">
            <v>1420017 - Automotive Repair And Smog Che</v>
          </cell>
          <cell r="H235" t="str">
            <v>5362285 - Miscellaneous Machinery</v>
          </cell>
        </row>
        <row r="236">
          <cell r="B236" t="str">
            <v>0268 - Peace Officers Training Fund</v>
          </cell>
          <cell r="C236" t="str">
            <v>RF_235</v>
          </cell>
          <cell r="D236" t="str">
            <v>1420025 - Auto Rpr   Smog Prog - Support</v>
          </cell>
          <cell r="H236" t="str">
            <v>5362290 - Office Equipment</v>
          </cell>
        </row>
        <row r="237">
          <cell r="B237" t="str">
            <v>0269 - Glass Processing Fee Account</v>
          </cell>
          <cell r="C237" t="str">
            <v>RF_236</v>
          </cell>
          <cell r="D237" t="str">
            <v>1420029 - Vehicle Repair Assistance And</v>
          </cell>
          <cell r="H237" t="str">
            <v>5362295 - Other Land Vehicles</v>
          </cell>
        </row>
        <row r="238">
          <cell r="B238" t="str">
            <v>0270 - Technical Assistance Fund</v>
          </cell>
          <cell r="C238" t="str">
            <v>RF_237</v>
          </cell>
          <cell r="D238" t="str">
            <v>1420033 - HPRRA - Vehcl Rpr Assistance</v>
          </cell>
          <cell r="H238" t="str">
            <v>5362300 - Photo Project Microfilm Equip</v>
          </cell>
        </row>
        <row r="239">
          <cell r="B239" t="str">
            <v>0271 - Certification Fund</v>
          </cell>
          <cell r="C239" t="str">
            <v>RF_238</v>
          </cell>
          <cell r="D239" t="str">
            <v>1420037 - HPRRA - Vehicle Retirement</v>
          </cell>
          <cell r="H239" t="str">
            <v>5362305 - Public Safety Vehicles</v>
          </cell>
        </row>
        <row r="240">
          <cell r="B240" t="str">
            <v>0272 - Infant Botulism Treatment   Pr</v>
          </cell>
          <cell r="C240" t="str">
            <v>RF_239</v>
          </cell>
          <cell r="D240" t="str">
            <v>1420041 - HPRRA - Prog Admin</v>
          </cell>
          <cell r="H240" t="str">
            <v>5362310 - Recreation And Athletic Equip</v>
          </cell>
        </row>
        <row r="241">
          <cell r="B241" t="str">
            <v>0275 - Hazardous   Idle-Deserted Well</v>
          </cell>
          <cell r="C241" t="str">
            <v>RF_240</v>
          </cell>
          <cell r="D241" t="str">
            <v>1420045 - Enhanced Flt Modrnization Prog</v>
          </cell>
          <cell r="H241" t="str">
            <v>5362315 - Safety And Maintenance Equip</v>
          </cell>
        </row>
        <row r="242">
          <cell r="B242" t="str">
            <v>0276 - Penalty Acct Ca Bev Container</v>
          </cell>
          <cell r="C242" t="str">
            <v>RF_241</v>
          </cell>
          <cell r="D242" t="str">
            <v>1420049 - EFMP - Off-Cycle Vhcl Rtrmnt</v>
          </cell>
          <cell r="H242" t="str">
            <v>5362320 - Tools</v>
          </cell>
        </row>
        <row r="243">
          <cell r="B243" t="str">
            <v>0277 - Bimetal Processing Fee Acct B</v>
          </cell>
          <cell r="C243" t="str">
            <v>RF_242</v>
          </cell>
          <cell r="D243" t="str">
            <v>1420053 - EFMP - Vehicle Voucher Program</v>
          </cell>
          <cell r="H243" t="str">
            <v>5362325 - Transmission Equipment</v>
          </cell>
        </row>
        <row r="244">
          <cell r="B244" t="str">
            <v>0278 - Pet Processing Fee Acct Bev C</v>
          </cell>
          <cell r="C244" t="str">
            <v>RF_243</v>
          </cell>
          <cell r="D244" t="str">
            <v>1420057 - EFMP - Program Administration</v>
          </cell>
          <cell r="H244" t="str">
            <v>5362330 - Vehicular Equip And Components</v>
          </cell>
        </row>
        <row r="245">
          <cell r="B245" t="str">
            <v>0279 - Child Health And Safety Fund</v>
          </cell>
          <cell r="C245" t="str">
            <v>RF_244</v>
          </cell>
          <cell r="D245" t="str">
            <v>1430 - Telephone Medical Advice Servi</v>
          </cell>
          <cell r="H245" t="str">
            <v>5362399 - Capitalized Equipment Purchase</v>
          </cell>
        </row>
        <row r="246">
          <cell r="B246" t="str">
            <v>0280 - Physician Assistant Fund</v>
          </cell>
          <cell r="C246" t="str">
            <v>RF_245</v>
          </cell>
          <cell r="D246" t="str">
            <v>1435010 - Cemetery Program - Distributed</v>
          </cell>
          <cell r="H246" t="str">
            <v>5362400 - Bridges</v>
          </cell>
        </row>
        <row r="247">
          <cell r="B247" t="str">
            <v>0281 - Recycling Market Development R</v>
          </cell>
          <cell r="C247" t="str">
            <v>RF_246</v>
          </cell>
          <cell r="D247" t="str">
            <v>1435013 - Cemetery Program - Distributed</v>
          </cell>
          <cell r="H247" t="str">
            <v>5362410 - Roadways</v>
          </cell>
        </row>
        <row r="248">
          <cell r="B248" t="str">
            <v>0285 - 0285</v>
          </cell>
          <cell r="C248" t="str">
            <v>RF_247</v>
          </cell>
          <cell r="D248" t="str">
            <v>1435016 - Cemetery Program</v>
          </cell>
          <cell r="H248" t="str">
            <v>5362420 - State Highways</v>
          </cell>
        </row>
        <row r="249">
          <cell r="B249" t="str">
            <v>0286 - Lake Tahoe Conservancy Account</v>
          </cell>
          <cell r="C249" t="str">
            <v>RF_248</v>
          </cell>
          <cell r="D249" t="str">
            <v>1435019 - Cemetery Program</v>
          </cell>
          <cell r="H249" t="str">
            <v>5362429 - Capitalized State Highway Expe</v>
          </cell>
        </row>
        <row r="250">
          <cell r="B250" t="str">
            <v>0287 - Youth Pilot Program Fund</v>
          </cell>
          <cell r="C250" t="str">
            <v>RF_249</v>
          </cell>
          <cell r="D250" t="str">
            <v>1435020 - Funeral Directors And Embalmer</v>
          </cell>
          <cell r="H250" t="str">
            <v>5362430 - Water Recreation Infrastructur</v>
          </cell>
        </row>
        <row r="251">
          <cell r="B251" t="str">
            <v>0288 - International Student Exch Vis</v>
          </cell>
          <cell r="C251" t="str">
            <v>RF_250</v>
          </cell>
          <cell r="D251" t="str">
            <v>1440 - Bureau Of Real Estate Appraise</v>
          </cell>
          <cell r="H251" t="str">
            <v>5362435 - Water System Infrastructure</v>
          </cell>
        </row>
        <row r="252">
          <cell r="B252" t="str">
            <v>0289 - State Hicap Fund</v>
          </cell>
          <cell r="C252" t="str">
            <v>RF_251</v>
          </cell>
          <cell r="D252" t="str">
            <v>1445 - Bureau Of Real Estate</v>
          </cell>
          <cell r="H252" t="str">
            <v>5362440 - Other Infrastructure</v>
          </cell>
        </row>
        <row r="253">
          <cell r="B253" t="str">
            <v>0290 - Board Of Pilot Commissioners</v>
          </cell>
          <cell r="C253" t="str">
            <v>RF_252</v>
          </cell>
          <cell r="D253" t="str">
            <v>1450 - Professional Fiduciaries Burea</v>
          </cell>
          <cell r="H253" t="str">
            <v>5362449 - Capitalized Other Infrastr Exp</v>
          </cell>
        </row>
        <row r="254">
          <cell r="B254" t="str">
            <v>0293 - Motor Carriers Safety Improvem</v>
          </cell>
          <cell r="C254" t="str">
            <v>RF_253</v>
          </cell>
          <cell r="D254" t="str">
            <v>1470 - Alfred E Alquist Seismic Safe</v>
          </cell>
          <cell r="H254" t="str">
            <v>5362480 - Artworks and Paintings</v>
          </cell>
        </row>
        <row r="255">
          <cell r="B255" t="str">
            <v>0294 - Removal   Remedial Action Acct</v>
          </cell>
          <cell r="C255" t="str">
            <v>RF_254</v>
          </cell>
          <cell r="D255" t="str">
            <v>1475 - Earquake Research Projects</v>
          </cell>
          <cell r="H255" t="str">
            <v>5362484 - Books</v>
          </cell>
        </row>
        <row r="256">
          <cell r="B256" t="str">
            <v>0295 - Board Of Podiatric Medicine Fu</v>
          </cell>
          <cell r="C256" t="str">
            <v>RF_255</v>
          </cell>
          <cell r="D256" t="str">
            <v>1490 - Admin of Civil Rights Law</v>
          </cell>
          <cell r="H256" t="str">
            <v>5362488 - Manuscripts</v>
          </cell>
        </row>
        <row r="257">
          <cell r="B257" t="str">
            <v>0296 - Coachella Valley Mountains Con</v>
          </cell>
          <cell r="C257" t="str">
            <v>RF_256</v>
          </cell>
          <cell r="D257" t="str">
            <v>1495 - Fair Employment And Housing Co</v>
          </cell>
          <cell r="H257" t="str">
            <v>5362492 - Music</v>
          </cell>
        </row>
        <row r="258">
          <cell r="B258" t="str">
            <v>0298 - Financial Institutions Fund</v>
          </cell>
          <cell r="C258" t="str">
            <v>RF_257</v>
          </cell>
          <cell r="D258" t="str">
            <v>1500 - Department Of Justice Legal Se</v>
          </cell>
          <cell r="H258" t="str">
            <v>5362496 - Statues</v>
          </cell>
        </row>
        <row r="259">
          <cell r="B259" t="str">
            <v>0299 - Credit Union Fund</v>
          </cell>
          <cell r="C259" t="str">
            <v>RF_258</v>
          </cell>
          <cell r="D259" t="str">
            <v>1510010 - Corporate Securities Law</v>
          </cell>
          <cell r="H259" t="str">
            <v>5362499 - Capitalized Collections Purcha</v>
          </cell>
        </row>
        <row r="260">
          <cell r="B260" t="str">
            <v>0300 - Professional Forester Registra</v>
          </cell>
          <cell r="C260" t="str">
            <v>RF_259</v>
          </cell>
          <cell r="D260" t="str">
            <v>1510019 - Broker Dealers</v>
          </cell>
          <cell r="H260" t="str">
            <v>5362510 - Software - Amortizable</v>
          </cell>
        </row>
        <row r="261">
          <cell r="B261" t="str">
            <v>0305 - Private Postsecondary   Vocati</v>
          </cell>
          <cell r="C261" t="str">
            <v>RF_260</v>
          </cell>
          <cell r="D261" t="str">
            <v>1510028 - Investment Advisers</v>
          </cell>
          <cell r="H261" t="str">
            <v>5362520 - Patents - Amortizable</v>
          </cell>
        </row>
        <row r="262">
          <cell r="B262" t="str">
            <v>0306 - Safe Drinking Water Account</v>
          </cell>
          <cell r="C262" t="str">
            <v>RF_261</v>
          </cell>
          <cell r="D262" t="str">
            <v>1510037 - Agent Monitoring Law</v>
          </cell>
          <cell r="H262" t="str">
            <v>5362530 - Copyrights</v>
          </cell>
        </row>
        <row r="263">
          <cell r="B263" t="str">
            <v>0308 - Earthquake Risk Reduction Fund</v>
          </cell>
          <cell r="C263" t="str">
            <v>RF_262</v>
          </cell>
          <cell r="D263" t="str">
            <v>1510046 - California Commodity Law</v>
          </cell>
          <cell r="H263" t="str">
            <v>5362540 - Trademarks - Amortizable</v>
          </cell>
        </row>
        <row r="264">
          <cell r="B264" t="str">
            <v>0309 - Perinatal Insurance Fund</v>
          </cell>
          <cell r="C264" t="str">
            <v>RF_263</v>
          </cell>
          <cell r="D264" t="str">
            <v>1510055 - Franchise Investment Law</v>
          </cell>
          <cell r="H264" t="str">
            <v>5362545 - Oth Amortizable Intangi Assets</v>
          </cell>
        </row>
        <row r="265">
          <cell r="B265" t="str">
            <v>0310 - Psychology Fund</v>
          </cell>
          <cell r="C265" t="str">
            <v>RF_264</v>
          </cell>
          <cell r="D265" t="str">
            <v>1515010 - Deferred Deposit Transaction L</v>
          </cell>
          <cell r="H265" t="str">
            <v>5362549 - Cap Amortiza Intangi Asset Exp</v>
          </cell>
        </row>
        <row r="266">
          <cell r="B266" t="str">
            <v>0311 - Traumatic Brain Injury Fund</v>
          </cell>
          <cell r="C266" t="str">
            <v>RF_265</v>
          </cell>
          <cell r="D266" t="str">
            <v>1515019 - Escrow Law</v>
          </cell>
          <cell r="H266" t="str">
            <v>5362550 - Goodwill</v>
          </cell>
        </row>
        <row r="267">
          <cell r="B267" t="str">
            <v>0312 - Emergency Medical Services Per</v>
          </cell>
          <cell r="C267" t="str">
            <v>RF_266</v>
          </cell>
          <cell r="D267" t="str">
            <v>1515028 - California Mortgage Loan Origi</v>
          </cell>
          <cell r="H267" t="str">
            <v>5362560 - Use Rights - Non-Amortizable</v>
          </cell>
        </row>
        <row r="268">
          <cell r="B268" t="str">
            <v>0313 - Major Risk Medical Insurance F</v>
          </cell>
          <cell r="C268" t="str">
            <v>RF_267</v>
          </cell>
          <cell r="D268" t="str">
            <v>1515037 - California Finance Lenders Law</v>
          </cell>
          <cell r="H268" t="str">
            <v>5362570 - Patents - Non-Amortizable</v>
          </cell>
        </row>
        <row r="269">
          <cell r="B269" t="str">
            <v>0314 - Diesel Emission Reduction Fund</v>
          </cell>
          <cell r="C269" t="str">
            <v>RF_268</v>
          </cell>
          <cell r="D269" t="str">
            <v>1515046 - Mortgage Bankers Law</v>
          </cell>
          <cell r="H269" t="str">
            <v>5362580 - Trademarks - Non-Amortizable</v>
          </cell>
        </row>
        <row r="270">
          <cell r="B270" t="str">
            <v>031600001 - SF Bay Area Con Pgm Acct-St Fd</v>
          </cell>
          <cell r="C270" t="str">
            <v>RF_269</v>
          </cell>
          <cell r="D270" t="str">
            <v>1520 - Licensing And Supervision Of B</v>
          </cell>
          <cell r="H270" t="str">
            <v>5362590 - Oth Non-Amortiz Intangi Assets</v>
          </cell>
        </row>
        <row r="271">
          <cell r="B271" t="str">
            <v>0317 - Real Estate Fund</v>
          </cell>
          <cell r="C271" t="str">
            <v>RF_270</v>
          </cell>
          <cell r="D271" t="str">
            <v>1525 - Money Transmitters</v>
          </cell>
          <cell r="H271" t="str">
            <v>5362599 - Cap Non-Amort Intang Asset Exp</v>
          </cell>
        </row>
        <row r="272">
          <cell r="B272" t="str">
            <v>0318 - Collins-Dugan Calif Conserv Co</v>
          </cell>
          <cell r="C272" t="str">
            <v>RF_271</v>
          </cell>
          <cell r="D272" t="str">
            <v>1530 - Supervision Of California Busi</v>
          </cell>
          <cell r="H272" t="str">
            <v>5368005 - Agricultural Equipment</v>
          </cell>
        </row>
        <row r="273">
          <cell r="B273" t="str">
            <v>0319 - Respiratory Care Fund</v>
          </cell>
          <cell r="C273" t="str">
            <v>RF_272</v>
          </cell>
          <cell r="D273" t="str">
            <v>1535 - Savings And Loan</v>
          </cell>
          <cell r="H273" t="str">
            <v>5368015 - Communications Equipment</v>
          </cell>
        </row>
        <row r="274">
          <cell r="B274" t="str">
            <v>0320 - Oil Spill Prevention   Adminis</v>
          </cell>
          <cell r="C274" t="str">
            <v>RF_273</v>
          </cell>
          <cell r="D274" t="str">
            <v>1540 - Industrial Banks</v>
          </cell>
          <cell r="H274" t="str">
            <v>5368025 - Computers   Computer Equipment</v>
          </cell>
        </row>
        <row r="275">
          <cell r="B275" t="str">
            <v>0321 - Oil Spill Response Trust Fund</v>
          </cell>
          <cell r="C275" t="str">
            <v>RF_274</v>
          </cell>
          <cell r="D275" t="str">
            <v>1545 - Administration Of Local Agency</v>
          </cell>
          <cell r="H275" t="str">
            <v>5368035 - Fleet</v>
          </cell>
        </row>
        <row r="276">
          <cell r="B276" t="str">
            <v>0322 - Environmental Enhancement Fund</v>
          </cell>
          <cell r="C276" t="str">
            <v>RF_275</v>
          </cell>
          <cell r="D276" t="str">
            <v>1550 - Credit Unions</v>
          </cell>
          <cell r="H276" t="str">
            <v>5368045 - Furniture</v>
          </cell>
        </row>
        <row r="277">
          <cell r="B277" t="str">
            <v>0325 - Electronic And Appliance Repai</v>
          </cell>
          <cell r="C277" t="str">
            <v>RF_276</v>
          </cell>
          <cell r="D277" t="str">
            <v>1560 - Fair Employment   Housing Comm</v>
          </cell>
          <cell r="H277" t="str">
            <v>5368055 - Kitchen And Laundry Equipment</v>
          </cell>
        </row>
        <row r="278">
          <cell r="B278" t="str">
            <v>0326 - Athletic Commission Fund</v>
          </cell>
          <cell r="C278" t="str">
            <v>RF_277</v>
          </cell>
          <cell r="D278" t="str">
            <v>1575 - Political Reform Audit</v>
          </cell>
          <cell r="H278" t="str">
            <v>5368065 - Law Enforcement Equipment</v>
          </cell>
        </row>
        <row r="279">
          <cell r="B279" t="str">
            <v>0327 - Court Interpreters Fund</v>
          </cell>
          <cell r="C279" t="str">
            <v>RF_278</v>
          </cell>
          <cell r="D279" t="str">
            <v>1580 - Dmv Collections</v>
          </cell>
          <cell r="H279" t="str">
            <v>5368075 - Marine Equipment</v>
          </cell>
        </row>
        <row r="280">
          <cell r="B280" t="str">
            <v>0328 - Public School Planning Desgn</v>
          </cell>
          <cell r="C280" t="str">
            <v>RF_279</v>
          </cell>
          <cell r="D280" t="str">
            <v>1585 - Court Collections</v>
          </cell>
          <cell r="H280" t="str">
            <v>5368085 - Medical Equipment</v>
          </cell>
        </row>
        <row r="281">
          <cell r="B281" t="str">
            <v>0329 - Vehicle License Collection Acc</v>
          </cell>
          <cell r="C281" t="str">
            <v>RF_280</v>
          </cell>
          <cell r="D281" t="str">
            <v>1590 - Legal Services Program</v>
          </cell>
          <cell r="H281" t="str">
            <v>5368095 - Miscellaneous Equipment</v>
          </cell>
        </row>
        <row r="282">
          <cell r="B282" t="str">
            <v>0330 - Local Revenue Fund</v>
          </cell>
          <cell r="C282" t="str">
            <v>RF_281</v>
          </cell>
          <cell r="D282" t="str">
            <v>1595 - Contract Work</v>
          </cell>
          <cell r="H282" t="str">
            <v>5368105 - Miscellaneous Machinery</v>
          </cell>
        </row>
        <row r="283">
          <cell r="B283" t="str">
            <v>0331 - Sales Tax Account Local Reven</v>
          </cell>
          <cell r="C283" t="str">
            <v>RF_282</v>
          </cell>
          <cell r="D283" t="str">
            <v>1610010 - Licensing</v>
          </cell>
          <cell r="H283" t="str">
            <v>5368115 - Office Equipment</v>
          </cell>
        </row>
        <row r="284">
          <cell r="B284" t="str">
            <v>0332 - Vehicle License Fee Account</v>
          </cell>
          <cell r="C284" t="str">
            <v>RF_283</v>
          </cell>
          <cell r="D284" t="str">
            <v>1610019 - Enforcement</v>
          </cell>
          <cell r="H284" t="str">
            <v>5368125 - Photo Project Microfilm Equip</v>
          </cell>
        </row>
        <row r="285">
          <cell r="B285" t="str">
            <v>0333 - Sales Tax Growth Account</v>
          </cell>
          <cell r="C285" t="str">
            <v>RF_284</v>
          </cell>
          <cell r="D285" t="str">
            <v>1620 - Debt Service - GO Bonds - BCH</v>
          </cell>
          <cell r="H285" t="str">
            <v>5368135 - Recreation And Athletic Equip</v>
          </cell>
        </row>
        <row r="286">
          <cell r="B286" t="str">
            <v>0334 - Vehicle License Fee Growth Acc</v>
          </cell>
          <cell r="C286" t="str">
            <v>RF_285</v>
          </cell>
          <cell r="D286" t="str">
            <v>1640010 - Licensing</v>
          </cell>
          <cell r="H286" t="str">
            <v>5368145 - Safety And Maintenance Equip</v>
          </cell>
        </row>
        <row r="287">
          <cell r="B287" t="str">
            <v>0335 - Registered Environmental Healt</v>
          </cell>
          <cell r="C287" t="str">
            <v>RF_286</v>
          </cell>
          <cell r="D287" t="str">
            <v>1640019 - Compliance</v>
          </cell>
          <cell r="H287" t="str">
            <v>5368155 - Tools</v>
          </cell>
        </row>
        <row r="288">
          <cell r="B288" t="str">
            <v>0336 - Mine Reclamation Account</v>
          </cell>
          <cell r="C288" t="str">
            <v>RF_287</v>
          </cell>
          <cell r="D288" t="str">
            <v>1650 - Administrative Review</v>
          </cell>
          <cell r="H288" t="str">
            <v>5368900 - Copyrights</v>
          </cell>
        </row>
        <row r="289">
          <cell r="B289" t="str">
            <v>0338 - Strong-Motion Instrumentation</v>
          </cell>
          <cell r="C289" t="str">
            <v>RF_288</v>
          </cell>
          <cell r="D289" t="str">
            <v>1660 - Codes And Standards Program</v>
          </cell>
          <cell r="H289" t="str">
            <v>5368910 - Goodwill</v>
          </cell>
        </row>
        <row r="290">
          <cell r="B290" t="str">
            <v>0342 - State School Fund</v>
          </cell>
          <cell r="C290" t="str">
            <v>RF_289</v>
          </cell>
          <cell r="D290" t="str">
            <v>1665 - Financial Assistance Program</v>
          </cell>
          <cell r="H290" t="str">
            <v>5368920 - Patents</v>
          </cell>
        </row>
        <row r="291">
          <cell r="B291" t="str">
            <v>034400001 - St Sch Bldg Lease- Purch Acct</v>
          </cell>
          <cell r="C291" t="str">
            <v>RF_290</v>
          </cell>
          <cell r="D291" t="str">
            <v>1670 - Housing Policy Development Pro</v>
          </cell>
          <cell r="H291" t="str">
            <v>5368930 - Software</v>
          </cell>
        </row>
        <row r="292">
          <cell r="B292" t="str">
            <v>034400004 - St Sch Bldg Lease-PurcBdActJun</v>
          </cell>
          <cell r="C292" t="str">
            <v>RF_291</v>
          </cell>
          <cell r="D292" t="str">
            <v>1675 - California Housing Finance Age</v>
          </cell>
          <cell r="H292" t="str">
            <v>5368940 - Trademarks</v>
          </cell>
        </row>
        <row r="293">
          <cell r="B293" t="str">
            <v>034400005 - St Sch Bldg Lease-PurcBdActNov</v>
          </cell>
          <cell r="C293" t="str">
            <v>RF_292</v>
          </cell>
          <cell r="D293" t="str">
            <v>1680 - Loan Repayments Program</v>
          </cell>
          <cell r="H293" t="str">
            <v>5368950 - Use Rights Non-Depreciable</v>
          </cell>
        </row>
        <row r="294">
          <cell r="B294" t="str">
            <v>034400006 - St Sch Bldg Lease-PurcBdAct</v>
          </cell>
          <cell r="C294" t="str">
            <v>RF_293</v>
          </cell>
          <cell r="D294" t="str">
            <v>1800 - Administration Of California T</v>
          </cell>
          <cell r="H294" t="str">
            <v>5368990 - Other Intangible Assets</v>
          </cell>
        </row>
        <row r="295">
          <cell r="B295" t="str">
            <v>034400007 - St Sch Bldg Aid Pgm Acct</v>
          </cell>
          <cell r="C295" t="str">
            <v>RF_294</v>
          </cell>
          <cell r="D295" t="str">
            <v>1805 - Environmental Enhancement And</v>
          </cell>
          <cell r="H295" t="str">
            <v>5390050 - Agricultural Supplies</v>
          </cell>
        </row>
        <row r="296">
          <cell r="B296" t="str">
            <v>0345 - 0345</v>
          </cell>
          <cell r="C296" t="str">
            <v>RF_295</v>
          </cell>
          <cell r="D296" t="str">
            <v>1820 - Administration Of Transit Prog</v>
          </cell>
          <cell r="H296" t="str">
            <v>5390100 - Chemica Drugs Medic   Lab Supp</v>
          </cell>
        </row>
        <row r="297">
          <cell r="B297" t="str">
            <v>0347 - School Land Bank Fund</v>
          </cell>
          <cell r="C297" t="str">
            <v>RF_296</v>
          </cell>
          <cell r="D297" t="str">
            <v>1830010 - Refund to Revert Appropriation</v>
          </cell>
          <cell r="H297" t="str">
            <v>5390150 - Clothing and Personal Supplies</v>
          </cell>
        </row>
        <row r="298">
          <cell r="B298" t="str">
            <v>0348 - Senate Operating Fund</v>
          </cell>
          <cell r="C298" t="str">
            <v>RF_297</v>
          </cell>
          <cell r="D298" t="str">
            <v>1830019 - Safety And Local Assistance</v>
          </cell>
          <cell r="H298" t="str">
            <v>5390200 - Educational Supplies</v>
          </cell>
        </row>
        <row r="299">
          <cell r="B299" t="str">
            <v>0349 - Educational Telecommunication</v>
          </cell>
          <cell r="C299" t="str">
            <v>RF_298</v>
          </cell>
          <cell r="D299" t="str">
            <v>1830028 - Administration</v>
          </cell>
          <cell r="H299" t="str">
            <v>5390250 - Foodstuffs</v>
          </cell>
        </row>
        <row r="300">
          <cell r="B300" t="str">
            <v>0351 - Mental Health Subaccount Sale</v>
          </cell>
          <cell r="C300" t="str">
            <v>RF_299</v>
          </cell>
          <cell r="D300" t="str">
            <v>1830037 - Reimbursed Services</v>
          </cell>
          <cell r="H300" t="str">
            <v>5390300 - Foster Care-IRC Sec 131 Exempt</v>
          </cell>
        </row>
        <row r="301">
          <cell r="B301" t="str">
            <v>0352 - Social Services Subaccount Sa</v>
          </cell>
          <cell r="C301" t="str">
            <v>RF_300</v>
          </cell>
          <cell r="D301" t="str">
            <v>1830046 - Legal</v>
          </cell>
          <cell r="H301" t="str">
            <v>5390350 - Laundry Services</v>
          </cell>
        </row>
        <row r="302">
          <cell r="B302" t="str">
            <v>0353 - Health Subaccount Sales Tax A</v>
          </cell>
          <cell r="C302" t="str">
            <v>RF_301</v>
          </cell>
          <cell r="D302" t="str">
            <v>1835010 - Capital Outlay Support</v>
          </cell>
          <cell r="H302" t="str">
            <v>5390400 - Late Pymt Penalties - GC 927</v>
          </cell>
        </row>
        <row r="303">
          <cell r="B303" t="str">
            <v>0354 - Caseload Subacct Sales Tax Gr</v>
          </cell>
          <cell r="C303" t="str">
            <v>RF_302</v>
          </cell>
          <cell r="D303" t="str">
            <v>1835019 - Capital Outlay Projects</v>
          </cell>
          <cell r="H303" t="str">
            <v>5390450 - Law Enforcement Materials</v>
          </cell>
        </row>
        <row r="304">
          <cell r="B304" t="str">
            <v>0357 - Mental Health Equity Sub Sale</v>
          </cell>
          <cell r="C304" t="str">
            <v>RF_303</v>
          </cell>
          <cell r="D304" t="str">
            <v>1835020 - Local Assistance</v>
          </cell>
          <cell r="H304" t="str">
            <v>5390500 - Miscellaneous Client Services</v>
          </cell>
        </row>
        <row r="305">
          <cell r="B305" t="str">
            <v>0359 - County Medical Svc Subaccount</v>
          </cell>
          <cell r="C305" t="str">
            <v>RF_304</v>
          </cell>
          <cell r="D305" t="str">
            <v>1835029 - Program Development</v>
          </cell>
          <cell r="H305" t="str">
            <v>5390550 - Quartering   Housekeeping Supp</v>
          </cell>
        </row>
        <row r="306">
          <cell r="B306" t="str">
            <v>0361 - General Growth SubacctSales T</v>
          </cell>
          <cell r="C306" t="str">
            <v>RF_305</v>
          </cell>
          <cell r="D306" t="str">
            <v>1835038 - Legal</v>
          </cell>
          <cell r="H306" t="str">
            <v>5390600 - Recreation   Religion Supplies</v>
          </cell>
        </row>
        <row r="307">
          <cell r="B307" t="str">
            <v>0365 - Historic Property Maintenance</v>
          </cell>
          <cell r="C307" t="str">
            <v>RF_306</v>
          </cell>
          <cell r="D307" t="str">
            <v>1835047 - Operations</v>
          </cell>
          <cell r="H307" t="str">
            <v>5390650 - Structural Materials</v>
          </cell>
        </row>
        <row r="308">
          <cell r="B308" t="str">
            <v>0366 - Indian Gaming Revenue Sharing</v>
          </cell>
          <cell r="C308" t="str">
            <v>RF_307</v>
          </cell>
          <cell r="D308" t="str">
            <v>1835056 - Maintenance</v>
          </cell>
          <cell r="H308" t="str">
            <v>5390700 - Subsistence and Personal Care</v>
          </cell>
        </row>
        <row r="309">
          <cell r="B309" t="str">
            <v>0367 - Indian Gaming Special Distribu</v>
          </cell>
          <cell r="C309" t="str">
            <v>RF_308</v>
          </cell>
          <cell r="D309" t="str">
            <v>1840010 - Refund to Revert Appropriation</v>
          </cell>
          <cell r="H309" t="str">
            <v>5390750 - Uniform Allowances</v>
          </cell>
        </row>
        <row r="310">
          <cell r="B310" t="str">
            <v>0368 - Asbestos Consultant Certificat</v>
          </cell>
          <cell r="C310" t="str">
            <v>RF_309</v>
          </cell>
          <cell r="D310" t="str">
            <v>1840019 - State And Federal Mass Transit</v>
          </cell>
          <cell r="H310" t="str">
            <v>5390800 - Gasoline</v>
          </cell>
        </row>
        <row r="311">
          <cell r="B311" t="str">
            <v>0369 - Asbestos Training Approval Acc</v>
          </cell>
          <cell r="C311" t="str">
            <v>RF_310</v>
          </cell>
          <cell r="D311" t="str">
            <v>1840028 - Intercity Rail Passenger Progr</v>
          </cell>
          <cell r="H311" t="str">
            <v>5390810 - Oil and Lubrication</v>
          </cell>
        </row>
        <row r="312">
          <cell r="B312" t="str">
            <v>0371 - California Beach And Coastal E</v>
          </cell>
          <cell r="C312" t="str">
            <v>RF_311</v>
          </cell>
          <cell r="D312" t="str">
            <v>1840037 - Legal</v>
          </cell>
          <cell r="H312" t="str">
            <v>5390820 - Propane</v>
          </cell>
        </row>
        <row r="313">
          <cell r="B313" t="str">
            <v>0372 - Disaster Relief Fund</v>
          </cell>
          <cell r="C313" t="str">
            <v>RF_312</v>
          </cell>
          <cell r="D313" t="str">
            <v>1845003 - Payroll Variance Distribution</v>
          </cell>
          <cell r="H313" t="str">
            <v>5390830 - Tires and Tubes</v>
          </cell>
        </row>
        <row r="314">
          <cell r="B314" t="str">
            <v>0374 - Spec Fund For Economic Uncerta</v>
          </cell>
          <cell r="C314" t="str">
            <v>RF_313</v>
          </cell>
          <cell r="D314" t="str">
            <v>1845004 - Refund to Revert Appropriation</v>
          </cell>
          <cell r="H314" t="str">
            <v>5390840 - Towing</v>
          </cell>
        </row>
        <row r="315">
          <cell r="B315" t="str">
            <v>0375 - Disaster Response-Emerg Operat</v>
          </cell>
          <cell r="C315" t="str">
            <v>RF_314</v>
          </cell>
          <cell r="D315" t="str">
            <v>1845013 - Statewide Planning</v>
          </cell>
          <cell r="H315" t="str">
            <v>5390850 - Vehicle Maintena   Repair Svcs</v>
          </cell>
        </row>
        <row r="316">
          <cell r="B316" t="str">
            <v>0376 - Speech-Language Pathology   Au</v>
          </cell>
          <cell r="C316" t="str">
            <v>RF_315</v>
          </cell>
          <cell r="D316" t="str">
            <v>1845022 - Regional Planning</v>
          </cell>
          <cell r="H316" t="str">
            <v>5390860 - Washing</v>
          </cell>
        </row>
        <row r="317">
          <cell r="B317" t="str">
            <v>0378 - False Claims Act Fund</v>
          </cell>
          <cell r="C317" t="str">
            <v>RF_316</v>
          </cell>
          <cell r="D317" t="str">
            <v>1845031 - Program Administration</v>
          </cell>
          <cell r="H317" t="str">
            <v>5390870 - Other Vehicle Operations Svcs</v>
          </cell>
        </row>
        <row r="318">
          <cell r="B318" t="str">
            <v>0380 - State Dental Auxiliary Fund</v>
          </cell>
          <cell r="C318" t="str">
            <v>RF_317</v>
          </cell>
          <cell r="D318" t="str">
            <v>1845040 - Reimbursed Services</v>
          </cell>
          <cell r="H318" t="str">
            <v>5390900 - Other Items of Expense - Misce</v>
          </cell>
        </row>
        <row r="319">
          <cell r="B319" t="str">
            <v>0381 - Public Interest Research Devel</v>
          </cell>
          <cell r="C319" t="str">
            <v>RF_318</v>
          </cell>
          <cell r="D319" t="str">
            <v>1845049 - State Highway IIP</v>
          </cell>
          <cell r="H319" t="str">
            <v>5390880 - Other Items of Expense - Goods</v>
          </cell>
        </row>
        <row r="320">
          <cell r="B320" t="str">
            <v>0382 - Renewable Resource Trust Fund</v>
          </cell>
          <cell r="C320" t="str">
            <v>RF_319</v>
          </cell>
          <cell r="D320" t="str">
            <v>1845058 - Mitigation Monitoring</v>
          </cell>
          <cell r="H320" t="str">
            <v>5390890 - Other Items of Expense - Svcs</v>
          </cell>
        </row>
        <row r="321">
          <cell r="B321" t="str">
            <v>0384 - Salmon   Steelhead Trout Resto</v>
          </cell>
          <cell r="C321" t="str">
            <v>RF_320</v>
          </cell>
          <cell r="D321" t="str">
            <v>1850010 - Equipment Service Program Cost</v>
          </cell>
          <cell r="H321" t="str">
            <v>5395000 - Unallocated OE E</v>
          </cell>
        </row>
        <row r="322">
          <cell r="B322" t="str">
            <v>0386 - Solid Waste Disposal Site Clea</v>
          </cell>
          <cell r="C322" t="str">
            <v>RF_321</v>
          </cell>
          <cell r="D322" t="str">
            <v>1850019 - Distributed Equipment Service</v>
          </cell>
          <cell r="H322" t="str">
            <v>5399000 - OE E - Special Adjustments</v>
          </cell>
        </row>
        <row r="323">
          <cell r="B323" t="str">
            <v>0387 - Integrated Waste Management Ac</v>
          </cell>
          <cell r="C323" t="str">
            <v>RF_322</v>
          </cell>
          <cell r="D323" t="str">
            <v>1860 - Transfer Program</v>
          </cell>
          <cell r="H323" t="str">
            <v>5410000 - Attorney Pymts -no svcs provid</v>
          </cell>
        </row>
        <row r="324">
          <cell r="B324" t="str">
            <v>0389 - Integrated Waste Management Fu</v>
          </cell>
          <cell r="C324" t="str">
            <v>RF_323</v>
          </cell>
          <cell r="D324" t="str">
            <v>1865010 - Unallocated</v>
          </cell>
          <cell r="H324" t="str">
            <v>5410500 - Attorney Pymts - IRC 6045-f-</v>
          </cell>
        </row>
        <row r="325">
          <cell r="B325" t="str">
            <v>0392 - State Parks And Recreation Fun</v>
          </cell>
          <cell r="C325" t="str">
            <v>RF_324</v>
          </cell>
          <cell r="D325" t="str">
            <v>1865013 - Special Projects</v>
          </cell>
          <cell r="H325" t="str">
            <v>5415000 - Board of Control Claims</v>
          </cell>
        </row>
        <row r="326">
          <cell r="B326" t="str">
            <v>0396 - Self-Insurance Plans Fund</v>
          </cell>
          <cell r="C326" t="str">
            <v>RF_325</v>
          </cell>
          <cell r="D326" t="str">
            <v>1865014 - CBARS Fund Split</v>
          </cell>
          <cell r="H326" t="str">
            <v>5420000 - Debt Service - Interest</v>
          </cell>
        </row>
        <row r="327">
          <cell r="B327" t="str">
            <v>0399 - Structural Pest Cntrl Educ Enf</v>
          </cell>
          <cell r="C327" t="str">
            <v>RF_326</v>
          </cell>
          <cell r="D327" t="str">
            <v>1970 - Administration</v>
          </cell>
          <cell r="H327" t="str">
            <v>5420400 - Debt Service - Principal</v>
          </cell>
        </row>
        <row r="328">
          <cell r="B328" t="str">
            <v>0400 - Real Estate Appraisers Regulat</v>
          </cell>
          <cell r="C328" t="str">
            <v>RF_327</v>
          </cell>
          <cell r="D328" t="str">
            <v>1975 - Program Management And Oversig</v>
          </cell>
          <cell r="H328" t="str">
            <v>5420900 - Debt Service - Other</v>
          </cell>
        </row>
        <row r="329">
          <cell r="B329" t="str">
            <v>040200001 - SfeCleanReliWtr SupplyBndAct</v>
          </cell>
          <cell r="C329" t="str">
            <v>RF_328</v>
          </cell>
          <cell r="D329" t="str">
            <v>1980 - Public Information And Communi</v>
          </cell>
          <cell r="H329" t="str">
            <v>5422000 - Death Benefits</v>
          </cell>
        </row>
        <row r="330">
          <cell r="B330" t="str">
            <v>040200002 - SfeCleanReliWtr SupplyBndAct</v>
          </cell>
          <cell r="C330" t="str">
            <v>RF_329</v>
          </cell>
          <cell r="D330" t="str">
            <v>1985 - Fiscal And Other External Cont</v>
          </cell>
          <cell r="H330" t="str">
            <v>5424100 - Depreciation - Buildings</v>
          </cell>
        </row>
        <row r="331">
          <cell r="B331" t="str">
            <v>040200003 - SfeCleanReliWtr SupplyBndAct</v>
          </cell>
          <cell r="C331" t="str">
            <v>RF_330</v>
          </cell>
          <cell r="D331" t="str">
            <v>1990 - Blended System Projects</v>
          </cell>
          <cell r="H331" t="str">
            <v>5424200 - Deprec - Improve Oth Than Bldg</v>
          </cell>
        </row>
        <row r="332">
          <cell r="B332" t="str">
            <v>040200005 - SfeCleanReliWtr SupplyBndAct</v>
          </cell>
          <cell r="C332" t="str">
            <v>RF_331</v>
          </cell>
          <cell r="D332" t="str">
            <v>2030010 - Support</v>
          </cell>
          <cell r="H332" t="str">
            <v>5424300 - Deprec - Leasehold Improvement</v>
          </cell>
        </row>
        <row r="333">
          <cell r="B333" t="str">
            <v>040200006 - SfeCleanReliWtr SupplyBndAct</v>
          </cell>
          <cell r="C333" t="str">
            <v>RF_332</v>
          </cell>
          <cell r="D333" t="str">
            <v>2030019 - Training</v>
          </cell>
          <cell r="H333" t="str">
            <v>5424400 - Depreciation - Equipment</v>
          </cell>
        </row>
        <row r="334">
          <cell r="B334" t="str">
            <v>040200010 - SfeCleanReliWtr Supply1996</v>
          </cell>
          <cell r="C334" t="str">
            <v>RF_333</v>
          </cell>
          <cell r="D334" t="str">
            <v>2050010 - Ground Operations</v>
          </cell>
          <cell r="H334" t="str">
            <v>5424500 - Depreciation - Infrastructure</v>
          </cell>
        </row>
        <row r="335">
          <cell r="B335" t="str">
            <v>040200304 - SfeCleanReliWtrSuppBdAct1996</v>
          </cell>
          <cell r="C335" t="str">
            <v>RF_334</v>
          </cell>
          <cell r="D335" t="str">
            <v>2050019 - Flight Operations</v>
          </cell>
          <cell r="H335" t="str">
            <v>5424800 - Depreciation - Other</v>
          </cell>
        </row>
        <row r="336">
          <cell r="B336" t="str">
            <v>040200305 - SfeCleanReliWtrSuppBdAct1996</v>
          </cell>
          <cell r="C336" t="str">
            <v>RF_335</v>
          </cell>
          <cell r="D336" t="str">
            <v>2055010 - School Pupil Transportation Sa</v>
          </cell>
          <cell r="H336" t="str">
            <v>5424900 - Amortization -Intangible Asset</v>
          </cell>
        </row>
        <row r="337">
          <cell r="B337" t="str">
            <v>040200310 - SfeCleanReliWtrSuppBdAct1996</v>
          </cell>
          <cell r="C337" t="str">
            <v>RF_336</v>
          </cell>
          <cell r="D337" t="str">
            <v>2055019 - Regulated Special Purpose Vehi</v>
          </cell>
          <cell r="H337" t="str">
            <v>5426000 - Disability Benefits</v>
          </cell>
        </row>
        <row r="338">
          <cell r="B338" t="str">
            <v>040200312 - SfeCleanReliWtrSupMar2009GoBdS</v>
          </cell>
          <cell r="C338" t="str">
            <v>RF_337</v>
          </cell>
          <cell r="D338" t="str">
            <v>2055028 - Transportation Of Hazardous Ma</v>
          </cell>
          <cell r="H338" t="str">
            <v>5428000 - Distr Interest -not late penal</v>
          </cell>
        </row>
        <row r="339">
          <cell r="B339" t="str">
            <v>040200314 - SfeCleanReliWtrSupMar2009GoBdS</v>
          </cell>
          <cell r="C339" t="str">
            <v>RF_338</v>
          </cell>
          <cell r="D339" t="str">
            <v>2055037 - Farm Labor Transportation Safe</v>
          </cell>
          <cell r="H339" t="str">
            <v>5430000 - Evidence</v>
          </cell>
        </row>
        <row r="340">
          <cell r="B340" t="str">
            <v>040200315 - Sfe Clean Reli Wtr Supply</v>
          </cell>
          <cell r="C340" t="str">
            <v>RF_339</v>
          </cell>
          <cell r="D340" t="str">
            <v>2055046 - Commercial Vehicle Inspection</v>
          </cell>
          <cell r="H340" t="str">
            <v>5432000 - Grants and Subventions - Gov</v>
          </cell>
        </row>
        <row r="341">
          <cell r="B341" t="str">
            <v>040200316 - SafeCleanReliab Water Supp</v>
          </cell>
          <cell r="C341" t="str">
            <v>RF_340</v>
          </cell>
          <cell r="D341" t="str">
            <v>2055055 - Motor Carrier Safety Operation</v>
          </cell>
          <cell r="H341" t="str">
            <v>5432500 - Grants   Subventions - Non-Gov</v>
          </cell>
        </row>
        <row r="342">
          <cell r="B342" t="str">
            <v>040200318 - SafeCleanReliab Water Supp</v>
          </cell>
          <cell r="C342" t="str">
            <v>RF_341</v>
          </cell>
          <cell r="D342" t="str">
            <v>2060010 - Vehicle Theft Control</v>
          </cell>
          <cell r="H342" t="str">
            <v>5436000 - Interagency Passthrough Disbur</v>
          </cell>
        </row>
        <row r="343">
          <cell r="B343" t="str">
            <v>040200319 - SfeCleanReliWtrSupMar2010GoBdS</v>
          </cell>
          <cell r="C343" t="str">
            <v>RF_342</v>
          </cell>
          <cell r="D343" t="str">
            <v>2060019 - Vehicle Identification Numberi</v>
          </cell>
          <cell r="H343" t="str">
            <v>5438000 - Loans Transfers   Oth Disbur</v>
          </cell>
        </row>
        <row r="344">
          <cell r="B344" t="str">
            <v>040200326 - SafeCleanReliab Water Supp</v>
          </cell>
          <cell r="C344" t="str">
            <v>RF_343</v>
          </cell>
          <cell r="D344" t="str">
            <v>2065 - Capital Outlay</v>
          </cell>
          <cell r="H344" t="str">
            <v>5440000 - Local Administration</v>
          </cell>
        </row>
        <row r="345">
          <cell r="B345" t="str">
            <v>040200331 - SfeCleanReliWtrSupMar2010GoBdS</v>
          </cell>
          <cell r="C345" t="str">
            <v>RF_344</v>
          </cell>
          <cell r="D345" t="str">
            <v>2130 - Vehicle Vessel Identification</v>
          </cell>
          <cell r="H345" t="str">
            <v>5442000 - Medical   Health Care Payments</v>
          </cell>
        </row>
        <row r="346">
          <cell r="B346" t="str">
            <v>040200341 - SfeCleanReliWtrSupMar2010GoBdS</v>
          </cell>
          <cell r="C346" t="str">
            <v>RF_345</v>
          </cell>
          <cell r="D346" t="str">
            <v>2135 - Driver Licensing   Personal Id</v>
          </cell>
          <cell r="H346" t="str">
            <v>5444000 - Prize Payments</v>
          </cell>
        </row>
        <row r="347">
          <cell r="B347" t="str">
            <v>040200379 - SafeCleanReliab Water Supp</v>
          </cell>
          <cell r="C347" t="str">
            <v>RF_346</v>
          </cell>
          <cell r="D347" t="str">
            <v>2140 - Driver Safety</v>
          </cell>
          <cell r="H347" t="str">
            <v>5446000 - Purchase for Sale</v>
          </cell>
        </row>
        <row r="348">
          <cell r="B348" t="str">
            <v>040200700 - SafeClnReliab Wtr Sup1996</v>
          </cell>
          <cell r="C348" t="str">
            <v>RF_347</v>
          </cell>
          <cell r="D348" t="str">
            <v>2145 - Occupational Licensing   Inves</v>
          </cell>
          <cell r="H348" t="str">
            <v>5448000 - Retirement Disbursements</v>
          </cell>
        </row>
        <row r="349">
          <cell r="B349" t="str">
            <v>040200701 - SafeClnReliab Wtr Sup1996</v>
          </cell>
          <cell r="C349" t="str">
            <v>RF_348</v>
          </cell>
          <cell r="D349" t="str">
            <v>2150 - New Motor Vehicle Board</v>
          </cell>
          <cell r="H349" t="str">
            <v>5450000 - Sales Discounts</v>
          </cell>
        </row>
        <row r="350">
          <cell r="B350" t="str">
            <v>040200703 - SafeClnReliab Wtr Sup1996</v>
          </cell>
          <cell r="C350" t="str">
            <v>RF_349</v>
          </cell>
          <cell r="D350" t="str">
            <v>2155 - Capital Outlay</v>
          </cell>
          <cell r="H350" t="str">
            <v>5452000 - Scholar Grant Fellow-Svc Perf-</v>
          </cell>
        </row>
        <row r="351">
          <cell r="B351" t="str">
            <v>040200704 - SafeClnReliab Wtr Sup1996</v>
          </cell>
          <cell r="C351" t="str">
            <v>RF_350</v>
          </cell>
          <cell r="D351" t="str">
            <v>2300 - Education</v>
          </cell>
          <cell r="H351" t="str">
            <v>5454000 - Schol Grant Fell-Svc not Perf-</v>
          </cell>
        </row>
        <row r="352">
          <cell r="B352" t="str">
            <v>040200706 - SafeClnReliab Wtr Sup1996</v>
          </cell>
          <cell r="C352" t="str">
            <v>RF_351</v>
          </cell>
          <cell r="D352" t="str">
            <v>2305 - Exposition Park Management</v>
          </cell>
          <cell r="H352" t="str">
            <v>5456000 - Special Demonstration Projects</v>
          </cell>
        </row>
        <row r="353">
          <cell r="B353" t="str">
            <v>040200710 - SafeClnReliab Wtr Sup1996</v>
          </cell>
          <cell r="C353" t="str">
            <v>RF_352</v>
          </cell>
          <cell r="D353" t="str">
            <v>2310 - California African American Mu</v>
          </cell>
          <cell r="H353" t="str">
            <v>5458000 - State Mandates</v>
          </cell>
        </row>
        <row r="354">
          <cell r="B354" t="str">
            <v>040200711 - SafeClnReliable Wtr Supp</v>
          </cell>
          <cell r="C354" t="str">
            <v>RF_353</v>
          </cell>
          <cell r="D354" t="str">
            <v>2315 - Capital Outlay</v>
          </cell>
          <cell r="H354" t="str">
            <v>5460000 - Taxes and Assessments</v>
          </cell>
        </row>
        <row r="355">
          <cell r="B355" t="str">
            <v>040200999 - Safe Clean Water Supply</v>
          </cell>
          <cell r="C355" t="str">
            <v>RF_354</v>
          </cell>
          <cell r="D355" t="str">
            <v>2320 - Tahoe Regional Planning Agency</v>
          </cell>
          <cell r="H355" t="str">
            <v>5470000 - Tort Pymt-Damage not Phys Inju</v>
          </cell>
        </row>
        <row r="356">
          <cell r="B356" t="str">
            <v>0403 - Delta Improvement Account</v>
          </cell>
          <cell r="C356" t="str">
            <v>RF_355</v>
          </cell>
          <cell r="D356" t="str">
            <v>2325 - Yosemite Foundation</v>
          </cell>
          <cell r="H356" t="str">
            <v>5475000 - Tort Pymt-Comp Award Phys Inju</v>
          </cell>
        </row>
        <row r="357">
          <cell r="B357" t="str">
            <v>0404 - Central Valley Project Improve</v>
          </cell>
          <cell r="C357" t="str">
            <v>RF_356</v>
          </cell>
          <cell r="D357" t="str">
            <v>2330 - Sea Grant Program</v>
          </cell>
          <cell r="H357" t="str">
            <v>5490000 - Other Special Items of Expense</v>
          </cell>
        </row>
        <row r="358">
          <cell r="B358" t="str">
            <v>0405 - Bay-Delta Agreement Subaccount</v>
          </cell>
          <cell r="C358" t="str">
            <v>RF_357</v>
          </cell>
          <cell r="D358" t="str">
            <v>2340 - Tahoe Conservancy</v>
          </cell>
          <cell r="H358" t="str">
            <v>5520000 - Cost of Living Adjustments</v>
          </cell>
        </row>
        <row r="359">
          <cell r="B359" t="str">
            <v>0407 - Teacher Credentials Fund</v>
          </cell>
          <cell r="C359" t="str">
            <v>RF_358</v>
          </cell>
          <cell r="D359" t="str">
            <v>2345010 - Land Acquistion</v>
          </cell>
          <cell r="H359" t="str">
            <v>5540000 - Unclassified Exp - Unallocated</v>
          </cell>
        </row>
        <row r="360">
          <cell r="B360" t="str">
            <v>0408 - Test Development And Admin Acc</v>
          </cell>
          <cell r="C360" t="str">
            <v>RF_359</v>
          </cell>
          <cell r="D360" t="str">
            <v>2360010 - Training And Work Program--Bas</v>
          </cell>
          <cell r="H360" t="str">
            <v>5560000 - Special Adjustments</v>
          </cell>
        </row>
        <row r="361">
          <cell r="B361" t="str">
            <v>0409 - Delta Levee Rehabilitation Sub</v>
          </cell>
          <cell r="C361" t="str">
            <v>RF_360</v>
          </cell>
          <cell r="D361" t="str">
            <v>2360019 - Training And Work Program--Loc</v>
          </cell>
          <cell r="H361" t="str">
            <v>5700000 - Internal Cost Recovery</v>
          </cell>
        </row>
        <row r="362">
          <cell r="B362" t="str">
            <v>0410 - Transcript Reimbursement Fund</v>
          </cell>
          <cell r="C362" t="str">
            <v>RF_361</v>
          </cell>
          <cell r="D362" t="str">
            <v>2380010 - Power Plant Site Certification</v>
          </cell>
          <cell r="H362" t="str">
            <v>5800000 - Prior Year Appropriation Adjus</v>
          </cell>
        </row>
        <row r="363">
          <cell r="B363" t="str">
            <v>0412 - Transportation Rate Fund</v>
          </cell>
          <cell r="C363" t="str">
            <v>RF_362</v>
          </cell>
          <cell r="D363" t="str">
            <v>2380019 - Electricity Resource Planning</v>
          </cell>
          <cell r="H363" t="str">
            <v>6230000 - Loans to Other Funds</v>
          </cell>
        </row>
        <row r="364">
          <cell r="B364" t="str">
            <v>0413 - South Delta Barriers Subaccoun</v>
          </cell>
          <cell r="C364" t="str">
            <v>RF_363</v>
          </cell>
          <cell r="D364" t="str">
            <v>2380028 - Electricity Supply And Analysi</v>
          </cell>
          <cell r="H364" t="str">
            <v>6240000 - Revenue Transfers To Oth Funds</v>
          </cell>
        </row>
        <row r="365">
          <cell r="B365" t="str">
            <v>0415 - Calfed Subaccount</v>
          </cell>
          <cell r="C365" t="str">
            <v>RF_364</v>
          </cell>
          <cell r="D365" t="str">
            <v>2380037 - Management And Support</v>
          </cell>
        </row>
        <row r="366">
          <cell r="B366" t="str">
            <v>0416 - Clean Water And Water Recyclin</v>
          </cell>
          <cell r="C366" t="str">
            <v>RF_365</v>
          </cell>
          <cell r="D366" t="str">
            <v>2385010 - Buildings</v>
          </cell>
        </row>
        <row r="367">
          <cell r="B367" t="str">
            <v>0417 - State Revolving Fund Loan Suba</v>
          </cell>
          <cell r="C367" t="str">
            <v>RF_366</v>
          </cell>
          <cell r="D367" t="str">
            <v>2385019 - Energy Projects Evaluation And</v>
          </cell>
        </row>
        <row r="368">
          <cell r="B368" t="str">
            <v>0418 - Small Communities Grant Subacc</v>
          </cell>
          <cell r="C368" t="str">
            <v>RF_367</v>
          </cell>
          <cell r="D368" t="str">
            <v>2385028 - Demand Side Program Evaluation</v>
          </cell>
        </row>
        <row r="369">
          <cell r="B369" t="str">
            <v>0419 - Water Recycling Subaccount</v>
          </cell>
          <cell r="C369" t="str">
            <v>RF_368</v>
          </cell>
          <cell r="D369" t="str">
            <v>2385037 - Management And Support</v>
          </cell>
        </row>
        <row r="370">
          <cell r="B370" t="str">
            <v>0421 - Vehicle Inspection And Repair</v>
          </cell>
          <cell r="C370" t="str">
            <v>RF_369</v>
          </cell>
          <cell r="D370" t="str">
            <v>2390010 - Transportation Technology And</v>
          </cell>
        </row>
        <row r="371">
          <cell r="B371" t="str">
            <v>0422 - Drainage Management Subaccount</v>
          </cell>
          <cell r="C371" t="str">
            <v>RF_370</v>
          </cell>
          <cell r="D371" t="str">
            <v>2390019 - Research And Development</v>
          </cell>
        </row>
        <row r="372">
          <cell r="B372" t="str">
            <v>0423 - Delta Tributary Watershed Suba</v>
          </cell>
          <cell r="C372" t="str">
            <v>RF_371</v>
          </cell>
          <cell r="D372" t="str">
            <v>2390028 - Technology Evaluation</v>
          </cell>
        </row>
        <row r="373">
          <cell r="B373" t="str">
            <v>0424 - Seawater Intrusion Control Sub</v>
          </cell>
          <cell r="C373" t="str">
            <v>RF_372</v>
          </cell>
          <cell r="D373" t="str">
            <v>2390037 - Management And Support</v>
          </cell>
        </row>
        <row r="374">
          <cell r="B374" t="str">
            <v>0425 - Victim - Witness Assistance Fu</v>
          </cell>
          <cell r="C374" t="str">
            <v>RF_373</v>
          </cell>
          <cell r="D374" t="str">
            <v>2395 - Loan Repayments</v>
          </cell>
        </row>
        <row r="375">
          <cell r="B375" t="str">
            <v>0429 - Local Jurisdiction Energy Assi</v>
          </cell>
          <cell r="C375" t="str">
            <v>RF_374</v>
          </cell>
          <cell r="D375" t="str">
            <v>2410 - Protection of Cas Col River</v>
          </cell>
        </row>
        <row r="376">
          <cell r="B376" t="str">
            <v>0434 - Air Toxics Inventory And Asses</v>
          </cell>
          <cell r="C376" t="str">
            <v>RF_375</v>
          </cell>
          <cell r="D376" t="str">
            <v>2420010 - Mineral Resources Development</v>
          </cell>
        </row>
        <row r="377">
          <cell r="B377" t="str">
            <v>0436 - Underground Storage Tank Teste</v>
          </cell>
          <cell r="C377" t="str">
            <v>RF_376</v>
          </cell>
          <cell r="D377" t="str">
            <v>2420019 - Envl Review and Reclamation</v>
          </cell>
        </row>
        <row r="378">
          <cell r="B378" t="str">
            <v>0437 - Assistance For Fire Equipment</v>
          </cell>
          <cell r="C378" t="str">
            <v>RF_377</v>
          </cell>
          <cell r="D378" t="str">
            <v>2420028 - Geohazards Assessment</v>
          </cell>
        </row>
        <row r="379">
          <cell r="B379" t="str">
            <v>0439 - Underground Storage Tank Clean</v>
          </cell>
          <cell r="C379" t="str">
            <v>RF_378</v>
          </cell>
          <cell r="D379" t="str">
            <v>2420037 - Earthquake Engineering</v>
          </cell>
        </row>
        <row r="380">
          <cell r="B380" t="str">
            <v>0442 - Californai Olympic Training Ac</v>
          </cell>
          <cell r="C380" t="str">
            <v>RF_379</v>
          </cell>
          <cell r="D380" t="str">
            <v>2420046 - Geologic Information Support</v>
          </cell>
        </row>
        <row r="381">
          <cell r="B381" t="str">
            <v>0443 - Lake Tahoe Water Quality Subac</v>
          </cell>
          <cell r="C381" t="str">
            <v>RF_380</v>
          </cell>
          <cell r="D381" t="str">
            <v>2425010 - Reg of Oil and Gas Ops</v>
          </cell>
        </row>
        <row r="382">
          <cell r="B382" t="str">
            <v>0444 - Water Supply Reliability Accou</v>
          </cell>
          <cell r="C382" t="str">
            <v>RF_381</v>
          </cell>
          <cell r="D382" t="str">
            <v>2425019 - Reg of Geothermal Ops</v>
          </cell>
        </row>
        <row r="383">
          <cell r="B383" t="str">
            <v>0445 - Feasibility Projects Subaccoun</v>
          </cell>
          <cell r="C383" t="str">
            <v>RF_382</v>
          </cell>
          <cell r="D383" t="str">
            <v>2430010 - Open-Space Subvention Admin</v>
          </cell>
        </row>
        <row r="384">
          <cell r="B384" t="str">
            <v>0446 - Water Conservation   Groundwat</v>
          </cell>
          <cell r="C384" t="str">
            <v>RF_383</v>
          </cell>
          <cell r="D384" t="str">
            <v>2430019 - Farmland Mapping and Mntrg</v>
          </cell>
        </row>
        <row r="385">
          <cell r="B385" t="str">
            <v>0447 - Wildlife Restoration Fund</v>
          </cell>
          <cell r="C385" t="str">
            <v>RF_384</v>
          </cell>
          <cell r="D385" t="str">
            <v>2430028 - Soil Resource Protection</v>
          </cell>
        </row>
        <row r="386">
          <cell r="B386" t="str">
            <v>0448 - Occupancy Compliance Monitorin</v>
          </cell>
          <cell r="C386" t="str">
            <v>RF_385</v>
          </cell>
          <cell r="D386" t="str">
            <v>2435 - Office Of Mine Reclamation</v>
          </cell>
        </row>
        <row r="387">
          <cell r="B387" t="str">
            <v>0449 - Winter Recreation Fund</v>
          </cell>
          <cell r="C387" t="str">
            <v>RF_386</v>
          </cell>
          <cell r="D387" t="str">
            <v>2440 - State Mining And Geology Board</v>
          </cell>
        </row>
        <row r="388">
          <cell r="B388" t="str">
            <v>0452 - Elevator Safety Account</v>
          </cell>
          <cell r="C388" t="str">
            <v>RF_387</v>
          </cell>
          <cell r="D388" t="str">
            <v>2460 - Office Of The State Fire Marsh</v>
          </cell>
        </row>
        <row r="389">
          <cell r="B389" t="str">
            <v>0453 - Pressure Vessel Account</v>
          </cell>
          <cell r="C389" t="str">
            <v>RF_388</v>
          </cell>
          <cell r="D389" t="str">
            <v>2465010 - Fire Prevention</v>
          </cell>
        </row>
        <row r="390">
          <cell r="B390" t="str">
            <v>0456 - Expedited Site Remediation Tru</v>
          </cell>
          <cell r="C390" t="str">
            <v>RF_389</v>
          </cell>
          <cell r="D390" t="str">
            <v>2465019 - Fire Control</v>
          </cell>
        </row>
        <row r="391">
          <cell r="B391" t="str">
            <v>0457 - Tax Credit Allocation Fee Acco</v>
          </cell>
          <cell r="C391" t="str">
            <v>RF_390</v>
          </cell>
          <cell r="D391" t="str">
            <v>2465028 - Cooperative Fire Protection</v>
          </cell>
        </row>
        <row r="392">
          <cell r="B392" t="str">
            <v>0458 - Site Operation And Maintenance</v>
          </cell>
          <cell r="C392" t="str">
            <v>RF_391</v>
          </cell>
          <cell r="D392" t="str">
            <v>2465037 - Conservation Camps</v>
          </cell>
        </row>
        <row r="393">
          <cell r="B393" t="str">
            <v>0459 - Telephone Medical Advice Servi</v>
          </cell>
          <cell r="C393" t="str">
            <v>RF_392</v>
          </cell>
          <cell r="D393" t="str">
            <v>2465046 - Emergency Fire Suppression</v>
          </cell>
        </row>
        <row r="394">
          <cell r="B394" t="str">
            <v>0460 - Dealers Record Of Sale Specia</v>
          </cell>
          <cell r="C394" t="str">
            <v>RF_393</v>
          </cell>
          <cell r="D394" t="str">
            <v>2470010 - Resources Protection And Impro</v>
          </cell>
        </row>
        <row r="395">
          <cell r="B395" t="str">
            <v>0461 - Public Utilities Comm Transpor</v>
          </cell>
          <cell r="C395" t="str">
            <v>RF_394</v>
          </cell>
          <cell r="D395" t="str">
            <v>2470019 - Forest Practice Regulations</v>
          </cell>
        </row>
        <row r="396">
          <cell r="B396" t="str">
            <v>0462 - Public Utilities Comm Utilitie</v>
          </cell>
          <cell r="C396" t="str">
            <v>RF_395</v>
          </cell>
          <cell r="D396" t="str">
            <v>2470028 - Forest Resources Inventory And</v>
          </cell>
        </row>
        <row r="397">
          <cell r="B397" t="str">
            <v>0464 - Ca High-Cost Fund-A Admin Comm</v>
          </cell>
          <cell r="C397" t="str">
            <v>RF_396</v>
          </cell>
          <cell r="D397" t="str">
            <v>2470037 - Forest Licensing</v>
          </cell>
        </row>
        <row r="398">
          <cell r="B398" t="str">
            <v>0465 - Energy Resources Programs Acco</v>
          </cell>
          <cell r="C398" t="str">
            <v>RF_397</v>
          </cell>
          <cell r="D398" t="str">
            <v>2475 - Board Of Forestry And Fire Pro</v>
          </cell>
        </row>
        <row r="399">
          <cell r="B399" t="str">
            <v>0467 - State Notes Expense Account</v>
          </cell>
          <cell r="C399" t="str">
            <v>RF_398</v>
          </cell>
          <cell r="D399" t="str">
            <v>2480 - Department Of Justice Legal Se</v>
          </cell>
        </row>
        <row r="400">
          <cell r="B400" t="str">
            <v>0470 - High-Cost Fund-B Admin Committ</v>
          </cell>
          <cell r="C400" t="str">
            <v>RF_399</v>
          </cell>
          <cell r="D400" t="str">
            <v>2485 - Capital Outlay</v>
          </cell>
        </row>
        <row r="401">
          <cell r="B401" t="str">
            <v>0471 - Universal Lifeline Telephone S</v>
          </cell>
          <cell r="C401" t="str">
            <v>RF_400</v>
          </cell>
          <cell r="D401" t="str">
            <v>2560010 - Mineral Resources Management -</v>
          </cell>
        </row>
        <row r="402">
          <cell r="B402" t="str">
            <v>0473 - Vietnam Veterans Memorial Acco</v>
          </cell>
          <cell r="C402" t="str">
            <v>RF_401</v>
          </cell>
          <cell r="D402" t="str">
            <v>2560019 - Mineral Resources Management -</v>
          </cell>
        </row>
        <row r="403">
          <cell r="B403" t="str">
            <v>0475 - Underground Storage Tank Fund</v>
          </cell>
          <cell r="C403" t="str">
            <v>RF_402</v>
          </cell>
          <cell r="D403" t="str">
            <v>2565010 - Ownership Determination</v>
          </cell>
        </row>
        <row r="404">
          <cell r="B404" t="str">
            <v>0478 - Vectorborne Disease Account</v>
          </cell>
          <cell r="C404" t="str">
            <v>RF_403</v>
          </cell>
          <cell r="D404" t="str">
            <v>2565019 - Land Management</v>
          </cell>
        </row>
        <row r="405">
          <cell r="B405" t="str">
            <v>0479 - Energy Tech Research Developm</v>
          </cell>
          <cell r="C405" t="str">
            <v>RF_404</v>
          </cell>
          <cell r="D405" t="str">
            <v>2570 - Marine Facilities Division</v>
          </cell>
        </row>
        <row r="406">
          <cell r="B406" t="str">
            <v>0481 - Garment Manufacturers Special</v>
          </cell>
          <cell r="C406" t="str">
            <v>RF_405</v>
          </cell>
          <cell r="D406" t="str">
            <v>2590 - Biodiversity Conservation Prog</v>
          </cell>
        </row>
        <row r="407">
          <cell r="B407" t="str">
            <v>0482 - Surface Impoundment Assessment</v>
          </cell>
          <cell r="C407" t="str">
            <v>RF_406</v>
          </cell>
          <cell r="D407" t="str">
            <v>2595010 - Sport Hunting</v>
          </cell>
        </row>
        <row r="408">
          <cell r="B408" t="str">
            <v>0483 - Deaf   Disabled Telecomm Prg A</v>
          </cell>
          <cell r="C408" t="str">
            <v>RF_407</v>
          </cell>
          <cell r="D408" t="str">
            <v>2595019 - Commercial Fisheries Managemen</v>
          </cell>
        </row>
        <row r="409">
          <cell r="B409" t="str">
            <v>0485 - Armory Discretionary Improveme</v>
          </cell>
          <cell r="C409" t="str">
            <v>RF_408</v>
          </cell>
          <cell r="D409" t="str">
            <v>2595028 - Sport Fishing</v>
          </cell>
        </row>
        <row r="410">
          <cell r="B410" t="str">
            <v>0487 - Financial Responsibility Penal</v>
          </cell>
          <cell r="C410" t="str">
            <v>RF_409</v>
          </cell>
          <cell r="D410" t="str">
            <v>2600010 - Lands</v>
          </cell>
        </row>
        <row r="411">
          <cell r="B411" t="str">
            <v>0491 - Payphone Service Providers Com</v>
          </cell>
          <cell r="C411" t="str">
            <v>RF_410</v>
          </cell>
          <cell r="D411" t="str">
            <v>2600019 - Hatcheries And Fish Planting F</v>
          </cell>
        </row>
        <row r="412">
          <cell r="B412" t="str">
            <v>0492 - Athletic Commission Neurologic</v>
          </cell>
          <cell r="C412" t="str">
            <v>RF_411</v>
          </cell>
          <cell r="D412" t="str">
            <v>2605 - Enforcement</v>
          </cell>
        </row>
        <row r="413">
          <cell r="B413" t="str">
            <v>0493 - Teleconnect Fd Admin Comm Fd</v>
          </cell>
          <cell r="C413" t="str">
            <v>RF_412</v>
          </cell>
          <cell r="D413" t="str">
            <v>2610 - Communications Education And</v>
          </cell>
        </row>
        <row r="414">
          <cell r="B414" t="str">
            <v>0494 - Other - Unallocated Special Fu</v>
          </cell>
          <cell r="C414" t="str">
            <v>RF_413</v>
          </cell>
          <cell r="D414" t="str">
            <v>2615010 - Prevention</v>
          </cell>
        </row>
        <row r="415">
          <cell r="B415" t="str">
            <v>0496 - Developmental Disabilities Ser</v>
          </cell>
          <cell r="C415" t="str">
            <v>RF_414</v>
          </cell>
          <cell r="D415" t="str">
            <v>2615019 - Readiness</v>
          </cell>
        </row>
        <row r="416">
          <cell r="B416" t="str">
            <v>0497 - Local Govt Geothermal Resource</v>
          </cell>
          <cell r="C416" t="str">
            <v>RF_415</v>
          </cell>
          <cell r="D416" t="str">
            <v>2615028 - Response</v>
          </cell>
        </row>
        <row r="417">
          <cell r="B417" t="str">
            <v>0499 - Pending New Special Funds</v>
          </cell>
          <cell r="C417" t="str">
            <v>RF_416</v>
          </cell>
          <cell r="D417" t="str">
            <v>2615037 - Restoration And Remediation</v>
          </cell>
        </row>
        <row r="418">
          <cell r="B418" t="str">
            <v>050100001 - California Housing Finance Fd</v>
          </cell>
          <cell r="C418" t="str">
            <v>RF_417</v>
          </cell>
          <cell r="D418" t="str">
            <v>2615046 - Administrative Support</v>
          </cell>
        </row>
        <row r="419">
          <cell r="B419" t="str">
            <v>050100002 - California Housing Finance Fd</v>
          </cell>
          <cell r="C419" t="str">
            <v>RF_418</v>
          </cell>
          <cell r="D419" t="str">
            <v>2620 - Fish And Game Commission</v>
          </cell>
        </row>
        <row r="420">
          <cell r="B420" t="str">
            <v>050100003 - California Housing Finance Fd</v>
          </cell>
          <cell r="C420" t="str">
            <v>RF_419</v>
          </cell>
          <cell r="D420" t="str">
            <v>2625 - Capital Outlay</v>
          </cell>
        </row>
        <row r="421">
          <cell r="B421" t="str">
            <v>050100004 - California Housing Finance Fd</v>
          </cell>
          <cell r="C421" t="str">
            <v>RF_420</v>
          </cell>
          <cell r="D421" t="str">
            <v>2710 - Wildlife Conservation Board</v>
          </cell>
        </row>
        <row r="422">
          <cell r="B422" t="str">
            <v>050100005 - California Housing Finance Fd</v>
          </cell>
          <cell r="C422" t="str">
            <v>RF_421</v>
          </cell>
          <cell r="D422" t="str">
            <v>2715 - Capital Outlay</v>
          </cell>
        </row>
        <row r="423">
          <cell r="B423" t="str">
            <v>050100006 - California Housing Finance Fd</v>
          </cell>
          <cell r="C423" t="str">
            <v>RF_422</v>
          </cell>
          <cell r="D423" t="str">
            <v>2730010 - Regulation Of Coastal Developm</v>
          </cell>
        </row>
        <row r="424">
          <cell r="B424" t="str">
            <v>050100007 - California Housing Finance Fd</v>
          </cell>
          <cell r="C424" t="str">
            <v>RF_423</v>
          </cell>
          <cell r="D424" t="str">
            <v>2730019 - Local Coastal Program</v>
          </cell>
        </row>
        <row r="425">
          <cell r="B425" t="str">
            <v>050100008 - California Housing Finance Fd</v>
          </cell>
          <cell r="C425" t="str">
            <v>RF_424</v>
          </cell>
          <cell r="D425" t="str">
            <v>2730028 - Planning And Support Studies</v>
          </cell>
        </row>
        <row r="426">
          <cell r="B426" t="str">
            <v>050100009 - California Housing Finance Fd</v>
          </cell>
          <cell r="C426" t="str">
            <v>RF_425</v>
          </cell>
          <cell r="D426" t="str">
            <v>2730037 - Federal Coastal Management Pro</v>
          </cell>
        </row>
        <row r="427">
          <cell r="B427" t="str">
            <v>050100015 - California Housing Finance Fd</v>
          </cell>
          <cell r="C427" t="str">
            <v>RF_426</v>
          </cell>
          <cell r="D427" t="str">
            <v>2730046 - Coastal Access Program</v>
          </cell>
        </row>
        <row r="428">
          <cell r="B428" t="str">
            <v>050100017 - California Housing Finance Fd</v>
          </cell>
          <cell r="C428" t="str">
            <v>RF_427</v>
          </cell>
          <cell r="D428" t="str">
            <v>2730055 - Coastal Resources Information</v>
          </cell>
        </row>
        <row r="429">
          <cell r="B429" t="str">
            <v>050100020 - California Housing Finance Fd</v>
          </cell>
          <cell r="C429" t="str">
            <v>RF_428</v>
          </cell>
          <cell r="D429" t="str">
            <v>2735 - Coastal Energy Program</v>
          </cell>
        </row>
        <row r="430">
          <cell r="B430" t="str">
            <v>050100021 - California Housing Finance Fd</v>
          </cell>
          <cell r="C430" t="str">
            <v>RF_429</v>
          </cell>
          <cell r="D430" t="str">
            <v>2790 - Coastal Conservancy Programs</v>
          </cell>
        </row>
        <row r="431">
          <cell r="B431" t="str">
            <v>050100022 - California Housing Finance Fd</v>
          </cell>
          <cell r="C431" t="str">
            <v>RF_430</v>
          </cell>
          <cell r="D431" t="str">
            <v>2795010 - Public Access And Waterfronts</v>
          </cell>
        </row>
        <row r="432">
          <cell r="B432" t="str">
            <v>050100023 - California Housing Finance Fd</v>
          </cell>
          <cell r="C432" t="str">
            <v>RF_431</v>
          </cell>
          <cell r="D432" t="str">
            <v>2795019 - Land Use Conservation</v>
          </cell>
        </row>
        <row r="433">
          <cell r="B433" t="str">
            <v>050100024 - California Housing Finance Fd</v>
          </cell>
          <cell r="C433" t="str">
            <v>RF_432</v>
          </cell>
          <cell r="D433" t="str">
            <v>2800 - Coastal Resource Enhancement</v>
          </cell>
        </row>
        <row r="434">
          <cell r="B434" t="str">
            <v>050100025 - California Housing Finance Fd</v>
          </cell>
          <cell r="C434" t="str">
            <v>RF_433</v>
          </cell>
          <cell r="D434" t="str">
            <v>2805010 - Watershed Qlty   Enhance Prgm</v>
          </cell>
        </row>
        <row r="435">
          <cell r="B435" t="str">
            <v>050100026 - California Housing Finance Fd</v>
          </cell>
          <cell r="C435" t="str">
            <v>RF_434</v>
          </cell>
          <cell r="D435" t="str">
            <v>2805013 - Ocean Protection Council</v>
          </cell>
        </row>
        <row r="436">
          <cell r="B436" t="str">
            <v>050100027 - California Housing Finance Fd</v>
          </cell>
          <cell r="C436" t="str">
            <v>RF_435</v>
          </cell>
          <cell r="D436" t="str">
            <v>2805014 - Public Access</v>
          </cell>
        </row>
        <row r="437">
          <cell r="B437" t="str">
            <v>050100028 - California Housing Finance Fd</v>
          </cell>
          <cell r="C437" t="str">
            <v>RF_436</v>
          </cell>
          <cell r="D437" t="str">
            <v>2805023 - Coastal Resource Enhancement</v>
          </cell>
        </row>
        <row r="438">
          <cell r="B438" t="str">
            <v>050100029 - California Housing Finance Fd</v>
          </cell>
          <cell r="C438" t="str">
            <v>RF_437</v>
          </cell>
          <cell r="D438" t="str">
            <v>2805032 - Conservancy Programs</v>
          </cell>
        </row>
        <row r="439">
          <cell r="B439" t="str">
            <v>050100030 - California Housing Finance Fd</v>
          </cell>
          <cell r="C439" t="str">
            <v>RF_438</v>
          </cell>
          <cell r="D439" t="str">
            <v>2810 - Capital Outlay</v>
          </cell>
        </row>
        <row r="440">
          <cell r="B440" t="str">
            <v>050100031 - California Housing Finance Fd</v>
          </cell>
          <cell r="C440" t="str">
            <v>RF_439</v>
          </cell>
          <cell r="D440" t="str">
            <v>2830 - Native American Heritage</v>
          </cell>
        </row>
        <row r="441">
          <cell r="B441" t="str">
            <v>050100032 - California Housing Finance Fd</v>
          </cell>
          <cell r="C441" t="str">
            <v>RF_440</v>
          </cell>
          <cell r="D441" t="str">
            <v>2840 - Support Of The Department Of P</v>
          </cell>
        </row>
        <row r="442">
          <cell r="B442" t="str">
            <v>050100034 - California Housing Finance Fd</v>
          </cell>
          <cell r="C442" t="str">
            <v>RF_441</v>
          </cell>
          <cell r="D442" t="str">
            <v>2845 - Department Of Justice Legal Se</v>
          </cell>
        </row>
        <row r="443">
          <cell r="B443" t="str">
            <v>050100037 - California Housing Finance Fd</v>
          </cell>
          <cell r="C443" t="str">
            <v>RF_442</v>
          </cell>
          <cell r="D443" t="str">
            <v>2850010 - Riverside Acquisition</v>
          </cell>
        </row>
        <row r="444">
          <cell r="B444" t="str">
            <v>050100038 - California Housing Finance Fd</v>
          </cell>
          <cell r="C444" t="str">
            <v>RF_443</v>
          </cell>
          <cell r="D444" t="str">
            <v>2855010 - Off Highway Vehicle Grants</v>
          </cell>
        </row>
        <row r="445">
          <cell r="B445" t="str">
            <v>050100041 - California Housing Finance Fd</v>
          </cell>
          <cell r="C445" t="str">
            <v>RF_444</v>
          </cell>
          <cell r="D445" t="str">
            <v>2855015 - Boating And Waterways Grants A</v>
          </cell>
        </row>
        <row r="446">
          <cell r="B446" t="str">
            <v>050100042 - California Housing Finance Fd</v>
          </cell>
          <cell r="C446" t="str">
            <v>RF_445</v>
          </cell>
          <cell r="D446" t="str">
            <v>2855019 - Boating Facilities</v>
          </cell>
        </row>
        <row r="447">
          <cell r="B447" t="str">
            <v>050100043 - California Housing Finance Fd</v>
          </cell>
          <cell r="C447" t="str">
            <v>RF_446</v>
          </cell>
          <cell r="D447" t="str">
            <v>2855023 - Boating Operations</v>
          </cell>
        </row>
        <row r="448">
          <cell r="B448" t="str">
            <v>050100044 - California Housing Finance Fd</v>
          </cell>
          <cell r="C448" t="str">
            <v>RF_447</v>
          </cell>
          <cell r="D448" t="str">
            <v>2855027 - Beach Erosion Control</v>
          </cell>
        </row>
        <row r="449">
          <cell r="B449" t="str">
            <v>050100046 - California Housing Finance Fd</v>
          </cell>
          <cell r="C449" t="str">
            <v>RF_448</v>
          </cell>
          <cell r="D449" t="str">
            <v>2855036 - Recreational Grants</v>
          </cell>
        </row>
        <row r="450">
          <cell r="B450" t="str">
            <v>050100047 - California Housing Finance Fd</v>
          </cell>
          <cell r="C450" t="str">
            <v>RF_449</v>
          </cell>
          <cell r="D450" t="str">
            <v>2855039 - Recreational Grants-Per Capita</v>
          </cell>
        </row>
        <row r="451">
          <cell r="B451" t="str">
            <v>050100049 - California Housing Finance Fd</v>
          </cell>
          <cell r="C451" t="str">
            <v>RF_450</v>
          </cell>
          <cell r="D451" t="str">
            <v>2855041 - Recreational Grants-ZBerg</v>
          </cell>
        </row>
        <row r="452">
          <cell r="B452" t="str">
            <v>050100051 - California Housing Finance Fd</v>
          </cell>
          <cell r="C452" t="str">
            <v>RF_451</v>
          </cell>
          <cell r="D452" t="str">
            <v>2855043 - Acquisition Tijuana Riv Valley</v>
          </cell>
        </row>
        <row r="453">
          <cell r="B453" t="str">
            <v>050100055 - California Housing Finance Fd</v>
          </cell>
          <cell r="C453" t="str">
            <v>RF_452</v>
          </cell>
          <cell r="D453" t="str">
            <v>2855045 - CA Citrus Hist Park GC 16304</v>
          </cell>
        </row>
        <row r="454">
          <cell r="B454" t="str">
            <v>050100056 - California Housing Finance Fd</v>
          </cell>
          <cell r="C454" t="str">
            <v>RF_453</v>
          </cell>
          <cell r="D454" t="str">
            <v>2855047 - Local Grants</v>
          </cell>
        </row>
        <row r="455">
          <cell r="B455" t="str">
            <v>050100057 - California Housing Finance Fd</v>
          </cell>
          <cell r="C455" t="str">
            <v>RF_454</v>
          </cell>
          <cell r="D455" t="str">
            <v>2855056 - Historic Preservation Grants</v>
          </cell>
        </row>
        <row r="456">
          <cell r="B456" t="str">
            <v>050100059 - California Housing Finance Fd</v>
          </cell>
          <cell r="C456" t="str">
            <v>RF_455</v>
          </cell>
          <cell r="D456" t="str">
            <v>2860 - Capital Outlay</v>
          </cell>
        </row>
        <row r="457">
          <cell r="B457" t="str">
            <v>050100060 - California Housing Finance Fd</v>
          </cell>
          <cell r="C457" t="str">
            <v>RF_456</v>
          </cell>
          <cell r="D457" t="str">
            <v>2940 - Santa Monica Mountains Conserv</v>
          </cell>
        </row>
        <row r="458">
          <cell r="B458" t="str">
            <v>050100062 - California Housing Finance Fd</v>
          </cell>
          <cell r="C458" t="str">
            <v>RF_457</v>
          </cell>
          <cell r="D458" t="str">
            <v>2945 - Local Assistance Grants</v>
          </cell>
        </row>
        <row r="459">
          <cell r="B459" t="str">
            <v>050100063 - California Housing Finance Fd</v>
          </cell>
          <cell r="C459" t="str">
            <v>RF_458</v>
          </cell>
          <cell r="D459" t="str">
            <v>2950 - Capital Outlay</v>
          </cell>
        </row>
        <row r="460">
          <cell r="B460" t="str">
            <v>050100065 - California Housing Finance Fd</v>
          </cell>
          <cell r="C460" t="str">
            <v>RF_459</v>
          </cell>
          <cell r="D460" t="str">
            <v>2980 - Bay Conservation And Developme</v>
          </cell>
        </row>
        <row r="461">
          <cell r="B461" t="str">
            <v>050100066 - California Housing Finance Fd</v>
          </cell>
          <cell r="C461" t="str">
            <v>RF_460</v>
          </cell>
          <cell r="D461" t="str">
            <v>2990 - River   Mtn Conservancy</v>
          </cell>
        </row>
        <row r="462">
          <cell r="B462" t="str">
            <v>050100067 - California Housing Finance Fd</v>
          </cell>
          <cell r="C462" t="str">
            <v>RF_461</v>
          </cell>
          <cell r="D462" t="str">
            <v>2995 - Capital Outlay</v>
          </cell>
        </row>
        <row r="463">
          <cell r="B463" t="str">
            <v>050100068 - California Housing Finance Fd</v>
          </cell>
          <cell r="C463" t="str">
            <v>RF_462</v>
          </cell>
          <cell r="D463" t="str">
            <v>3050 - San Joaquin River Conservancy</v>
          </cell>
        </row>
        <row r="464">
          <cell r="B464" t="str">
            <v>050100071 - California Housing Finance Fd</v>
          </cell>
          <cell r="C464" t="str">
            <v>RF_463</v>
          </cell>
          <cell r="D464" t="str">
            <v>3055 - Capital Outlay</v>
          </cell>
        </row>
        <row r="465">
          <cell r="B465" t="str">
            <v>050100072 - Insur Hous Rev BndFd1991SerB C</v>
          </cell>
          <cell r="C465" t="str">
            <v>RF_464</v>
          </cell>
          <cell r="D465" t="str">
            <v>3090 - Baldwin Hills Conservancy</v>
          </cell>
        </row>
        <row r="466">
          <cell r="B466" t="str">
            <v>050100075 - California Housing Finance Fd</v>
          </cell>
          <cell r="C466" t="str">
            <v>RF_465</v>
          </cell>
          <cell r="D466" t="str">
            <v>3095 - Capital Outlay</v>
          </cell>
        </row>
        <row r="467">
          <cell r="B467" t="str">
            <v>050100076 - California Housing Finance Fd</v>
          </cell>
          <cell r="C467" t="str">
            <v>RF_466</v>
          </cell>
          <cell r="D467" t="str">
            <v>3130 - Delta Protection</v>
          </cell>
        </row>
        <row r="468">
          <cell r="B468" t="str">
            <v>050100077 - California Housing Finance Fd</v>
          </cell>
          <cell r="C468" t="str">
            <v>RF_467</v>
          </cell>
          <cell r="D468" t="str">
            <v>3140 - San Diego River Conservancy</v>
          </cell>
        </row>
        <row r="469">
          <cell r="B469" t="str">
            <v>050100078 - California Housing Finance Fd</v>
          </cell>
          <cell r="C469" t="str">
            <v>RF_468</v>
          </cell>
          <cell r="D469" t="str">
            <v>3145 - Capital Outlay</v>
          </cell>
        </row>
        <row r="470">
          <cell r="B470" t="str">
            <v>050100079 - California Housing Finance Fd</v>
          </cell>
          <cell r="C470" t="str">
            <v>RF_469</v>
          </cell>
          <cell r="D470" t="str">
            <v>3180 - Coachella Valley Mountains Con</v>
          </cell>
        </row>
        <row r="471">
          <cell r="B471" t="str">
            <v>050100080 - California Housing Finance Fd</v>
          </cell>
          <cell r="C471" t="str">
            <v>RF_470</v>
          </cell>
          <cell r="D471" t="str">
            <v>3185 - Capital Outlay</v>
          </cell>
        </row>
        <row r="472">
          <cell r="B472" t="str">
            <v>050100087 - California Housing Finance Fd</v>
          </cell>
          <cell r="C472" t="str">
            <v>RF_471</v>
          </cell>
          <cell r="D472" t="str">
            <v>3220 - Sierra Nevada Conservancy</v>
          </cell>
        </row>
        <row r="473">
          <cell r="B473" t="str">
            <v>050100089 - California Housing Finance Fd</v>
          </cell>
          <cell r="C473" t="str">
            <v>RF_472</v>
          </cell>
          <cell r="D473" t="str">
            <v>3225 - Capital Outlay</v>
          </cell>
        </row>
        <row r="474">
          <cell r="B474" t="str">
            <v>050100090 - California Housing Finance Fd</v>
          </cell>
          <cell r="C474" t="str">
            <v>RF_473</v>
          </cell>
          <cell r="D474" t="str">
            <v>3230010 - Water Management Planning</v>
          </cell>
        </row>
        <row r="475">
          <cell r="B475" t="str">
            <v>050100091 - California Housing Finance Fd</v>
          </cell>
          <cell r="C475" t="str">
            <v>RF_474</v>
          </cell>
          <cell r="D475" t="str">
            <v>3230046 - Cnt Frml of the CA Wtr Plan</v>
          </cell>
        </row>
        <row r="476">
          <cell r="B476" t="str">
            <v>050100092 - California Housing Finance Fd</v>
          </cell>
          <cell r="C476" t="str">
            <v>RF_475</v>
          </cell>
          <cell r="D476" t="str">
            <v>3240 - Implementation Of The State Wa</v>
          </cell>
        </row>
        <row r="477">
          <cell r="B477" t="str">
            <v>050100093 - California Housing Finance Fd</v>
          </cell>
          <cell r="C477" t="str">
            <v>RF_476</v>
          </cell>
          <cell r="D477" t="str">
            <v>3245098 - Pblc Sfty   Prvtn of Dmg - CO</v>
          </cell>
        </row>
        <row r="478">
          <cell r="B478" t="str">
            <v>050100094 - California Housing Finance Fd</v>
          </cell>
          <cell r="C478" t="str">
            <v>RF_477</v>
          </cell>
          <cell r="D478" t="str">
            <v>3250 - Cntrl Valley Flood Prtn Board</v>
          </cell>
        </row>
        <row r="479">
          <cell r="B479" t="str">
            <v>050100095 - California Housing Finance Fd</v>
          </cell>
          <cell r="C479" t="str">
            <v>RF_478</v>
          </cell>
          <cell r="D479" t="str">
            <v>3255 - Services</v>
          </cell>
        </row>
        <row r="480">
          <cell r="B480" t="str">
            <v>050100096 - California Housing Finance Fd</v>
          </cell>
          <cell r="C480" t="str">
            <v>RF_479</v>
          </cell>
          <cell r="D480" t="str">
            <v>3260 - CA Energy Resources Scheduling</v>
          </cell>
        </row>
        <row r="481">
          <cell r="B481" t="str">
            <v>050100097 - California Housing Finance Fd</v>
          </cell>
          <cell r="C481" t="str">
            <v>RF_480</v>
          </cell>
          <cell r="D481" t="str">
            <v>3265 - Loan Repayment Program</v>
          </cell>
        </row>
        <row r="482">
          <cell r="B482" t="str">
            <v>050100098 - California Housing Finance Fd</v>
          </cell>
          <cell r="C482" t="str">
            <v>RF_481</v>
          </cell>
          <cell r="D482" t="str">
            <v>3350 - Sacramento-San Joaquin Delta C</v>
          </cell>
        </row>
        <row r="483">
          <cell r="B483" t="str">
            <v>050100099 - California Housing Finance Fd</v>
          </cell>
          <cell r="C483" t="str">
            <v>RF_482</v>
          </cell>
          <cell r="D483" t="str">
            <v>3370 - Delta Stewardship Council</v>
          </cell>
        </row>
        <row r="484">
          <cell r="B484" t="str">
            <v>050100100 - California Housing Finance Fd</v>
          </cell>
          <cell r="C484" t="str">
            <v>RF_483</v>
          </cell>
          <cell r="D484" t="str">
            <v>3500 - Mobile Source</v>
          </cell>
        </row>
        <row r="485">
          <cell r="B485" t="str">
            <v>050100102 - HousingRev Bnd Insur1994SerC D</v>
          </cell>
          <cell r="C485" t="str">
            <v>RF_484</v>
          </cell>
          <cell r="D485" t="str">
            <v>3505 - Stationary Source</v>
          </cell>
        </row>
        <row r="486">
          <cell r="B486" t="str">
            <v>050100103 - HousingRev Bnd Insur1994SerE F</v>
          </cell>
          <cell r="C486" t="str">
            <v>RF_485</v>
          </cell>
          <cell r="D486" t="str">
            <v>3510 - Climate Change</v>
          </cell>
        </row>
        <row r="487">
          <cell r="B487" t="str">
            <v>050100104 - Multi-FamHousRevBdFnma1994SerA</v>
          </cell>
          <cell r="C487" t="str">
            <v>RF_486</v>
          </cell>
          <cell r="D487" t="str">
            <v>3515 - Subvention</v>
          </cell>
        </row>
        <row r="488">
          <cell r="B488" t="str">
            <v>050100105 - Multi-UnitHousRevBd1994SerB</v>
          </cell>
          <cell r="C488" t="str">
            <v>RF_487</v>
          </cell>
          <cell r="D488" t="str">
            <v>3520 - ARB Capital Outlay</v>
          </cell>
        </row>
        <row r="489">
          <cell r="B489" t="str">
            <v>050100106 - Muli-fam Bnd-Fha Risk Shar Pgm</v>
          </cell>
          <cell r="C489" t="str">
            <v>RF_488</v>
          </cell>
          <cell r="D489" t="str">
            <v>3540010 - Pesticide Registration</v>
          </cell>
        </row>
        <row r="490">
          <cell r="B490" t="str">
            <v>050100107 - MultFamHousRevBd1995SerAB   C</v>
          </cell>
          <cell r="C490" t="str">
            <v>RF_489</v>
          </cell>
          <cell r="D490" t="str">
            <v>3540019 - Human Health   Env Assessments</v>
          </cell>
        </row>
        <row r="491">
          <cell r="B491" t="str">
            <v>050100108 - Multi-FamHousRevBnd1995SerC</v>
          </cell>
          <cell r="C491" t="str">
            <v>RF_490</v>
          </cell>
          <cell r="D491" t="str">
            <v>3540028 - Licensing And Certification</v>
          </cell>
        </row>
        <row r="492">
          <cell r="B492" t="str">
            <v>050100109 - California Housing Finance Fd</v>
          </cell>
          <cell r="C492" t="str">
            <v>RF_491</v>
          </cell>
          <cell r="D492" t="str">
            <v>3540037 - Pesticide Use Reporting</v>
          </cell>
        </row>
        <row r="493">
          <cell r="B493" t="str">
            <v>050100110 - Multi-FamHousRevBnd1997SerA</v>
          </cell>
          <cell r="C493" t="str">
            <v>RF_492</v>
          </cell>
          <cell r="D493" t="str">
            <v>3540046 - Monitoring And Surveillance</v>
          </cell>
        </row>
        <row r="494">
          <cell r="B494" t="str">
            <v>050100111 - Multi-FamHousRevBnd1997SerB</v>
          </cell>
          <cell r="C494" t="str">
            <v>RF_493</v>
          </cell>
          <cell r="D494" t="str">
            <v>3540055 - Mitigation Of Human Health Ris</v>
          </cell>
        </row>
        <row r="495">
          <cell r="B495" t="str">
            <v>050100112 - California Housing Finance Fd</v>
          </cell>
          <cell r="C495" t="str">
            <v>RF_494</v>
          </cell>
          <cell r="D495" t="str">
            <v>3540064 - Mitigation Of Environmental Ha</v>
          </cell>
        </row>
        <row r="496">
          <cell r="B496" t="str">
            <v>050100113 - California Housing Finance Fd</v>
          </cell>
          <cell r="C496" t="str">
            <v>RF_495</v>
          </cell>
          <cell r="D496" t="str">
            <v>3540073 - Pest Management</v>
          </cell>
        </row>
        <row r="497">
          <cell r="B497" t="str">
            <v>050100114 - Multi-FamHousRevBd1998SerABC</v>
          </cell>
          <cell r="C497" t="str">
            <v>RF_496</v>
          </cell>
          <cell r="D497" t="str">
            <v>3540082 - Enforcement</v>
          </cell>
        </row>
        <row r="498">
          <cell r="B498" t="str">
            <v>050100115 - California Housing Finance Fd</v>
          </cell>
          <cell r="C498" t="str">
            <v>RF_497</v>
          </cell>
          <cell r="D498" t="str">
            <v>3540091 - Mill Assessment</v>
          </cell>
        </row>
        <row r="499">
          <cell r="B499" t="str">
            <v>050100116 - California Housing Finance Fd</v>
          </cell>
          <cell r="C499" t="str">
            <v>RF_498</v>
          </cell>
          <cell r="D499" t="str">
            <v>3540100 - Structural Pest Control</v>
          </cell>
        </row>
        <row r="500">
          <cell r="B500" t="str">
            <v>050100117 - California Housing Finance Fd</v>
          </cell>
          <cell r="C500" t="str">
            <v>RF_499</v>
          </cell>
          <cell r="D500" t="str">
            <v>3560 - Water Quality</v>
          </cell>
        </row>
        <row r="501">
          <cell r="B501" t="str">
            <v>050100118 - California Housing Finance Fd</v>
          </cell>
          <cell r="C501" t="str">
            <v>RF_500</v>
          </cell>
          <cell r="D501" t="str">
            <v>3565 - Drinking Water Quality</v>
          </cell>
        </row>
        <row r="502">
          <cell r="B502" t="str">
            <v>050100120 - California Housing Finance Fd</v>
          </cell>
          <cell r="C502" t="str">
            <v>RF_501</v>
          </cell>
          <cell r="D502" t="str">
            <v>3570 - Water Rights</v>
          </cell>
        </row>
        <row r="503">
          <cell r="B503" t="str">
            <v>050100121 - California Housing Finance Fd</v>
          </cell>
          <cell r="C503" t="str">
            <v>RF_502</v>
          </cell>
          <cell r="D503" t="str">
            <v>3575 - Department Of Justice Legal Se</v>
          </cell>
        </row>
        <row r="504">
          <cell r="B504" t="str">
            <v>050100122 - California Housing Finance Fd</v>
          </cell>
          <cell r="C504" t="str">
            <v>RF_503</v>
          </cell>
          <cell r="D504" t="str">
            <v>3620010 - Stringfellow RRA</v>
          </cell>
        </row>
        <row r="505">
          <cell r="B505" t="str">
            <v>050100123 - California Housing Finance Fd</v>
          </cell>
          <cell r="C505" t="str">
            <v>RF_504</v>
          </cell>
          <cell r="D505" t="str">
            <v>3620011 - Other Site Mitigation</v>
          </cell>
        </row>
        <row r="506">
          <cell r="B506" t="str">
            <v>050100124 - California Housing Finance Fd</v>
          </cell>
          <cell r="C506" t="str">
            <v>RF_505</v>
          </cell>
          <cell r="D506" t="str">
            <v>3625 - Hazardous Waste Management</v>
          </cell>
        </row>
        <row r="507">
          <cell r="B507" t="str">
            <v>050100125 - California Housing Finance Fd</v>
          </cell>
          <cell r="C507" t="str">
            <v>RF_506</v>
          </cell>
          <cell r="D507" t="str">
            <v>3630 - Pollution Prevention And Green</v>
          </cell>
        </row>
        <row r="508">
          <cell r="B508" t="str">
            <v>050100126 - California Housing Finance Fd</v>
          </cell>
          <cell r="C508" t="str">
            <v>RF_507</v>
          </cell>
          <cell r="D508" t="str">
            <v>3635 - State Certified Unified Progra</v>
          </cell>
        </row>
        <row r="509">
          <cell r="B509" t="str">
            <v>050100127 - California Housing Finance Fd</v>
          </cell>
          <cell r="C509" t="str">
            <v>RF_508</v>
          </cell>
          <cell r="D509" t="str">
            <v>3700 - Waste Reduction And Management</v>
          </cell>
        </row>
        <row r="510">
          <cell r="B510" t="str">
            <v>050100128 - California Housing Finance Fd</v>
          </cell>
          <cell r="C510" t="str">
            <v>RF_509</v>
          </cell>
          <cell r="D510" t="str">
            <v>3705 - Loan Repayments</v>
          </cell>
        </row>
        <row r="511">
          <cell r="B511" t="str">
            <v>050100129 - Ca Housing Finance Fd Gc13340</v>
          </cell>
          <cell r="C511" t="str">
            <v>RF_510</v>
          </cell>
          <cell r="D511" t="str">
            <v>3710 - Education And Environment Init</v>
          </cell>
        </row>
        <row r="512">
          <cell r="B512" t="str">
            <v>050100130 - California Housing Finance Fd</v>
          </cell>
          <cell r="C512" t="str">
            <v>RF_511</v>
          </cell>
          <cell r="D512" t="str">
            <v>3715 - Beverage Container Recycling A</v>
          </cell>
        </row>
        <row r="513">
          <cell r="B513" t="str">
            <v>050100131 - California Housing Finance Fd</v>
          </cell>
          <cell r="C513" t="str">
            <v>RF_512</v>
          </cell>
          <cell r="D513" t="str">
            <v>3730 - Health Risk Assessment</v>
          </cell>
        </row>
        <row r="514">
          <cell r="B514" t="str">
            <v>050100132 - California Housing Finance Fd</v>
          </cell>
          <cell r="C514" t="str">
            <v>RF_513</v>
          </cell>
          <cell r="D514" t="str">
            <v>3800 - State Council Planning And Adm</v>
          </cell>
        </row>
        <row r="515">
          <cell r="B515" t="str">
            <v>050100133 - California Housing Finance Fd</v>
          </cell>
          <cell r="C515" t="str">
            <v>RF_514</v>
          </cell>
          <cell r="D515" t="str">
            <v>3805 - Community Program Development</v>
          </cell>
        </row>
        <row r="516">
          <cell r="B516" t="str">
            <v>050100134 - California Housing Finance Fd</v>
          </cell>
          <cell r="C516" t="str">
            <v>RF_515</v>
          </cell>
          <cell r="D516" t="str">
            <v>3810 - Regional Offices And Local Are</v>
          </cell>
        </row>
        <row r="517">
          <cell r="B517" t="str">
            <v>050100135 - California Housing Finance Fd</v>
          </cell>
          <cell r="C517" t="str">
            <v>RF_516</v>
          </cell>
          <cell r="D517" t="str">
            <v>3820 - Emergency Med Svcs Authority</v>
          </cell>
        </row>
        <row r="518">
          <cell r="B518" t="str">
            <v>050100136 - California Housing Finance Fd</v>
          </cell>
          <cell r="C518" t="str">
            <v>RF_517</v>
          </cell>
          <cell r="D518" t="str">
            <v>3830 - Health Care Quality And Analys</v>
          </cell>
        </row>
        <row r="519">
          <cell r="B519" t="str">
            <v>050100137 - California Housing Finance Fd</v>
          </cell>
          <cell r="C519" t="str">
            <v>RF_518</v>
          </cell>
          <cell r="D519" t="str">
            <v>3835 - Health Care Workforce</v>
          </cell>
        </row>
        <row r="520">
          <cell r="B520" t="str">
            <v>050100138 - California Housing Finance Fd</v>
          </cell>
          <cell r="C520" t="str">
            <v>RF_519</v>
          </cell>
          <cell r="D520" t="str">
            <v>3840 - Facilities Development</v>
          </cell>
        </row>
        <row r="521">
          <cell r="B521" t="str">
            <v>050100139 - California Housing Finance Fd</v>
          </cell>
          <cell r="C521" t="str">
            <v>RF_520</v>
          </cell>
          <cell r="D521" t="str">
            <v>3845 - Cal-Mortgage Loan Insurance</v>
          </cell>
        </row>
        <row r="522">
          <cell r="B522" t="str">
            <v>050100140 - California Housing Finance Fd</v>
          </cell>
          <cell r="C522" t="str">
            <v>RF_521</v>
          </cell>
          <cell r="D522" t="str">
            <v>3850 - Health Care Information</v>
          </cell>
        </row>
        <row r="523">
          <cell r="B523" t="str">
            <v>050100141 - California Housing Finance Fd</v>
          </cell>
          <cell r="C523" t="str">
            <v>RF_522</v>
          </cell>
          <cell r="D523" t="str">
            <v>3870 - Health Plan Program</v>
          </cell>
        </row>
        <row r="524">
          <cell r="B524" t="str">
            <v>050100142 - California Housing Finance Fd</v>
          </cell>
          <cell r="C524" t="str">
            <v>RF_523</v>
          </cell>
          <cell r="D524" t="str">
            <v>3890100 - Congregate Nutrition</v>
          </cell>
        </row>
        <row r="525">
          <cell r="B525" t="str">
            <v>050100143 - California Housing Finance Fd</v>
          </cell>
          <cell r="C525" t="str">
            <v>RF_524</v>
          </cell>
          <cell r="D525" t="str">
            <v>3890200 - Home Delivered Nutrition</v>
          </cell>
        </row>
        <row r="526">
          <cell r="B526" t="str">
            <v>050100144 - California Housing Finance Fd</v>
          </cell>
          <cell r="C526" t="str">
            <v>RF_525</v>
          </cell>
          <cell r="D526" t="str">
            <v>3895 - Senior Community Employment Se</v>
          </cell>
        </row>
        <row r="527">
          <cell r="B527" t="str">
            <v>050100145 - California Housing Finance Fd</v>
          </cell>
          <cell r="C527" t="str">
            <v>RF_526</v>
          </cell>
          <cell r="D527" t="str">
            <v>3900100 - Supportive Services</v>
          </cell>
        </row>
        <row r="528">
          <cell r="B528" t="str">
            <v>050100146 - California Housing Finance Fd</v>
          </cell>
          <cell r="C528" t="str">
            <v>RF_527</v>
          </cell>
          <cell r="D528" t="str">
            <v>3900200 - Ombudsman And Elder Abuse</v>
          </cell>
        </row>
        <row r="529">
          <cell r="B529" t="str">
            <v>050100147 - California Housing Finance Fd</v>
          </cell>
          <cell r="C529" t="str">
            <v>RF_528</v>
          </cell>
          <cell r="D529" t="str">
            <v>3905100 - Health Insurance Counseling</v>
          </cell>
        </row>
        <row r="530">
          <cell r="B530" t="str">
            <v>050100149 - California Housing Finance Fd</v>
          </cell>
          <cell r="C530" t="str">
            <v>RF_529</v>
          </cell>
          <cell r="D530" t="str">
            <v>3905200 - Alzheimers Grants</v>
          </cell>
        </row>
        <row r="531">
          <cell r="B531" t="str">
            <v>050100176 - California Housing Finance Fd</v>
          </cell>
          <cell r="C531" t="str">
            <v>RF_530</v>
          </cell>
          <cell r="D531" t="str">
            <v>3905300 - MIPPA</v>
          </cell>
        </row>
        <row r="532">
          <cell r="B532" t="str">
            <v>050100200 - California Housing Finance Fd</v>
          </cell>
          <cell r="C532" t="str">
            <v>RF_531</v>
          </cell>
          <cell r="D532" t="str">
            <v>3910100 - Multipurpose Senior Services P</v>
          </cell>
        </row>
        <row r="533">
          <cell r="B533" t="str">
            <v>050100201 - California Housing Finance Fd</v>
          </cell>
          <cell r="C533" t="str">
            <v>RF_532</v>
          </cell>
          <cell r="D533" t="str">
            <v>3910300 - Community Based Adult Services</v>
          </cell>
        </row>
        <row r="534">
          <cell r="B534" t="str">
            <v>050100202 - California Housing Finance Fd</v>
          </cell>
          <cell r="C534" t="str">
            <v>RF_533</v>
          </cell>
          <cell r="D534" t="str">
            <v>3930 - Commission On Aging</v>
          </cell>
        </row>
        <row r="535">
          <cell r="B535" t="str">
            <v>050100203 - California Housing Finance Fd</v>
          </cell>
          <cell r="C535" t="str">
            <v>RF_534</v>
          </cell>
          <cell r="D535" t="str">
            <v>3940 - California Senior Legislature</v>
          </cell>
        </row>
        <row r="536">
          <cell r="B536" t="str">
            <v>050100204 - California Housing Finance Fd</v>
          </cell>
          <cell r="C536" t="str">
            <v>RF_535</v>
          </cell>
          <cell r="D536" t="str">
            <v>3950 - California Children And Famili</v>
          </cell>
        </row>
        <row r="537">
          <cell r="B537" t="str">
            <v>050100205 - California Housing Finance Fd</v>
          </cell>
          <cell r="C537" t="str">
            <v>RF_536</v>
          </cell>
          <cell r="D537" t="str">
            <v>3960010 - Medical Care Services</v>
          </cell>
        </row>
        <row r="538">
          <cell r="B538" t="str">
            <v>050100207 - California Housing Finance Fd</v>
          </cell>
          <cell r="C538" t="str">
            <v>RF_537</v>
          </cell>
          <cell r="D538" t="str">
            <v>3960014 - Eligibility -County Admin-</v>
          </cell>
        </row>
        <row r="539">
          <cell r="B539" t="str">
            <v>050100208 - California Housing Finance Fd</v>
          </cell>
          <cell r="C539" t="str">
            <v>RF_538</v>
          </cell>
          <cell r="D539" t="str">
            <v>3960018 - Fiscal Intermediary Management</v>
          </cell>
        </row>
        <row r="540">
          <cell r="B540" t="str">
            <v>050100209 - California Housing Finance Fd</v>
          </cell>
          <cell r="C540" t="str">
            <v>RF_539</v>
          </cell>
          <cell r="D540" t="str">
            <v>3960022 - Benefits -Medical Care   Serv-</v>
          </cell>
        </row>
        <row r="541">
          <cell r="B541" t="str">
            <v>050100210 - California Housing Finance Fd</v>
          </cell>
          <cell r="C541" t="str">
            <v>RF_540</v>
          </cell>
          <cell r="D541" t="str">
            <v>3960023 - ChildrenS Medical Services</v>
          </cell>
        </row>
        <row r="542">
          <cell r="B542" t="str">
            <v>050100211 - Housing Mort Rev Bnds 1994SerG</v>
          </cell>
          <cell r="C542" t="str">
            <v>RF_541</v>
          </cell>
          <cell r="D542" t="str">
            <v>3960032 - Primary Rural   Indian Hlth</v>
          </cell>
        </row>
        <row r="543">
          <cell r="B543" t="str">
            <v>050100212 - California Housing Finance Fd</v>
          </cell>
          <cell r="C543" t="str">
            <v>RF_542</v>
          </cell>
          <cell r="D543" t="str">
            <v>3960050 - Other Care Services</v>
          </cell>
        </row>
        <row r="544">
          <cell r="B544" t="str">
            <v>050100213 - California Housing Finance Fd</v>
          </cell>
          <cell r="C544" t="str">
            <v>RF_543</v>
          </cell>
          <cell r="D544" t="str">
            <v>4040010 Emergency Preparedness</v>
          </cell>
        </row>
        <row r="545">
          <cell r="B545" t="str">
            <v>050100214 - California Housing Finance Fd</v>
          </cell>
          <cell r="C545" t="str">
            <v>RF_544</v>
          </cell>
          <cell r="D545" t="str">
            <v>4045010 - Chron Disease Prev-Hlth Promo</v>
          </cell>
        </row>
        <row r="546">
          <cell r="B546" t="str">
            <v>050100215 - California Housing Finance Fd</v>
          </cell>
          <cell r="C546" t="str">
            <v>RF_545</v>
          </cell>
          <cell r="D546" t="str">
            <v>4045013 - Media Campaign</v>
          </cell>
        </row>
        <row r="547">
          <cell r="B547" t="str">
            <v>050100216 - California Housing Finance Fd</v>
          </cell>
          <cell r="C547" t="str">
            <v>RF_546</v>
          </cell>
          <cell r="D547" t="str">
            <v>4045015 - Evaluation And Committee</v>
          </cell>
        </row>
        <row r="548">
          <cell r="B548" t="str">
            <v>050100217 - California Housing Finance Fd</v>
          </cell>
          <cell r="C548" t="str">
            <v>RF_547</v>
          </cell>
          <cell r="D548" t="str">
            <v>4045017 - State Administration</v>
          </cell>
        </row>
        <row r="549">
          <cell r="B549" t="str">
            <v>050100218 - California Housing Finance Fd</v>
          </cell>
          <cell r="C549" t="str">
            <v>RF_548</v>
          </cell>
          <cell r="D549" t="str">
            <v>4045019 - Local Lead Agency</v>
          </cell>
        </row>
        <row r="550">
          <cell r="B550" t="str">
            <v>050100219 - California Housing Finance Fd</v>
          </cell>
          <cell r="C550" t="str">
            <v>RF_549</v>
          </cell>
          <cell r="D550" t="str">
            <v>4045021 - Competitive Grants</v>
          </cell>
        </row>
        <row r="551">
          <cell r="B551" t="str">
            <v>050100220 - California Housing Finance Fd</v>
          </cell>
          <cell r="C551" t="str">
            <v>RF_550</v>
          </cell>
          <cell r="D551" t="str">
            <v>4045023 - Infectious Diseases</v>
          </cell>
        </row>
        <row r="552">
          <cell r="B552" t="str">
            <v>050100221 - California Housing Finance Fd</v>
          </cell>
          <cell r="C552" t="str">
            <v>RF_551</v>
          </cell>
          <cell r="D552" t="str">
            <v>4045032 - Family Health</v>
          </cell>
        </row>
        <row r="553">
          <cell r="B553" t="str">
            <v>050100222 - California Housing Finance Fd</v>
          </cell>
          <cell r="C553" t="str">
            <v>RF_552</v>
          </cell>
          <cell r="D553" t="str">
            <v>4045041 - Health Stats and Informatics</v>
          </cell>
        </row>
        <row r="554">
          <cell r="B554" t="str">
            <v>050100223 - California Housing Finance Fd</v>
          </cell>
          <cell r="C554" t="str">
            <v>RF_553</v>
          </cell>
          <cell r="D554" t="str">
            <v>4045050 - County Health Services</v>
          </cell>
        </row>
        <row r="555">
          <cell r="B555" t="str">
            <v>050100224 - California Housing Finance Fd</v>
          </cell>
          <cell r="C555" t="str">
            <v>RF_554</v>
          </cell>
          <cell r="D555" t="str">
            <v>4045059 - Environmental Health</v>
          </cell>
        </row>
        <row r="556">
          <cell r="B556" t="str">
            <v>050100225 - California Housing Finance Fd</v>
          </cell>
          <cell r="C556" t="str">
            <v>RF_555</v>
          </cell>
          <cell r="D556" t="str">
            <v>4050010 - Health Facilities</v>
          </cell>
        </row>
        <row r="557">
          <cell r="B557" t="str">
            <v>050100226 - California Housing Finance Fd</v>
          </cell>
          <cell r="C557" t="str">
            <v>RF_556</v>
          </cell>
          <cell r="D557" t="str">
            <v>4050019 - Laboratory Field Services</v>
          </cell>
        </row>
        <row r="558">
          <cell r="B558" t="str">
            <v>050100227 - California Housing Finance Fd</v>
          </cell>
          <cell r="C558" t="str">
            <v>RF_557</v>
          </cell>
          <cell r="D558" t="str">
            <v>4055 - Allocation Program</v>
          </cell>
        </row>
        <row r="559">
          <cell r="B559" t="str">
            <v>050100228 - California Housing Finance Fd</v>
          </cell>
          <cell r="C559" t="str">
            <v>RF_558</v>
          </cell>
          <cell r="D559" t="str">
            <v>4110 - Major Risk Medical Insurance P</v>
          </cell>
        </row>
        <row r="560">
          <cell r="B560" t="str">
            <v>050100229 - California Housing Finance Fd</v>
          </cell>
          <cell r="C560" t="str">
            <v>RF_559</v>
          </cell>
          <cell r="D560" t="str">
            <v>4115 - Access For Infants And Mothers</v>
          </cell>
        </row>
        <row r="561">
          <cell r="B561" t="str">
            <v>050100230 - California Housing Finance Fd</v>
          </cell>
          <cell r="C561" t="str">
            <v>RF_560</v>
          </cell>
          <cell r="D561" t="str">
            <v>4120 - Healthy Families Program</v>
          </cell>
        </row>
        <row r="562">
          <cell r="B562" t="str">
            <v>050100231 - California Housing Finance Fd</v>
          </cell>
          <cell r="C562" t="str">
            <v>RF_561</v>
          </cell>
          <cell r="D562" t="str">
            <v>4125 - County Health Initiative Match</v>
          </cell>
        </row>
        <row r="563">
          <cell r="B563" t="str">
            <v>050100232 - California Housing Finance Fd</v>
          </cell>
          <cell r="C563" t="str">
            <v>RF_562</v>
          </cell>
          <cell r="D563" t="str">
            <v>4130 - Pre-Existing Conditions Insura</v>
          </cell>
        </row>
        <row r="564">
          <cell r="B564" t="str">
            <v>050100233 - California Housing Finance Fd</v>
          </cell>
          <cell r="C564" t="str">
            <v>RF_563</v>
          </cell>
          <cell r="D564" t="str">
            <v>4140010 - Regional Centers</v>
          </cell>
        </row>
        <row r="565">
          <cell r="B565" t="str">
            <v>050100234 - California Housing Finance Fd</v>
          </cell>
          <cell r="C565" t="str">
            <v>RF_564</v>
          </cell>
          <cell r="D565" t="str">
            <v>4140015 - Operations</v>
          </cell>
        </row>
        <row r="566">
          <cell r="B566" t="str">
            <v>050100235 - California Housing Finance Fd</v>
          </cell>
          <cell r="C566" t="str">
            <v>RF_565</v>
          </cell>
          <cell r="D566" t="str">
            <v>4140019 - Purchase Of Services</v>
          </cell>
        </row>
        <row r="567">
          <cell r="B567" t="str">
            <v>050100236 - California Housing Finance Fd</v>
          </cell>
          <cell r="C567" t="str">
            <v>RF_566</v>
          </cell>
          <cell r="D567" t="str">
            <v>4140023 - Administration</v>
          </cell>
        </row>
        <row r="568">
          <cell r="B568" t="str">
            <v>050100237 - California Housing Finance Fd</v>
          </cell>
          <cell r="C568" t="str">
            <v>RF_567</v>
          </cell>
          <cell r="D568" t="str">
            <v>4140027 - Early Intervention Program</v>
          </cell>
        </row>
        <row r="569">
          <cell r="B569" t="str">
            <v>050100238 - California Housing Finance Fd</v>
          </cell>
          <cell r="C569" t="str">
            <v>RF_568</v>
          </cell>
          <cell r="D569" t="str">
            <v>4140031 - Prevention Program</v>
          </cell>
        </row>
        <row r="570">
          <cell r="B570" t="str">
            <v>050100239 - California Housing Finance Fd</v>
          </cell>
          <cell r="C570" t="str">
            <v>RF_569</v>
          </cell>
          <cell r="D570" t="str">
            <v>4145010 - Ab 1202 Contracts</v>
          </cell>
        </row>
        <row r="571">
          <cell r="B571" t="str">
            <v>050100240 - California Housing Finance Fd</v>
          </cell>
          <cell r="C571" t="str">
            <v>RF_570</v>
          </cell>
          <cell r="D571" t="str">
            <v>4145019 - Medi-Cal Eligible Services</v>
          </cell>
        </row>
        <row r="572">
          <cell r="B572" t="str">
            <v>050100241 - California Housing Finance Fd</v>
          </cell>
          <cell r="C572" t="str">
            <v>RF_571</v>
          </cell>
          <cell r="D572" t="str">
            <v>4150 Department of Justice Legal Se</v>
          </cell>
        </row>
        <row r="573">
          <cell r="B573" t="str">
            <v>050100242 - California Housing Finance Fd</v>
          </cell>
          <cell r="C573" t="str">
            <v>RF_572</v>
          </cell>
          <cell r="D573" t="str">
            <v>4155 Capital Outlay</v>
          </cell>
        </row>
        <row r="574">
          <cell r="B574" t="str">
            <v>050100243 - California Housing Finance Fd</v>
          </cell>
          <cell r="C574" t="str">
            <v>RF_573</v>
          </cell>
          <cell r="D574" t="str">
            <v>4180010 - Weatherization--Liheap</v>
          </cell>
        </row>
        <row r="575">
          <cell r="B575" t="str">
            <v>050100244 - California Housing Finance Fd</v>
          </cell>
          <cell r="C575" t="str">
            <v>RF_574</v>
          </cell>
          <cell r="D575" t="str">
            <v>4180019 - Energy Crisis Intervention</v>
          </cell>
        </row>
        <row r="576">
          <cell r="B576" t="str">
            <v>050100245 - California Housing Finance Fd</v>
          </cell>
          <cell r="C576" t="str">
            <v>RF_575</v>
          </cell>
          <cell r="D576" t="str">
            <v>4180028 - Weatherization--Doe</v>
          </cell>
        </row>
        <row r="577">
          <cell r="B577" t="str">
            <v>050100246 - California Housing Finance Fd</v>
          </cell>
          <cell r="C577" t="str">
            <v>RF_576</v>
          </cell>
          <cell r="D577" t="str">
            <v>4180037 - Lead Based Paint Abatement</v>
          </cell>
        </row>
        <row r="578">
          <cell r="B578" t="str">
            <v>050100247 - California Housing Finance Fd</v>
          </cell>
          <cell r="C578" t="str">
            <v>RF_577</v>
          </cell>
          <cell r="D578" t="str">
            <v>4185010 - Migrant Seasonal Farmworker</v>
          </cell>
        </row>
        <row r="579">
          <cell r="B579" t="str">
            <v>050100248 - California Housing Finance Fd</v>
          </cell>
          <cell r="C579" t="str">
            <v>RF_578</v>
          </cell>
          <cell r="D579" t="str">
            <v>4185019 - Native American Indians</v>
          </cell>
        </row>
        <row r="580">
          <cell r="B580" t="str">
            <v>050100249 - California Housing Finance Fd</v>
          </cell>
          <cell r="C580" t="str">
            <v>RF_579</v>
          </cell>
          <cell r="D580" t="str">
            <v>4185028 - Assistance To CaaS</v>
          </cell>
        </row>
        <row r="581">
          <cell r="B581" t="str">
            <v>050100250 - California Housing Finance Fd</v>
          </cell>
          <cell r="C581" t="str">
            <v>RF_580</v>
          </cell>
          <cell r="D581" t="str">
            <v>4185037 - Discretionary Programs</v>
          </cell>
        </row>
        <row r="582">
          <cell r="B582" t="str">
            <v>050100251 - California Housing Finance Fd</v>
          </cell>
          <cell r="C582" t="str">
            <v>RF_581</v>
          </cell>
          <cell r="D582" t="str">
            <v>4200010 - California Health Benefit Exch</v>
          </cell>
        </row>
        <row r="583">
          <cell r="B583" t="str">
            <v>050100252 - California Housing Finance Fd</v>
          </cell>
          <cell r="C583" t="str">
            <v>RF_582</v>
          </cell>
          <cell r="D583" t="str">
            <v>4210010 - Rehabilitation Counseling And</v>
          </cell>
        </row>
        <row r="584">
          <cell r="B584" t="str">
            <v>050100253 - California Housing Finance Fd</v>
          </cell>
          <cell r="C584" t="str">
            <v>RF_583</v>
          </cell>
          <cell r="D584" t="str">
            <v>4210019 - Business Enterprise Program</v>
          </cell>
        </row>
        <row r="585">
          <cell r="B585" t="str">
            <v>050100254 - California Housing Finance Fd</v>
          </cell>
          <cell r="C585" t="str">
            <v>RF_584</v>
          </cell>
          <cell r="D585" t="str">
            <v>4210028 - Orientation Center For The Bli</v>
          </cell>
        </row>
        <row r="586">
          <cell r="B586" t="str">
            <v>050100255 - California Housing Finance Fd</v>
          </cell>
          <cell r="C586" t="str">
            <v>RF_585</v>
          </cell>
          <cell r="D586" t="str">
            <v>4210037 - Other Rehabilitation Services</v>
          </cell>
        </row>
        <row r="587">
          <cell r="B587" t="str">
            <v>050100256 - California Housing Finance Fd</v>
          </cell>
          <cell r="C587" t="str">
            <v>RF_586</v>
          </cell>
          <cell r="D587" t="str">
            <v>4210046 - Independent Living Rehabilitat</v>
          </cell>
        </row>
        <row r="588">
          <cell r="B588" t="str">
            <v>050100257 - California Housing Finance Fd</v>
          </cell>
          <cell r="C588" t="str">
            <v>RF_587</v>
          </cell>
          <cell r="D588" t="str">
            <v>4210055 - CA PROMISE</v>
          </cell>
        </row>
        <row r="589">
          <cell r="B589" t="str">
            <v>050100258 - California Housing Finance Fd</v>
          </cell>
          <cell r="C589" t="str">
            <v>RF_588</v>
          </cell>
          <cell r="D589" t="str">
            <v>4215010 - Independent Living</v>
          </cell>
        </row>
        <row r="590">
          <cell r="B590" t="str">
            <v>050100260 - California Housing Finance Fd</v>
          </cell>
          <cell r="C590" t="str">
            <v>RF_589</v>
          </cell>
          <cell r="D590" t="str">
            <v>4215019 - Blind Services</v>
          </cell>
        </row>
        <row r="591">
          <cell r="B591" t="str">
            <v>050100261 - California Housing Finance Fd</v>
          </cell>
          <cell r="C591" t="str">
            <v>RF_590</v>
          </cell>
          <cell r="D591" t="str">
            <v>4250 - State Council Services</v>
          </cell>
        </row>
        <row r="592">
          <cell r="B592" t="str">
            <v>050100263 - California Housing Finance Fd</v>
          </cell>
          <cell r="C592" t="str">
            <v>RF_591</v>
          </cell>
          <cell r="D592" t="str">
            <v>4260010 - Child Support Administration</v>
          </cell>
        </row>
        <row r="593">
          <cell r="B593" t="str">
            <v>050100264 - California Housing Finance Fd</v>
          </cell>
          <cell r="C593" t="str">
            <v>RF_592</v>
          </cell>
          <cell r="D593" t="str">
            <v>4260019 - Child Support Automation</v>
          </cell>
        </row>
        <row r="594">
          <cell r="B594" t="str">
            <v>050100265 - California Housing Finance Fd</v>
          </cell>
          <cell r="C594" t="str">
            <v>RF_593</v>
          </cell>
          <cell r="D594" t="str">
            <v>4270010 - Calworks</v>
          </cell>
        </row>
        <row r="595">
          <cell r="B595" t="str">
            <v>050100266 - California Housing Finance Fd</v>
          </cell>
          <cell r="C595" t="str">
            <v>RF_594</v>
          </cell>
          <cell r="D595" t="str">
            <v>4270019 - Other Assistance Payments</v>
          </cell>
        </row>
        <row r="596">
          <cell r="B596" t="str">
            <v>050100267 - California Housing Finance Fd</v>
          </cell>
          <cell r="C596" t="str">
            <v>RF_595</v>
          </cell>
          <cell r="D596" t="str">
            <v>4270028 - Ssi Ssp</v>
          </cell>
        </row>
        <row r="597">
          <cell r="B597" t="str">
            <v>050100268 - California Housing Finance Fd</v>
          </cell>
          <cell r="C597" t="str">
            <v>RF_596</v>
          </cell>
          <cell r="D597" t="str">
            <v>4270037 - County Administration And Auto</v>
          </cell>
        </row>
        <row r="598">
          <cell r="B598" t="str">
            <v>050100269 - California Housing Finance Fd</v>
          </cell>
          <cell r="C598" t="str">
            <v>RF_597</v>
          </cell>
          <cell r="D598" t="str">
            <v>4270046 - Disaster Relief</v>
          </cell>
        </row>
        <row r="599">
          <cell r="B599" t="str">
            <v>050100271 - California Housing Finance Fd</v>
          </cell>
          <cell r="C599" t="str">
            <v>RF_598</v>
          </cell>
          <cell r="D599" t="str">
            <v>4275010 - Ihss</v>
          </cell>
        </row>
        <row r="600">
          <cell r="B600" t="str">
            <v>050100272 - California Housing Finance Fd</v>
          </cell>
          <cell r="C600" t="str">
            <v>RF_599</v>
          </cell>
          <cell r="D600" t="str">
            <v>4275019 - Children   Adult Services   Li</v>
          </cell>
        </row>
        <row r="601">
          <cell r="B601" t="str">
            <v>050100273 - California Housing Finance Fd</v>
          </cell>
          <cell r="C601" t="str">
            <v>RF_600</v>
          </cell>
          <cell r="D601" t="str">
            <v>4275028 - Special Programs</v>
          </cell>
        </row>
        <row r="602">
          <cell r="B602" t="str">
            <v>050100274 - California Housing Finance Fd</v>
          </cell>
          <cell r="C602" t="str">
            <v>RF_601</v>
          </cell>
          <cell r="D602" t="str">
            <v>4285010 - Disability Evaluation</v>
          </cell>
        </row>
        <row r="603">
          <cell r="B603" t="str">
            <v>050100276 - California Housing Finance Fd</v>
          </cell>
          <cell r="C603" t="str">
            <v>RF_602</v>
          </cell>
          <cell r="D603" t="str">
            <v>4285019 - Services To Other Agencies</v>
          </cell>
        </row>
        <row r="604">
          <cell r="B604" t="str">
            <v>050100278 - California Housing Finance Fd</v>
          </cell>
          <cell r="C604" t="str">
            <v>RF_603</v>
          </cell>
          <cell r="D604" t="str">
            <v>4350 - State-Local Realignment</v>
          </cell>
        </row>
        <row r="605">
          <cell r="B605" t="str">
            <v>050100279 - California Housing Finance Fd</v>
          </cell>
          <cell r="C605" t="str">
            <v>RF_604</v>
          </cell>
          <cell r="D605" t="str">
            <v>4360 - State-Local Realignment 2011</v>
          </cell>
        </row>
        <row r="606">
          <cell r="B606" t="str">
            <v>050100280 - California Housing Finance Fd</v>
          </cell>
          <cell r="C606" t="str">
            <v>RF_605</v>
          </cell>
          <cell r="D606" t="str">
            <v>4500010 - Office Of The Secretary</v>
          </cell>
        </row>
        <row r="607">
          <cell r="B607" t="str">
            <v>050100281 - California Housing Finance Fd</v>
          </cell>
          <cell r="C607" t="str">
            <v>RF_606</v>
          </cell>
          <cell r="D607" t="str">
            <v>4500015 - Executive Office</v>
          </cell>
        </row>
        <row r="608">
          <cell r="B608" t="str">
            <v>050100282 - California Housing Finance Fd</v>
          </cell>
          <cell r="C608" t="str">
            <v>RF_607</v>
          </cell>
          <cell r="D608" t="str">
            <v>4500019 - Legislative Affairs</v>
          </cell>
        </row>
        <row r="609">
          <cell r="B609" t="str">
            <v>050100284 - Ca Housing Finance Fd Gc13340</v>
          </cell>
          <cell r="C609" t="str">
            <v>RF_608</v>
          </cell>
          <cell r="D609" t="str">
            <v>4500023 - Public Affairs</v>
          </cell>
        </row>
        <row r="610">
          <cell r="B610" t="str">
            <v>050100286 - Ca Housing Finance Fd Gc13340</v>
          </cell>
          <cell r="C610" t="str">
            <v>RF_609</v>
          </cell>
          <cell r="D610" t="str">
            <v>4500027 - Internal Affairs</v>
          </cell>
        </row>
        <row r="611">
          <cell r="B611" t="str">
            <v>050100287 - California Housing Finance Fd</v>
          </cell>
          <cell r="C611" t="str">
            <v>RF_610</v>
          </cell>
          <cell r="D611" t="str">
            <v>4500031 - Victim And Survivor Services</v>
          </cell>
        </row>
        <row r="612">
          <cell r="B612" t="str">
            <v>050100288 - California Housing Finance Fd</v>
          </cell>
          <cell r="C612" t="str">
            <v>RF_611</v>
          </cell>
          <cell r="D612" t="str">
            <v>4500035 - Support Services</v>
          </cell>
        </row>
        <row r="613">
          <cell r="B613" t="str">
            <v>050100289 - California Housing Finance Fd</v>
          </cell>
          <cell r="C613" t="str">
            <v>RF_612</v>
          </cell>
          <cell r="D613" t="str">
            <v>4500039 - Information Technology</v>
          </cell>
        </row>
        <row r="614">
          <cell r="B614" t="str">
            <v>050100290 - California Housing Finance Fd</v>
          </cell>
          <cell r="C614" t="str">
            <v>RF_613</v>
          </cell>
          <cell r="D614" t="str">
            <v>4500043 - Audits And Compliance</v>
          </cell>
        </row>
        <row r="615">
          <cell r="B615" t="str">
            <v>050100291 - California Housing Finance Fd</v>
          </cell>
          <cell r="C615" t="str">
            <v>RF_614</v>
          </cell>
          <cell r="D615" t="str">
            <v>4500047 - Labor Relations</v>
          </cell>
        </row>
        <row r="616">
          <cell r="B616" t="str">
            <v>050100292 - California Housing Finance Fd</v>
          </cell>
          <cell r="C616" t="str">
            <v>RF_615</v>
          </cell>
          <cell r="D616" t="str">
            <v>4500051 - Policy Planning   Research</v>
          </cell>
        </row>
        <row r="617">
          <cell r="B617" t="str">
            <v>050100293 - California Housing Finance Fd</v>
          </cell>
          <cell r="C617" t="str">
            <v>RF_616</v>
          </cell>
          <cell r="D617" t="str">
            <v>4500055 - Office Of Legal Affairs</v>
          </cell>
        </row>
        <row r="618">
          <cell r="B618" t="str">
            <v>050100294 - Ca Housing Finance Fd Gc13340</v>
          </cell>
          <cell r="C618" t="str">
            <v>RF_617</v>
          </cell>
          <cell r="D618" t="str">
            <v>4500059 - Office Of Research</v>
          </cell>
        </row>
        <row r="619">
          <cell r="B619" t="str">
            <v>050100295 - Ca Housing Finance Agy Gc13340</v>
          </cell>
          <cell r="C619" t="str">
            <v>RF_618</v>
          </cell>
          <cell r="D619" t="str">
            <v>4500063 - Office Of The Ombudsman</v>
          </cell>
        </row>
        <row r="620">
          <cell r="B620" t="str">
            <v>050100296 - Ca Housing Finance Fd Gc13340</v>
          </cell>
          <cell r="C620" t="str">
            <v>RF_619</v>
          </cell>
          <cell r="D620" t="str">
            <v>4505010 - Office Of Training   Prof Dev</v>
          </cell>
        </row>
        <row r="621">
          <cell r="B621" t="str">
            <v>050100297 - California Housing Finance Fd</v>
          </cell>
          <cell r="C621" t="str">
            <v>RF_620</v>
          </cell>
          <cell r="D621" t="str">
            <v>4505019 - Office Of Peace Officer Select</v>
          </cell>
        </row>
        <row r="622">
          <cell r="B622" t="str">
            <v>050100298 - California Housing Finance Fd</v>
          </cell>
          <cell r="C622" t="str">
            <v>RF_621</v>
          </cell>
          <cell r="D622" t="str">
            <v>4510 - Department Of Justice Legal Se</v>
          </cell>
        </row>
        <row r="623">
          <cell r="B623" t="str">
            <v>050100299 - California Housing Finance Fd</v>
          </cell>
          <cell r="C623" t="str">
            <v>RF_622</v>
          </cell>
          <cell r="D623" t="str">
            <v>4515010 - Reception And Diagnosis</v>
          </cell>
        </row>
        <row r="624">
          <cell r="B624" t="str">
            <v>050100301 - California Housing Finance Fd</v>
          </cell>
          <cell r="C624" t="str">
            <v>RF_623</v>
          </cell>
          <cell r="D624" t="str">
            <v>4515019 - Treatment Programs</v>
          </cell>
        </row>
        <row r="625">
          <cell r="B625" t="str">
            <v>050100302 - California Housing Finance Fd</v>
          </cell>
          <cell r="C625" t="str">
            <v>RF_624</v>
          </cell>
          <cell r="D625" t="str">
            <v>4515023 - Treatment Programs</v>
          </cell>
        </row>
        <row r="626">
          <cell r="B626" t="str">
            <v>050100330 - California Housing Finance Fd</v>
          </cell>
          <cell r="C626" t="str">
            <v>RF_625</v>
          </cell>
          <cell r="D626" t="str">
            <v>4515027 - Mental Health Treatment Progra</v>
          </cell>
        </row>
        <row r="627">
          <cell r="B627" t="str">
            <v>050100331 - California Housing Finance Fd</v>
          </cell>
          <cell r="C627" t="str">
            <v>RF_626</v>
          </cell>
          <cell r="D627" t="str">
            <v>4515031 - Sexual Behavior Treatment Prog</v>
          </cell>
        </row>
        <row r="628">
          <cell r="B628" t="str">
            <v>050100332 - California Housing Finance Fd</v>
          </cell>
          <cell r="C628" t="str">
            <v>RF_627</v>
          </cell>
          <cell r="D628" t="str">
            <v>4515032 - Security</v>
          </cell>
        </row>
        <row r="629">
          <cell r="B629" t="str">
            <v>050100333 - California Housing Finance Fd</v>
          </cell>
          <cell r="C629" t="str">
            <v>RF_628</v>
          </cell>
          <cell r="D629" t="str">
            <v>4515041 - Transportation</v>
          </cell>
        </row>
        <row r="630">
          <cell r="B630" t="str">
            <v>050100334 - California Housing Finance Fd</v>
          </cell>
          <cell r="C630" t="str">
            <v>RF_629</v>
          </cell>
          <cell r="D630" t="str">
            <v>4515050 - Juvenile Support</v>
          </cell>
        </row>
        <row r="631">
          <cell r="B631" t="str">
            <v>050100335 - California Housing Finance Fd</v>
          </cell>
          <cell r="C631" t="str">
            <v>RF_630</v>
          </cell>
          <cell r="D631" t="str">
            <v>4515055 - Feeding</v>
          </cell>
        </row>
        <row r="632">
          <cell r="B632" t="str">
            <v>050100336 - California Housing Finance Fd</v>
          </cell>
          <cell r="C632" t="str">
            <v>RF_631</v>
          </cell>
          <cell r="D632" t="str">
            <v>4515059 - Clothing</v>
          </cell>
        </row>
        <row r="633">
          <cell r="B633" t="str">
            <v>050100337 - California Housing Finance Fd</v>
          </cell>
          <cell r="C633" t="str">
            <v>RF_632</v>
          </cell>
          <cell r="D633" t="str">
            <v>4515063 - Religion</v>
          </cell>
        </row>
        <row r="634">
          <cell r="B634" t="str">
            <v>050100338 - California Housing Finance Fd</v>
          </cell>
          <cell r="C634" t="str">
            <v>RF_633</v>
          </cell>
          <cell r="D634" t="str">
            <v>4515067 - Foster Grandparent Program</v>
          </cell>
        </row>
        <row r="635">
          <cell r="B635" t="str">
            <v>050100339 - California Housing Finance Fd</v>
          </cell>
          <cell r="C635" t="str">
            <v>RF_634</v>
          </cell>
          <cell r="D635" t="str">
            <v>4515071 - Recreation</v>
          </cell>
        </row>
        <row r="636">
          <cell r="B636" t="str">
            <v>050100340 - California Housing Finance Fd</v>
          </cell>
          <cell r="C636" t="str">
            <v>RF_635</v>
          </cell>
          <cell r="D636" t="str">
            <v>4515075 - Facility Operations</v>
          </cell>
        </row>
        <row r="637">
          <cell r="B637" t="str">
            <v>050100342 - California Housing Finance Fd</v>
          </cell>
          <cell r="C637" t="str">
            <v>RF_636</v>
          </cell>
          <cell r="D637" t="str">
            <v>4515079 - Canteen</v>
          </cell>
        </row>
        <row r="638">
          <cell r="B638" t="str">
            <v>050100343 - Ca Housing Finance Fd Gc13340</v>
          </cell>
          <cell r="C638" t="str">
            <v>RF_637</v>
          </cell>
          <cell r="D638" t="str">
            <v>4515083 - Classification Services</v>
          </cell>
        </row>
        <row r="639">
          <cell r="B639" t="str">
            <v>050100345 - California Housing Finance Fd</v>
          </cell>
          <cell r="C639" t="str">
            <v>RF_638</v>
          </cell>
          <cell r="D639" t="str">
            <v>4515092 - Juvenile Facilities Administra</v>
          </cell>
        </row>
        <row r="640">
          <cell r="B640" t="str">
            <v>050100402 - California Housing Finance Fd</v>
          </cell>
          <cell r="C640" t="str">
            <v>RF_639</v>
          </cell>
          <cell r="D640" t="str">
            <v>4515097 - Administration</v>
          </cell>
        </row>
        <row r="641">
          <cell r="B641" t="str">
            <v>050100403 - California Housing Finance Fd</v>
          </cell>
          <cell r="C641" t="str">
            <v>RF_640</v>
          </cell>
          <cell r="D641" t="str">
            <v>4515101 - Reform</v>
          </cell>
        </row>
        <row r="642">
          <cell r="B642" t="str">
            <v>050100406 - California Housing Finance Fd</v>
          </cell>
          <cell r="C642" t="str">
            <v>RF_641</v>
          </cell>
          <cell r="D642" t="str">
            <v>4515105 - Operation Support</v>
          </cell>
        </row>
        <row r="643">
          <cell r="B643" t="str">
            <v>050100411 - California Housing Finance Fd</v>
          </cell>
          <cell r="C643" t="str">
            <v>RF_642</v>
          </cell>
          <cell r="D643" t="str">
            <v>4515109 - Field Support</v>
          </cell>
        </row>
        <row r="644">
          <cell r="B644" t="str">
            <v>050100413 - California Housing Finance Fd</v>
          </cell>
          <cell r="C644" t="str">
            <v>RF_643</v>
          </cell>
          <cell r="D644" t="str">
            <v>4515113 - Closed Facilities</v>
          </cell>
        </row>
        <row r="645">
          <cell r="B645" t="str">
            <v>050100501 - Ca Housing Finan Agy Rev Bnds</v>
          </cell>
          <cell r="C645" t="str">
            <v>RF_644</v>
          </cell>
          <cell r="D645" t="str">
            <v>4515117 - Intensive Behavior Treatment P</v>
          </cell>
        </row>
        <row r="646">
          <cell r="B646" t="str">
            <v>050100502 - California Housing Finance Fd</v>
          </cell>
          <cell r="C646" t="str">
            <v>RF_645</v>
          </cell>
          <cell r="D646" t="str">
            <v>4515121 - Fac Plan   Const Mgmt Special</v>
          </cell>
        </row>
        <row r="647">
          <cell r="B647" t="str">
            <v>050100523 - California Housing Finance Fd</v>
          </cell>
          <cell r="C647" t="str">
            <v>RF_646</v>
          </cell>
          <cell r="D647" t="str">
            <v>4520010 - Education Programs-Juvenile</v>
          </cell>
        </row>
        <row r="648">
          <cell r="B648" t="str">
            <v>050100602 - California Housing Finance Fd</v>
          </cell>
          <cell r="C648" t="str">
            <v>RF_647</v>
          </cell>
          <cell r="D648" t="str">
            <v>4520015 - Core Academic Education</v>
          </cell>
        </row>
        <row r="649">
          <cell r="B649" t="str">
            <v>050100603 - Ca Housing Finance Fd Gc13340</v>
          </cell>
          <cell r="C649" t="str">
            <v>RF_648</v>
          </cell>
          <cell r="D649" t="str">
            <v>4520019 - Career Technical Education</v>
          </cell>
        </row>
        <row r="650">
          <cell r="B650" t="str">
            <v>050100604 - C Housing Finance Fd Gc13340</v>
          </cell>
          <cell r="C650" t="str">
            <v>RF_649</v>
          </cell>
          <cell r="D650" t="str">
            <v>4520023 - Special Education</v>
          </cell>
        </row>
        <row r="651">
          <cell r="B651" t="str">
            <v>050100605 - Ca Housing Finance Fd Gc13340</v>
          </cell>
          <cell r="C651" t="str">
            <v>RF_650</v>
          </cell>
          <cell r="D651" t="str">
            <v>4520027 - English Language Learners</v>
          </cell>
        </row>
        <row r="652">
          <cell r="B652" t="str">
            <v>050100606 - Ca Housing Finance Fd Gc13340</v>
          </cell>
          <cell r="C652" t="str">
            <v>RF_651</v>
          </cell>
          <cell r="D652" t="str">
            <v>4520031 - Library</v>
          </cell>
        </row>
        <row r="653">
          <cell r="B653" t="str">
            <v>050100607 - Ca Housing Finance Fd Gc13340</v>
          </cell>
          <cell r="C653" t="str">
            <v>RF_652</v>
          </cell>
          <cell r="D653" t="str">
            <v>4520035 - Special Programs</v>
          </cell>
        </row>
        <row r="654">
          <cell r="B654" t="str">
            <v>050100608 - California Housing Finance Fd</v>
          </cell>
          <cell r="C654" t="str">
            <v>RF_653</v>
          </cell>
          <cell r="D654" t="str">
            <v>4520039 - Juvenile Program Administratio</v>
          </cell>
        </row>
        <row r="655">
          <cell r="B655" t="str">
            <v>050100609 - California Housing Finance Fd</v>
          </cell>
          <cell r="C655" t="str">
            <v>RF_654</v>
          </cell>
          <cell r="D655" t="str">
            <v>4520040 - Juvenile Programs</v>
          </cell>
        </row>
        <row r="656">
          <cell r="B656" t="str">
            <v>050100610 - California Housing Finance Fd</v>
          </cell>
          <cell r="C656" t="str">
            <v>RF_655</v>
          </cell>
          <cell r="D656" t="str">
            <v>4525010 - Medical Services-Juvenile</v>
          </cell>
        </row>
        <row r="657">
          <cell r="B657" t="str">
            <v>050100612 - California Housing Finance Fd</v>
          </cell>
          <cell r="C657" t="str">
            <v>RF_656</v>
          </cell>
          <cell r="D657" t="str">
            <v>4525014 - Contract</v>
          </cell>
        </row>
        <row r="658">
          <cell r="B658" t="str">
            <v>050100613 - California Housing Finance Fd</v>
          </cell>
          <cell r="C658" t="str">
            <v>RF_657</v>
          </cell>
          <cell r="D658" t="str">
            <v>4525018 - Medical Other</v>
          </cell>
        </row>
        <row r="659">
          <cell r="B659" t="str">
            <v>050100614 - California Housing Finance Fd</v>
          </cell>
          <cell r="C659" t="str">
            <v>RF_658</v>
          </cell>
          <cell r="D659" t="str">
            <v>4525022 - Dental Services-Juvenile</v>
          </cell>
        </row>
        <row r="660">
          <cell r="B660" t="str">
            <v>050100615 - California Housing Finance Fd</v>
          </cell>
          <cell r="C660" t="str">
            <v>RF_659</v>
          </cell>
          <cell r="D660" t="str">
            <v>4525026 - Contract</v>
          </cell>
        </row>
        <row r="661">
          <cell r="B661" t="str">
            <v>050100616 - California Housing Finance Fd</v>
          </cell>
          <cell r="C661" t="str">
            <v>RF_660</v>
          </cell>
          <cell r="D661" t="str">
            <v>4525030 - Dental Other</v>
          </cell>
        </row>
        <row r="662">
          <cell r="B662" t="str">
            <v>050100617 - California Housing Finance Fd</v>
          </cell>
          <cell r="C662" t="str">
            <v>RF_661</v>
          </cell>
          <cell r="D662" t="str">
            <v>4525034 - Mental Health Services-Juvenil</v>
          </cell>
        </row>
        <row r="663">
          <cell r="B663" t="str">
            <v>050100618 - California Housing Finance Fd</v>
          </cell>
          <cell r="C663" t="str">
            <v>RF_662</v>
          </cell>
          <cell r="D663" t="str">
            <v>4525038 - Contract</v>
          </cell>
        </row>
        <row r="664">
          <cell r="B664" t="str">
            <v>050100619 - California Housing Finance Fd</v>
          </cell>
          <cell r="C664" t="str">
            <v>RF_663</v>
          </cell>
          <cell r="D664" t="str">
            <v>4525042 - Mental Health Other</v>
          </cell>
        </row>
        <row r="665">
          <cell r="B665" t="str">
            <v>050100620 - California Housing Finance Fd</v>
          </cell>
          <cell r="C665" t="str">
            <v>RF_664</v>
          </cell>
          <cell r="D665" t="str">
            <v>4525046 - Ancillary Services-Juvenile</v>
          </cell>
        </row>
        <row r="666">
          <cell r="B666" t="str">
            <v>050100621 - California Housing Finance Fd</v>
          </cell>
          <cell r="C666" t="str">
            <v>RF_665</v>
          </cell>
          <cell r="D666" t="str">
            <v>4525050 - Pharmaceuticals</v>
          </cell>
        </row>
        <row r="667">
          <cell r="B667" t="str">
            <v>050100622 - California Housing Finance Fd</v>
          </cell>
          <cell r="C667" t="str">
            <v>RF_666</v>
          </cell>
          <cell r="D667" t="str">
            <v>4525054 - Ancillary Other</v>
          </cell>
        </row>
        <row r="668">
          <cell r="B668" t="str">
            <v>050100623 - California Housing Finance Fd</v>
          </cell>
          <cell r="C668" t="str">
            <v>RF_667</v>
          </cell>
          <cell r="D668" t="str">
            <v>4525055 - Health Care Administration-Juv</v>
          </cell>
        </row>
        <row r="669">
          <cell r="B669" t="str">
            <v>050100624 - California Housing Finance Fd</v>
          </cell>
          <cell r="C669" t="str">
            <v>RF_668</v>
          </cell>
          <cell r="D669" t="str">
            <v>4530010 - General Security</v>
          </cell>
        </row>
        <row r="670">
          <cell r="B670" t="str">
            <v>050100625 - California Housing Finance Fd</v>
          </cell>
          <cell r="C670" t="str">
            <v>RF_669</v>
          </cell>
          <cell r="D670" t="str">
            <v>4530019 - Health Care Access Unit Securi</v>
          </cell>
        </row>
        <row r="671">
          <cell r="B671" t="str">
            <v>050100626 - California Housing Finance Fd</v>
          </cell>
          <cell r="C671" t="str">
            <v>RF_670</v>
          </cell>
          <cell r="D671" t="str">
            <v>4530028 - General Security Overtime</v>
          </cell>
        </row>
        <row r="672">
          <cell r="B672" t="str">
            <v>050100627 - California Housing Finance Fd</v>
          </cell>
          <cell r="C672" t="str">
            <v>RF_671</v>
          </cell>
          <cell r="D672" t="str">
            <v>4530037 - Health Care Access Unit Securi</v>
          </cell>
        </row>
        <row r="673">
          <cell r="B673" t="str">
            <v>050100628 - California Housing Finance Fd</v>
          </cell>
          <cell r="C673" t="str">
            <v>RF_672</v>
          </cell>
          <cell r="D673" t="str">
            <v>4535010 - General Security Overtime</v>
          </cell>
        </row>
        <row r="674">
          <cell r="B674" t="str">
            <v>050100629 - California Housing Finance Fd</v>
          </cell>
          <cell r="C674" t="str">
            <v>RF_673</v>
          </cell>
          <cell r="D674" t="str">
            <v>4535019 - Medical Guarding And Transport</v>
          </cell>
        </row>
        <row r="675">
          <cell r="B675" t="str">
            <v>050100630 - California Housing Finance Fd</v>
          </cell>
          <cell r="C675" t="str">
            <v>RF_674</v>
          </cell>
          <cell r="D675" t="str">
            <v>4540010 - Reception And Diagnosis</v>
          </cell>
        </row>
        <row r="676">
          <cell r="B676" t="str">
            <v>050100631 - California Housing Finance Fd</v>
          </cell>
          <cell r="C676" t="str">
            <v>RF_675</v>
          </cell>
          <cell r="D676" t="str">
            <v>4540019 - Inmate Support</v>
          </cell>
        </row>
        <row r="677">
          <cell r="B677" t="str">
            <v>050100632 - California Housing Finance Fd</v>
          </cell>
          <cell r="C677" t="str">
            <v>RF_676</v>
          </cell>
          <cell r="D677" t="str">
            <v>4540024 - Feeding</v>
          </cell>
        </row>
        <row r="678">
          <cell r="B678" t="str">
            <v>050100633 - California Housing Finance Fd</v>
          </cell>
          <cell r="C678" t="str">
            <v>RF_677</v>
          </cell>
          <cell r="D678" t="str">
            <v>4540028 - Clothing</v>
          </cell>
        </row>
        <row r="679">
          <cell r="B679" t="str">
            <v>050100634 - California Housing Finance Fd</v>
          </cell>
          <cell r="C679" t="str">
            <v>RF_678</v>
          </cell>
          <cell r="D679" t="str">
            <v>4540032 - Facility Operations</v>
          </cell>
        </row>
        <row r="680">
          <cell r="B680" t="str">
            <v>050100635 - California Housing Finance Fd</v>
          </cell>
          <cell r="C680" t="str">
            <v>RF_679</v>
          </cell>
          <cell r="D680" t="str">
            <v>4540036 - Inmate Employment</v>
          </cell>
        </row>
        <row r="681">
          <cell r="B681" t="str">
            <v>050100636 - California Housing Finance Fd</v>
          </cell>
          <cell r="C681" t="str">
            <v>RF_680</v>
          </cell>
          <cell r="D681" t="str">
            <v>4540040 - Classification Services</v>
          </cell>
        </row>
        <row r="682">
          <cell r="B682" t="str">
            <v>050100637 - California Housing Finance Fd</v>
          </cell>
          <cell r="C682" t="str">
            <v>RF_681</v>
          </cell>
          <cell r="D682" t="str">
            <v>4540044 - Records</v>
          </cell>
        </row>
        <row r="683">
          <cell r="B683" t="str">
            <v>050100638 - California Housing Finance Fd</v>
          </cell>
          <cell r="C683" t="str">
            <v>RF_682</v>
          </cell>
          <cell r="D683" t="str">
            <v>4540048 - Inmate Activities</v>
          </cell>
        </row>
        <row r="684">
          <cell r="B684" t="str">
            <v>050100639 - California Housing Finance Fd</v>
          </cell>
          <cell r="C684" t="str">
            <v>RF_683</v>
          </cell>
          <cell r="D684" t="str">
            <v>4540052 - Religion</v>
          </cell>
        </row>
        <row r="685">
          <cell r="B685" t="str">
            <v>050100640 - California Housing Finance Fd</v>
          </cell>
          <cell r="C685" t="str">
            <v>RF_684</v>
          </cell>
          <cell r="D685" t="str">
            <v>4545010 - Community Correctional Facilit</v>
          </cell>
        </row>
        <row r="686">
          <cell r="B686" t="str">
            <v>050100641 - California Housing Finance Fd</v>
          </cell>
          <cell r="C686" t="str">
            <v>RF_685</v>
          </cell>
          <cell r="D686" t="str">
            <v>4545019 - Contract Jail Beds</v>
          </cell>
        </row>
        <row r="687">
          <cell r="B687" t="str">
            <v>050100642 - California Housing Finance Fd</v>
          </cell>
          <cell r="C687" t="str">
            <v>RF_686</v>
          </cell>
          <cell r="D687" t="str">
            <v>4545028 - Female Rehabilitation Communit</v>
          </cell>
        </row>
        <row r="688">
          <cell r="B688" t="str">
            <v>050100643 - California Housing Finance Fd</v>
          </cell>
          <cell r="C688" t="str">
            <v>RF_687</v>
          </cell>
          <cell r="D688" t="str">
            <v>4545037 - Out-of-State Corr Facilities</v>
          </cell>
        </row>
        <row r="689">
          <cell r="B689" t="str">
            <v>050100644 - California Housing Finance Fd</v>
          </cell>
          <cell r="C689" t="str">
            <v>RF_688</v>
          </cell>
          <cell r="D689" t="str">
            <v>4545041 - Contract</v>
          </cell>
        </row>
        <row r="690">
          <cell r="B690" t="str">
            <v>050100645 - California Housing Finance Fd</v>
          </cell>
          <cell r="C690" t="str">
            <v>RF_689</v>
          </cell>
          <cell r="D690" t="str">
            <v>4545045 - Administration</v>
          </cell>
        </row>
        <row r="691">
          <cell r="B691" t="str">
            <v>050100646 - California Housing Finance Fd</v>
          </cell>
          <cell r="C691" t="str">
            <v>RF_690</v>
          </cell>
          <cell r="D691" t="str">
            <v>4545046 - PrisonerS Mother Program</v>
          </cell>
        </row>
        <row r="692">
          <cell r="B692" t="str">
            <v>050100647 - California Housing Finance Fd</v>
          </cell>
          <cell r="C692" t="str">
            <v>RF_691</v>
          </cell>
          <cell r="D692" t="str">
            <v>4545055 - Alternative Custody Program</v>
          </cell>
        </row>
        <row r="693">
          <cell r="B693" t="str">
            <v>050100648 - California Housing Finance Fd</v>
          </cell>
          <cell r="C693" t="str">
            <v>RF_692</v>
          </cell>
          <cell r="D693" t="str">
            <v>4550010 - Transportation</v>
          </cell>
        </row>
        <row r="694">
          <cell r="B694" t="str">
            <v>050100649 - California Housing Finance Fd</v>
          </cell>
          <cell r="C694" t="str">
            <v>RF_693</v>
          </cell>
          <cell r="D694" t="str">
            <v>4550014 - Transportation Of Prisoners</v>
          </cell>
        </row>
        <row r="695">
          <cell r="B695" t="str">
            <v>050100650 - Ca Housing Finance Fd Gc13340</v>
          </cell>
          <cell r="C695" t="str">
            <v>RF_694</v>
          </cell>
          <cell r="D695" t="str">
            <v>4550018 - Return Of Fugitives From Justi</v>
          </cell>
        </row>
        <row r="696">
          <cell r="B696" t="str">
            <v>050100654 - California Housing Finance Fd</v>
          </cell>
          <cell r="C696" t="str">
            <v>RF_695</v>
          </cell>
          <cell r="D696" t="str">
            <v>4550019 - County Charges</v>
          </cell>
        </row>
        <row r="697">
          <cell r="B697" t="str">
            <v>050100655 - California Housing Finance Fd</v>
          </cell>
          <cell r="C697" t="str">
            <v>RF_696</v>
          </cell>
          <cell r="D697" t="str">
            <v>4550028 - Community Corrections Performa</v>
          </cell>
        </row>
        <row r="698">
          <cell r="B698" t="str">
            <v>050100656 - California Housing Finance Fd</v>
          </cell>
          <cell r="C698" t="str">
            <v>RF_697</v>
          </cell>
          <cell r="D698" t="str">
            <v>4550037 - Recidivism Reduction Fund Tran</v>
          </cell>
        </row>
        <row r="699">
          <cell r="B699" t="str">
            <v>050100657 - California Housing Finance Fd</v>
          </cell>
          <cell r="C699" t="str">
            <v>RF_698</v>
          </cell>
          <cell r="D699" t="str">
            <v>4550046 - Adult Corr and Rehab Admin HQ</v>
          </cell>
        </row>
        <row r="700">
          <cell r="B700" t="str">
            <v>050100658 - California Housing Finance Fd</v>
          </cell>
          <cell r="C700" t="str">
            <v>RF_699</v>
          </cell>
          <cell r="D700" t="str">
            <v>4550051 - Division Of Adult Institutions</v>
          </cell>
        </row>
        <row r="701">
          <cell r="B701" t="str">
            <v>050100659 - California Housing Finance Fd</v>
          </cell>
          <cell r="C701" t="str">
            <v>RF_700</v>
          </cell>
          <cell r="D701" t="str">
            <v>4550055 - Facilities Planning   Construc</v>
          </cell>
        </row>
        <row r="702">
          <cell r="B702" t="str">
            <v>050100660 - California Housing Finance Fd</v>
          </cell>
          <cell r="C702" t="str">
            <v>RF_701</v>
          </cell>
          <cell r="D702" t="str">
            <v>4550059 - Fac Plan   Const Mgmt Special</v>
          </cell>
        </row>
        <row r="703">
          <cell r="B703" t="str">
            <v>050100661 - California Housing Finance Fd</v>
          </cell>
          <cell r="C703" t="str">
            <v>RF_702</v>
          </cell>
          <cell r="D703" t="str">
            <v>4550063 - Office Of Training   Prof Dev</v>
          </cell>
        </row>
        <row r="704">
          <cell r="B704" t="str">
            <v>050100662 - California Housing Finance Fd</v>
          </cell>
          <cell r="C704" t="str">
            <v>RF_703</v>
          </cell>
          <cell r="D704" t="str">
            <v>4550067 - Office Of Correctional Safety</v>
          </cell>
        </row>
        <row r="705">
          <cell r="B705" t="str">
            <v>050100663 - California Housing Finance Fd</v>
          </cell>
          <cell r="C705" t="str">
            <v>RF_704</v>
          </cell>
          <cell r="D705" t="str">
            <v>4550071 - Headquarters Support</v>
          </cell>
        </row>
        <row r="706">
          <cell r="B706" t="str">
            <v>050100664 - California Housing Finance Fd</v>
          </cell>
          <cell r="C706" t="str">
            <v>RF_705</v>
          </cell>
          <cell r="D706" t="str">
            <v>4550072 - Adult Corr and Rehab Admin Fac</v>
          </cell>
        </row>
        <row r="707">
          <cell r="B707" t="str">
            <v>050100665 - California Housing Finance Fd</v>
          </cell>
          <cell r="C707" t="str">
            <v>RF_706</v>
          </cell>
          <cell r="D707" t="str">
            <v>4555010 - Supervision-Case Services</v>
          </cell>
        </row>
        <row r="708">
          <cell r="B708" t="str">
            <v>050100667 - California Housing Finance Fd</v>
          </cell>
          <cell r="C708" t="str">
            <v>RF_707</v>
          </cell>
          <cell r="D708" t="str">
            <v>4555014 - Gps Monitoring</v>
          </cell>
        </row>
        <row r="709">
          <cell r="B709" t="str">
            <v>050100668 - California Housing Finance Fd</v>
          </cell>
          <cell r="C709" t="str">
            <v>RF_708</v>
          </cell>
          <cell r="D709" t="str">
            <v>4555018 - Parole Planning And Placement</v>
          </cell>
        </row>
        <row r="710">
          <cell r="B710" t="str">
            <v>050100670 - California Housing Finance Fd</v>
          </cell>
          <cell r="C710" t="str">
            <v>RF_709</v>
          </cell>
          <cell r="D710" t="str">
            <v>4555022 - Supervision - Case Services-Ot</v>
          </cell>
        </row>
        <row r="711">
          <cell r="B711" t="str">
            <v>050100673 - California Housing Finance Fd</v>
          </cell>
          <cell r="C711" t="str">
            <v>RF_710</v>
          </cell>
          <cell r="D711" t="str">
            <v>4560010 - Community Based Programs</v>
          </cell>
        </row>
        <row r="712">
          <cell r="B712" t="str">
            <v>050100731 - HousMortBnd2009SerACaHousFinFd</v>
          </cell>
          <cell r="C712" t="str">
            <v>RF_711</v>
          </cell>
          <cell r="D712" t="str">
            <v>4560015 - Day Reporting Center</v>
          </cell>
        </row>
        <row r="713">
          <cell r="B713" t="str">
            <v>050100800 - Ca Housing Finance Fd Gc13340</v>
          </cell>
          <cell r="C713" t="str">
            <v>RF_712</v>
          </cell>
          <cell r="D713" t="str">
            <v>4560019 - Parole Services Center</v>
          </cell>
        </row>
        <row r="714">
          <cell r="B714" t="str">
            <v>050100802 - California Housing Finance Fd</v>
          </cell>
          <cell r="C714" t="str">
            <v>RF_713</v>
          </cell>
          <cell r="D714" t="str">
            <v>4560023 - Restitution Center</v>
          </cell>
        </row>
        <row r="715">
          <cell r="B715" t="str">
            <v>050100803 - California Housing Finance Fd</v>
          </cell>
          <cell r="C715" t="str">
            <v>RF_714</v>
          </cell>
          <cell r="D715" t="str">
            <v>4560027 - Male Residential Multi-Service</v>
          </cell>
        </row>
        <row r="716">
          <cell r="B716" t="str">
            <v>050100804 - California Housing Finance Fd</v>
          </cell>
          <cell r="C716" t="str">
            <v>RF_715</v>
          </cell>
          <cell r="D716" t="str">
            <v>4560031 - Female Residential Multi-Servi</v>
          </cell>
        </row>
        <row r="717">
          <cell r="B717" t="str">
            <v>050100805 - California Housing Finance Fd</v>
          </cell>
          <cell r="C717" t="str">
            <v>RF_716</v>
          </cell>
          <cell r="D717" t="str">
            <v>4560035 - Community Based Coalition</v>
          </cell>
        </row>
        <row r="718">
          <cell r="B718" t="str">
            <v>050100806 - California Housing Finance Fd</v>
          </cell>
          <cell r="C718" t="str">
            <v>RF_717</v>
          </cell>
          <cell r="D718" t="str">
            <v>4560039 - Community Based Programs-Other</v>
          </cell>
        </row>
        <row r="719">
          <cell r="B719" t="str">
            <v>050100807 - California Housing Finance Fd</v>
          </cell>
          <cell r="C719" t="str">
            <v>RF_718</v>
          </cell>
          <cell r="D719" t="str">
            <v>4560043 - Day Treatment   Crisis Care Fo</v>
          </cell>
        </row>
        <row r="720">
          <cell r="B720" t="str">
            <v>050200001 - Ca Wtr Resources Dev Bnd Fd</v>
          </cell>
          <cell r="C720" t="str">
            <v>RF_719</v>
          </cell>
          <cell r="D720" t="str">
            <v>4560047 - Computerized Literacy Learning</v>
          </cell>
        </row>
        <row r="721">
          <cell r="B721" t="str">
            <v>050200002 - Ca Wtr Resources Dev Bnd Fd</v>
          </cell>
          <cell r="C721" t="str">
            <v>RF_720</v>
          </cell>
          <cell r="D721" t="str">
            <v>4560051 - Electronic In-Home Detention</v>
          </cell>
        </row>
        <row r="722">
          <cell r="B722" t="str">
            <v>050200003 - Ca Wtr Resources Dev Bnd Fd</v>
          </cell>
          <cell r="C722" t="str">
            <v>RF_721</v>
          </cell>
          <cell r="D722" t="str">
            <v>4560055 - Substance Abuse Trtmt   Recvry</v>
          </cell>
        </row>
        <row r="723">
          <cell r="B723" t="str">
            <v>050200013 - Ca Wtr Resources Dev Bnd Fd</v>
          </cell>
          <cell r="C723" t="str">
            <v>RF_722</v>
          </cell>
          <cell r="D723" t="str">
            <v>4560059 - Sex Offender Treatment And Pol</v>
          </cell>
        </row>
        <row r="724">
          <cell r="B724" t="str">
            <v>050200014 - Ca Wtr Resources Dev Bnd Fd</v>
          </cell>
          <cell r="C724" t="str">
            <v>RF_723</v>
          </cell>
          <cell r="D724" t="str">
            <v>4560063 - Psychiatric Outpatient Service</v>
          </cell>
        </row>
        <row r="725">
          <cell r="B725" t="str">
            <v>050200015 - Ca Wtr Resources Dev Bnd Fd</v>
          </cell>
          <cell r="C725" t="str">
            <v>RF_724</v>
          </cell>
          <cell r="D725" t="str">
            <v>4560067 - Psychiatric Outpatient Service</v>
          </cell>
        </row>
        <row r="726">
          <cell r="B726" t="str">
            <v>050200016 - Ca Wtr Resources Dev Bnd Fd</v>
          </cell>
          <cell r="C726" t="str">
            <v>RF_725</v>
          </cell>
          <cell r="D726" t="str">
            <v>4560071 - Psychotropic Medication And La</v>
          </cell>
        </row>
        <row r="727">
          <cell r="B727" t="str">
            <v>050200017 - Ca Wtr Res Dev Bnd Fnd Gc13340</v>
          </cell>
          <cell r="C727" t="str">
            <v>RF_726</v>
          </cell>
          <cell r="D727" t="str">
            <v>4565010 - Parole Operations-Adult</v>
          </cell>
        </row>
        <row r="728">
          <cell r="B728" t="str">
            <v>050200332 - Ca Wtr Resources Dev Bnd Fd</v>
          </cell>
          <cell r="C728" t="str">
            <v>RF_727</v>
          </cell>
          <cell r="D728" t="str">
            <v>4565015 - Headquarters</v>
          </cell>
        </row>
        <row r="729">
          <cell r="B729" t="str">
            <v>050200500 - Ca Wtr Resources Dev Bnd Fd</v>
          </cell>
          <cell r="C729" t="str">
            <v>RF_728</v>
          </cell>
          <cell r="D729" t="str">
            <v>4565019 - Office Of Training   Prof Dev</v>
          </cell>
        </row>
        <row r="730">
          <cell r="B730" t="str">
            <v>050300001 - California National Guard Memb</v>
          </cell>
          <cell r="C730" t="str">
            <v>RF_729</v>
          </cell>
          <cell r="D730" t="str">
            <v>4565027 - Office Of Correctional Safety</v>
          </cell>
        </row>
        <row r="731">
          <cell r="B731" t="str">
            <v>0505 - Affordable Student Housing Rev</v>
          </cell>
          <cell r="C731" t="str">
            <v>RF_730</v>
          </cell>
          <cell r="D731" t="str">
            <v>4570 - Sex Offender Management Board</v>
          </cell>
        </row>
        <row r="732">
          <cell r="B732" t="str">
            <v>050600001 - Cntral Valley Wtr Proj Cnst Fd</v>
          </cell>
          <cell r="C732" t="str">
            <v>RF_731</v>
          </cell>
          <cell r="D732" t="str">
            <v>4575010 - Board Of Parole Hearings-Adult</v>
          </cell>
        </row>
        <row r="733">
          <cell r="B733" t="str">
            <v>050600010 - Cntral Valley Wtr Proj Cnst Fd</v>
          </cell>
          <cell r="C733" t="str">
            <v>RF_732</v>
          </cell>
          <cell r="D733" t="str">
            <v>4575015 - Board Of Parole Hearings - Adu</v>
          </cell>
        </row>
        <row r="734">
          <cell r="B734" t="str">
            <v>050600011 - Cntral Valley Wtr Proj Cnst Fd</v>
          </cell>
          <cell r="C734" t="str">
            <v>RF_733</v>
          </cell>
          <cell r="D734" t="str">
            <v>4575019 - Valdivia Legal Representation</v>
          </cell>
        </row>
        <row r="735">
          <cell r="B735" t="str">
            <v>050600014 - Cntral Valley Wtr Proj Cnst Fd</v>
          </cell>
          <cell r="C735" t="str">
            <v>RF_734</v>
          </cell>
          <cell r="D735" t="str">
            <v>4575023 - Rutherford Lugo Legal Represen</v>
          </cell>
        </row>
        <row r="736">
          <cell r="B736" t="str">
            <v>050600033 - Cntral Valley Wtr Proj Cnst Fd</v>
          </cell>
          <cell r="C736" t="str">
            <v>RF_735</v>
          </cell>
          <cell r="D736" t="str">
            <v>4575027 - Transcription Services</v>
          </cell>
        </row>
        <row r="737">
          <cell r="B737" t="str">
            <v>050600036 - Cntral Valley Wtr Proj Cnst Fd</v>
          </cell>
          <cell r="C737" t="str">
            <v>RF_736</v>
          </cell>
          <cell r="D737" t="str">
            <v>4575028 - Board Of Parole Hearings-Juven</v>
          </cell>
        </row>
        <row r="738">
          <cell r="B738" t="str">
            <v>050600043 - Cntral Valley Wtr Proj Cnst Fd</v>
          </cell>
          <cell r="C738" t="str">
            <v>RF_737</v>
          </cell>
          <cell r="D738" t="str">
            <v>4580 - Board Of Parole Hearings-Admin</v>
          </cell>
        </row>
        <row r="739">
          <cell r="B739" t="str">
            <v>050600047 - Cntral Valley Wtr Proj Cnst Fd</v>
          </cell>
          <cell r="C739" t="str">
            <v>RF_738</v>
          </cell>
          <cell r="D739" t="str">
            <v>4585010 - Academic Education-Adult</v>
          </cell>
        </row>
        <row r="740">
          <cell r="B740" t="str">
            <v>050600064 - Cntral Valley Wtr Proj Cnst Fd</v>
          </cell>
          <cell r="C740" t="str">
            <v>RF_739</v>
          </cell>
          <cell r="D740" t="str">
            <v>4585019 - Vocational Education-Adult</v>
          </cell>
        </row>
        <row r="741">
          <cell r="B741" t="str">
            <v>050600065 - Cntral Valley Wtr Proj Cnst Fd</v>
          </cell>
          <cell r="C741" t="str">
            <v>RF_740</v>
          </cell>
          <cell r="D741" t="str">
            <v>4585028 - Library</v>
          </cell>
        </row>
        <row r="742">
          <cell r="B742" t="str">
            <v>050600066 - Cntral Valley Wtr Proj Cnst Fd</v>
          </cell>
          <cell r="C742" t="str">
            <v>RF_741</v>
          </cell>
          <cell r="D742" t="str">
            <v>4590010 - Substance Abuse Program</v>
          </cell>
        </row>
        <row r="743">
          <cell r="B743" t="str">
            <v>050600071 - Cntral Valley Wtr Proj Cnst Fd</v>
          </cell>
          <cell r="C743" t="str">
            <v>RF_742</v>
          </cell>
          <cell r="D743" t="str">
            <v>4590015 - In-Prison Program</v>
          </cell>
        </row>
        <row r="744">
          <cell r="B744" t="str">
            <v>050600072 - Cntral Valley Wtr Proj Cnst Fd</v>
          </cell>
          <cell r="C744" t="str">
            <v>RF_743</v>
          </cell>
          <cell r="D744" t="str">
            <v>4590019 - Sasca -Aftercare-</v>
          </cell>
        </row>
        <row r="745">
          <cell r="B745" t="str">
            <v>050600075 - Cntral Valley Wtr Proj Cnst Fd</v>
          </cell>
          <cell r="C745" t="str">
            <v>RF_744</v>
          </cell>
          <cell r="D745" t="str">
            <v>4590023 - Fotep</v>
          </cell>
        </row>
        <row r="746">
          <cell r="B746" t="str">
            <v>050600076 - Cntral Valley Wtr Proj Cnst Fd</v>
          </cell>
          <cell r="C746" t="str">
            <v>RF_745</v>
          </cell>
          <cell r="D746" t="str">
            <v>4590027 - Parole Services Network</v>
          </cell>
        </row>
        <row r="747">
          <cell r="B747" t="str">
            <v>050600081 - Cntral Valley Wtr Proj Cnst Fd</v>
          </cell>
          <cell r="C747" t="str">
            <v>RF_746</v>
          </cell>
          <cell r="D747" t="str">
            <v>4590031 - Reentry Services</v>
          </cell>
        </row>
        <row r="748">
          <cell r="B748" t="str">
            <v>050600082 - Cntral Valley Wtr Proj Cnst Fd</v>
          </cell>
          <cell r="C748" t="str">
            <v>RF_747</v>
          </cell>
          <cell r="D748" t="str">
            <v>4595010 - Inmate Activities - Canteen</v>
          </cell>
        </row>
        <row r="749">
          <cell r="B749" t="str">
            <v>050600083 - Cntral Valley Wtr Proj Cnst Fd</v>
          </cell>
          <cell r="C749" t="str">
            <v>RF_748</v>
          </cell>
          <cell r="D749" t="str">
            <v>4600010 - Community Partnerships</v>
          </cell>
        </row>
        <row r="750">
          <cell r="B750" t="str">
            <v>050600084 - Cntral Valley Wtr Proj Cnst Fd</v>
          </cell>
          <cell r="C750" t="str">
            <v>RF_749</v>
          </cell>
          <cell r="D750" t="str">
            <v>4600019 - Education Vocation And Offend</v>
          </cell>
        </row>
        <row r="751">
          <cell r="B751" t="str">
            <v>050600085 - Cntral Valley Wtr Proj Cnst Fd</v>
          </cell>
          <cell r="C751" t="str">
            <v>RF_750</v>
          </cell>
          <cell r="D751" t="str">
            <v>4600024 - Administration</v>
          </cell>
        </row>
        <row r="752">
          <cell r="B752" t="str">
            <v>050600086 - CntralValWtrProjCnst FdGc13340</v>
          </cell>
          <cell r="C752" t="str">
            <v>RF_751</v>
          </cell>
          <cell r="D752" t="str">
            <v>4600028 - Office Of Correctional Educati</v>
          </cell>
        </row>
        <row r="753">
          <cell r="B753" t="str">
            <v>050600087 - CntralValWtrProjCnst FdGc13340</v>
          </cell>
          <cell r="C753" t="str">
            <v>RF_752</v>
          </cell>
          <cell r="D753" t="str">
            <v>4600032 - Office of Prg Accountability</v>
          </cell>
        </row>
        <row r="754">
          <cell r="B754" t="str">
            <v>050600090 - CntralValWtrProjCnst FdGc13340</v>
          </cell>
          <cell r="C754" t="str">
            <v>RF_753</v>
          </cell>
          <cell r="D754" t="str">
            <v>4600036 - Office Of Offender Services-Hq</v>
          </cell>
        </row>
        <row r="755">
          <cell r="B755" t="str">
            <v>050600091 - CntralValWtrProjCnst FdGc13340</v>
          </cell>
          <cell r="C755" t="str">
            <v>RF_754</v>
          </cell>
          <cell r="D755" t="str">
            <v>4605010 - Medical Services-Adult</v>
          </cell>
        </row>
        <row r="756">
          <cell r="B756" t="str">
            <v>050600093 - Cntral Valley Wtr Proj Cnst Fd</v>
          </cell>
          <cell r="C756" t="str">
            <v>RF_755</v>
          </cell>
          <cell r="D756" t="str">
            <v>4605014 - Contract</v>
          </cell>
        </row>
        <row r="757">
          <cell r="B757" t="str">
            <v>050600094 - Cntral Valley Wtr Proj Cnst Fd</v>
          </cell>
          <cell r="C757" t="str">
            <v>RF_756</v>
          </cell>
          <cell r="D757" t="str">
            <v>4605018 - Admin</v>
          </cell>
        </row>
        <row r="758">
          <cell r="B758" t="str">
            <v>050600095 - Cntral Valley Wtr Proj Cnst Fd</v>
          </cell>
          <cell r="C758" t="str">
            <v>RF_757</v>
          </cell>
          <cell r="D758" t="str">
            <v>4605022 - Medical Other</v>
          </cell>
        </row>
        <row r="759">
          <cell r="B759" t="str">
            <v>050600097 - Cntral Valley Wtr Proj Cnst Fd</v>
          </cell>
          <cell r="C759" t="str">
            <v>RF_758</v>
          </cell>
          <cell r="D759" t="str">
            <v>4605026 - Dental Services-Adult</v>
          </cell>
        </row>
        <row r="760">
          <cell r="B760" t="str">
            <v>050600098 - Cntral Valley Wtr Proj Cnst Fd</v>
          </cell>
          <cell r="C760" t="str">
            <v>RF_759</v>
          </cell>
          <cell r="D760" t="str">
            <v>4605030 - Contract</v>
          </cell>
        </row>
        <row r="761">
          <cell r="B761" t="str">
            <v>050600099 - Cntral Valley Wtr Proj Cnst Fd</v>
          </cell>
          <cell r="C761" t="str">
            <v>RF_760</v>
          </cell>
          <cell r="D761" t="str">
            <v>4605034 - Dental Other</v>
          </cell>
        </row>
        <row r="762">
          <cell r="B762" t="str">
            <v>050600100 - Cntral Valley Wtr Proj Cnst Fd</v>
          </cell>
          <cell r="C762" t="str">
            <v>RF_761</v>
          </cell>
          <cell r="D762" t="str">
            <v>4605038 - Psychiatric Services-Adult</v>
          </cell>
        </row>
        <row r="763">
          <cell r="B763" t="str">
            <v>050600101 - Cntral Valley Wtr Proj Cnst Fd</v>
          </cell>
          <cell r="C763" t="str">
            <v>RF_762</v>
          </cell>
          <cell r="D763" t="str">
            <v>4605042 - Contract</v>
          </cell>
        </row>
        <row r="764">
          <cell r="B764" t="str">
            <v>050600102 - Cntral Valley Wtr Proj Cnst Fd</v>
          </cell>
          <cell r="C764" t="str">
            <v>RF_763</v>
          </cell>
          <cell r="D764" t="str">
            <v>4605046 - Psychiatric Other</v>
          </cell>
        </row>
        <row r="765">
          <cell r="B765" t="str">
            <v>050600103 - Cntral Valley Wtr Proj Cnst Fd</v>
          </cell>
          <cell r="C765" t="str">
            <v>RF_764</v>
          </cell>
          <cell r="D765" t="str">
            <v>4605047 - Ancillary Services-Adult</v>
          </cell>
        </row>
        <row r="766">
          <cell r="B766" t="str">
            <v>050600104 - Cntral Valley Wtr Proj Cnst Fd</v>
          </cell>
          <cell r="C766" t="str">
            <v>RF_765</v>
          </cell>
          <cell r="D766" t="str">
            <v>4605056 - Health Care Administration-Adu</v>
          </cell>
        </row>
        <row r="767">
          <cell r="B767" t="str">
            <v>050600105 - Cntral Valley Wtr Proj Cnst Fd</v>
          </cell>
          <cell r="C767" t="str">
            <v>RF_766</v>
          </cell>
          <cell r="D767" t="str">
            <v>4610010 - Statewide</v>
          </cell>
        </row>
        <row r="768">
          <cell r="B768" t="str">
            <v>050600106 - Cntral Valley Wtr Proj Cnst Fd</v>
          </cell>
          <cell r="C768" t="str">
            <v>RF_767</v>
          </cell>
          <cell r="D768" t="str">
            <v>4610024 - OH Close YCF</v>
          </cell>
        </row>
        <row r="769">
          <cell r="B769" t="str">
            <v>050600107 - Cntral Valley Wtr Proj Cnst Fd</v>
          </cell>
          <cell r="C769" t="str">
            <v>RF_768</v>
          </cell>
          <cell r="D769" t="str">
            <v>4615010 - Statewide</v>
          </cell>
        </row>
        <row r="770">
          <cell r="B770" t="str">
            <v>050600108 - Cntral Valley Wtr Proj Cnst Fd</v>
          </cell>
          <cell r="C770" t="str">
            <v>RF_769</v>
          </cell>
          <cell r="D770" t="str">
            <v>4615018 - AB 900 Infill</v>
          </cell>
        </row>
        <row r="771">
          <cell r="B771" t="str">
            <v>050600109 - Cntral Valley Wtr Proj Cnst Fd</v>
          </cell>
          <cell r="C771" t="str">
            <v>RF_770</v>
          </cell>
          <cell r="D771" t="str">
            <v>4615026 - AB 9000 Health Care</v>
          </cell>
        </row>
        <row r="772">
          <cell r="B772" t="str">
            <v>050600110 - Cntral Valley Wtr Proj Cnst Fd</v>
          </cell>
          <cell r="C772" t="str">
            <v>RF_771</v>
          </cell>
          <cell r="D772" t="str">
            <v>4615034 - AB 9000 General Fund</v>
          </cell>
        </row>
        <row r="773">
          <cell r="B773" t="str">
            <v>050600111 - Cntral Valley Wtr Proj Cnst Fd</v>
          </cell>
          <cell r="C773" t="str">
            <v>RF_772</v>
          </cell>
          <cell r="D773" t="str">
            <v>4615038 - CA Correctional Center</v>
          </cell>
        </row>
        <row r="774">
          <cell r="B774" t="str">
            <v>050600112 - Cntral Valley Wtr Proj Cnst Fd</v>
          </cell>
          <cell r="C774" t="str">
            <v>RF_773</v>
          </cell>
          <cell r="D774" t="str">
            <v>4615042 - CA Correctional Institution</v>
          </cell>
        </row>
        <row r="775">
          <cell r="B775" t="str">
            <v>050600113 - Cntral Valley Wtr Proj Cnst Fd</v>
          </cell>
          <cell r="C775" t="str">
            <v>RF_774</v>
          </cell>
          <cell r="D775" t="str">
            <v>4615046 - Correctional Training Facility</v>
          </cell>
        </row>
        <row r="776">
          <cell r="B776" t="str">
            <v>050600114 - Cntral Valley Wtr Proj Cnst Fd</v>
          </cell>
          <cell r="C776" t="str">
            <v>RF_775</v>
          </cell>
          <cell r="D776" t="str">
            <v>4615056 - Deuel Vocational Institution</v>
          </cell>
        </row>
        <row r="777">
          <cell r="B777" t="str">
            <v>050600115 - Cntral Valley Wtr Proj Cnst Fd</v>
          </cell>
          <cell r="C777" t="str">
            <v>RF_776</v>
          </cell>
          <cell r="D777" t="str">
            <v>4615061 - Folsom State Prison</v>
          </cell>
        </row>
        <row r="778">
          <cell r="B778" t="str">
            <v>050600116 - 2008SeriesJCntralValleyWtrProj</v>
          </cell>
          <cell r="C778" t="str">
            <v>RF_777</v>
          </cell>
          <cell r="D778" t="str">
            <v>4615065 - California Institution For Men</v>
          </cell>
        </row>
        <row r="779">
          <cell r="B779" t="str">
            <v>050600117 - Cntral Valley Wtr Proj Cnst Fd</v>
          </cell>
          <cell r="C779" t="str">
            <v>RF_778</v>
          </cell>
          <cell r="D779" t="str">
            <v>4615074 - California Medical Facility</v>
          </cell>
        </row>
        <row r="780">
          <cell r="B780" t="str">
            <v>050600118 - Cntral Valley Wtr Proj Cnst Fd</v>
          </cell>
          <cell r="C780" t="str">
            <v>RF_779</v>
          </cell>
          <cell r="D780" t="str">
            <v>4615084 - California MenS Colony</v>
          </cell>
        </row>
        <row r="781">
          <cell r="B781" t="str">
            <v>050600119 - CntralValWtrProjCnst FdGc13340</v>
          </cell>
          <cell r="C781" t="str">
            <v>RF_780</v>
          </cell>
          <cell r="D781" t="str">
            <v>4615087 - RJD Correctional Facility</v>
          </cell>
        </row>
        <row r="782">
          <cell r="B782" t="str">
            <v>050600120 - Cntral Valley Wtr Proj Cnst Fd</v>
          </cell>
          <cell r="C782" t="str">
            <v>RF_781</v>
          </cell>
          <cell r="D782" t="str">
            <v>4615090 - San Quentin State Prison</v>
          </cell>
        </row>
        <row r="783">
          <cell r="B783" t="str">
            <v>050600121 - CntralValWtrProjCnst FdGc13340</v>
          </cell>
          <cell r="C783" t="str">
            <v>RF_782</v>
          </cell>
          <cell r="D783" t="str">
            <v>4615094 - CA Institution For Women</v>
          </cell>
        </row>
        <row r="784">
          <cell r="B784" t="str">
            <v>050600122 - Cntral Valley Wtr Proj Cnst Fd</v>
          </cell>
          <cell r="C784" t="str">
            <v>RF_783</v>
          </cell>
          <cell r="D784" t="str">
            <v>4615097 - Minor Capital Outlay</v>
          </cell>
        </row>
        <row r="785">
          <cell r="B785" t="str">
            <v>050600125 - CntralValWtrProjCnst FdGc13340</v>
          </cell>
          <cell r="C785" t="str">
            <v>RF_784</v>
          </cell>
          <cell r="D785" t="str">
            <v>4615100 - CA Rehabilitation Center</v>
          </cell>
        </row>
        <row r="786">
          <cell r="B786" t="str">
            <v>050600126 - CntralValWtrProjCnst FdGc13340</v>
          </cell>
          <cell r="C786" t="str">
            <v>RF_785</v>
          </cell>
          <cell r="D786" t="str">
            <v>4615104 - Sierra Conservation Center</v>
          </cell>
        </row>
        <row r="787">
          <cell r="B787" t="str">
            <v>050600127 - CntralValWtrProjCnst FdGc13340</v>
          </cell>
          <cell r="C787" t="str">
            <v>RF_786</v>
          </cell>
          <cell r="D787" t="str">
            <v>4615105 - Avenal State Prison</v>
          </cell>
        </row>
        <row r="788">
          <cell r="B788" t="str">
            <v>050600128 - CntralValWtrProjCnst FdGc13340</v>
          </cell>
          <cell r="C788" t="str">
            <v>RF_787</v>
          </cell>
          <cell r="D788" t="str">
            <v>4615114 - Mule Creek State Prison</v>
          </cell>
        </row>
        <row r="789">
          <cell r="B789" t="str">
            <v>050600129 - CntralValWtrProjCnst FdGc13340</v>
          </cell>
          <cell r="C789" t="str">
            <v>RF_788</v>
          </cell>
          <cell r="D789" t="str">
            <v>4615121 - CA State Prison LA County</v>
          </cell>
        </row>
        <row r="790">
          <cell r="B790" t="str">
            <v>050600130 - CntralValWtrProjCnst FdGc13340</v>
          </cell>
          <cell r="C790" t="str">
            <v>RF_789</v>
          </cell>
          <cell r="D790" t="str">
            <v>4615124 - Chuckwalla State Prisn</v>
          </cell>
        </row>
        <row r="791">
          <cell r="B791" t="str">
            <v>050600131 - CntralValWtrProjCnst FdGc13340</v>
          </cell>
          <cell r="C791" t="str">
            <v>RF_790</v>
          </cell>
          <cell r="D791" t="str">
            <v>4615128 - CA State Prison Corcoran</v>
          </cell>
        </row>
        <row r="792">
          <cell r="B792" t="str">
            <v>050600132 - CntralValWtrProjCnst FdGc13340</v>
          </cell>
          <cell r="C792" t="str">
            <v>RF_791</v>
          </cell>
          <cell r="D792" t="str">
            <v>4615129 - Pelican Bay State Prison</v>
          </cell>
        </row>
        <row r="793">
          <cell r="B793" t="str">
            <v>050600133 - CVWP REV BONDS-2012 SER AQ</v>
          </cell>
          <cell r="C793" t="str">
            <v>RF_792</v>
          </cell>
          <cell r="D793" t="str">
            <v>4615138 - Central CA Womens Facility</v>
          </cell>
        </row>
        <row r="794">
          <cell r="B794" t="str">
            <v>050700001 - CntralValleyWtrProjRevFd</v>
          </cell>
          <cell r="C794" t="str">
            <v>RF_793</v>
          </cell>
          <cell r="D794" t="str">
            <v>4615142 - Wasco State Prison Wasco</v>
          </cell>
        </row>
        <row r="795">
          <cell r="B795" t="str">
            <v>050700005 - CVWP-OROVILLE</v>
          </cell>
          <cell r="C795" t="str">
            <v>RF_794</v>
          </cell>
          <cell r="D795" t="str">
            <v>4615145 - North Kern State Prison</v>
          </cell>
        </row>
        <row r="796">
          <cell r="B796" t="str">
            <v>050700008 - CntralValleyWtrProjRevFd</v>
          </cell>
          <cell r="C796" t="str">
            <v>RF_795</v>
          </cell>
          <cell r="D796" t="str">
            <v>4615148 - Calipatria State Prison</v>
          </cell>
        </row>
        <row r="797">
          <cell r="B797" t="str">
            <v>050700009 - CntralValleyWtrProjRevFd</v>
          </cell>
          <cell r="C797" t="str">
            <v>RF_796</v>
          </cell>
          <cell r="D797" t="str">
            <v>4615149 - Centinela State Prison</v>
          </cell>
        </row>
        <row r="798">
          <cell r="B798" t="str">
            <v>050700010 - CntralValleyWtrProjRevFd</v>
          </cell>
          <cell r="C798" t="str">
            <v>RF_797</v>
          </cell>
          <cell r="D798" t="str">
            <v>4615158 - Pleasant Valley State Prison</v>
          </cell>
        </row>
        <row r="799">
          <cell r="B799" t="str">
            <v>050700013 - CntralValleyWtrProjRevFd</v>
          </cell>
          <cell r="C799" t="str">
            <v>RF_798</v>
          </cell>
          <cell r="D799" t="str">
            <v>4615161 - Valley State Prison</v>
          </cell>
        </row>
        <row r="800">
          <cell r="B800" t="str">
            <v>050700014 - CntralValleyWtrProjRevFd</v>
          </cell>
          <cell r="C800" t="str">
            <v>RF_799</v>
          </cell>
          <cell r="D800" t="str">
            <v>4615165 - High Desert State Prison</v>
          </cell>
        </row>
        <row r="801">
          <cell r="B801" t="str">
            <v>050700015 - CntralValleyWtrProjRevFd</v>
          </cell>
          <cell r="C801" t="str">
            <v>RF_800</v>
          </cell>
          <cell r="D801" t="str">
            <v>4615168 - Ironwood State Prison</v>
          </cell>
        </row>
        <row r="802">
          <cell r="B802" t="str">
            <v>050700016 - CntralValleyWtrProjRevFd</v>
          </cell>
          <cell r="C802" t="str">
            <v>RF_801</v>
          </cell>
          <cell r="D802" t="str">
            <v>4615172 - Salinas Valley State Prison</v>
          </cell>
        </row>
        <row r="803">
          <cell r="B803" t="str">
            <v>050700017 - CntralValleyWtrProjRevFd</v>
          </cell>
          <cell r="C803" t="str">
            <v>RF_802</v>
          </cell>
          <cell r="D803" t="str">
            <v>4615182 - CA SubstAbuse Tx Facility   SP</v>
          </cell>
        </row>
        <row r="804">
          <cell r="B804" t="str">
            <v>050700018 - CntralValleyWtrProjRevFd</v>
          </cell>
          <cell r="C804" t="str">
            <v>RF_803</v>
          </cell>
          <cell r="D804" t="str">
            <v>4615183 - Kern Valley State Prison</v>
          </cell>
        </row>
        <row r="805">
          <cell r="B805" t="str">
            <v>050700019 - CntralValleyWtrProjRevFd</v>
          </cell>
          <cell r="C805" t="str">
            <v>RF_804</v>
          </cell>
          <cell r="D805" t="str">
            <v>4615184 - McGee Correctional Trng Center</v>
          </cell>
        </row>
        <row r="806">
          <cell r="B806" t="str">
            <v>050700020 - CntralValleyWtrProjRevFd</v>
          </cell>
          <cell r="C806" t="str">
            <v>RF_805</v>
          </cell>
          <cell r="D806" t="str">
            <v>4615193 - CA State Prison Sacramento</v>
          </cell>
        </row>
        <row r="807">
          <cell r="B807" t="str">
            <v>050700068 - CntralVallyWtrProjRevFdGc13340</v>
          </cell>
          <cell r="C807" t="str">
            <v>RF_806</v>
          </cell>
          <cell r="D807" t="str">
            <v>4615196 - CA State Prison-Solano</v>
          </cell>
        </row>
        <row r="808">
          <cell r="B808" t="str">
            <v>0509 - Revenue Bond Acct Ca Res Eart</v>
          </cell>
          <cell r="C808" t="str">
            <v>RF_807</v>
          </cell>
          <cell r="D808" t="str">
            <v>4620012 - County Juvenile Centers</v>
          </cell>
        </row>
        <row r="809">
          <cell r="B809" t="str">
            <v>0511 - Del Mar Grandstnd Cap Res Acct</v>
          </cell>
          <cell r="C809" t="str">
            <v>RF_808</v>
          </cell>
          <cell r="D809" t="str">
            <v>4620015 - County Jails</v>
          </cell>
        </row>
        <row r="810">
          <cell r="B810" t="str">
            <v>0512 - State Compensation Insurance F</v>
          </cell>
          <cell r="C810" t="str">
            <v>RF_809</v>
          </cell>
          <cell r="D810" t="str">
            <v>4620018 - County Jails - Phase II</v>
          </cell>
        </row>
        <row r="811">
          <cell r="B811" t="str">
            <v>0513 - First-Time Home Buyers Fund</v>
          </cell>
          <cell r="C811" t="str">
            <v>RF_810</v>
          </cell>
          <cell r="D811" t="str">
            <v>4940 - Administration Research And P</v>
          </cell>
        </row>
        <row r="812">
          <cell r="B812" t="str">
            <v>0514 - Employment Training Fund</v>
          </cell>
          <cell r="C812" t="str">
            <v>RF_811</v>
          </cell>
          <cell r="D812" t="str">
            <v>4945 - Corrections Planning And Grant</v>
          </cell>
        </row>
        <row r="813">
          <cell r="B813" t="str">
            <v>051600001 - Harbors   Watercraft Rev Fd</v>
          </cell>
          <cell r="C813" t="str">
            <v>RF_812</v>
          </cell>
          <cell r="D813" t="str">
            <v>4950 - Fac Stnds Ops and Construct</v>
          </cell>
        </row>
        <row r="814">
          <cell r="B814" t="str">
            <v>0518 - Health Facility Const Loan Ins</v>
          </cell>
          <cell r="C814" t="str">
            <v>RF_813</v>
          </cell>
          <cell r="D814" t="str">
            <v>4955 - Standards And Training For Loc</v>
          </cell>
        </row>
        <row r="815">
          <cell r="B815" t="str">
            <v>052300001 - East Bay St Building Auth Fd</v>
          </cell>
          <cell r="C815" t="str">
            <v>RF_814</v>
          </cell>
          <cell r="D815" t="str">
            <v>4960013 Adult Local Criminal Justice</v>
          </cell>
        </row>
        <row r="816">
          <cell r="B816" t="str">
            <v>052300005 - E Bay St BldgAuthFdDeptOfTrans</v>
          </cell>
          <cell r="C816" t="str">
            <v>RF_815</v>
          </cell>
          <cell r="D816" t="str">
            <v>5070 - Prison Industry Authority</v>
          </cell>
        </row>
        <row r="817">
          <cell r="B817" t="str">
            <v>052300008 - E Bay St BldgAuthFdDeptOfTrans</v>
          </cell>
          <cell r="C817" t="str">
            <v>RF_816</v>
          </cell>
          <cell r="D817" t="str">
            <v>5200010 - School Apportionments</v>
          </cell>
        </row>
        <row r="818">
          <cell r="B818" t="str">
            <v>052400001 - Los Angeles S Bldg Auth Fd</v>
          </cell>
          <cell r="C818" t="str">
            <v>RF_817</v>
          </cell>
          <cell r="D818" t="str">
            <v>5200012 - School Apportionment TIIG</v>
          </cell>
        </row>
        <row r="819">
          <cell r="B819" t="str">
            <v>052400002 - Los Angeles S Bldg Auth Fd</v>
          </cell>
          <cell r="C819" t="str">
            <v>RF_818</v>
          </cell>
          <cell r="D819" t="str">
            <v>5200014 - State School Fund</v>
          </cell>
        </row>
        <row r="820">
          <cell r="B820" t="str">
            <v>052400006 - Los Angeles S Bldg Auth Fd</v>
          </cell>
          <cell r="C820" t="str">
            <v>RF_819</v>
          </cell>
          <cell r="D820" t="str">
            <v>5200018 - Apprenticeship Programs</v>
          </cell>
        </row>
        <row r="821">
          <cell r="B821" t="str">
            <v>052400007 - Los Angeles S Bldg Auth Fd</v>
          </cell>
          <cell r="C821" t="str">
            <v>RF_820</v>
          </cell>
          <cell r="D821" t="str">
            <v>5200020 - COE Oversight</v>
          </cell>
        </row>
        <row r="822">
          <cell r="B822" t="str">
            <v>052400008 - Los Angeles S Bldg Auth Fd</v>
          </cell>
          <cell r="C822" t="str">
            <v>RF_821</v>
          </cell>
          <cell r="D822" t="str">
            <v>5200022 - COE Oversight</v>
          </cell>
        </row>
        <row r="823">
          <cell r="B823" t="str">
            <v>052400009 - Los Angeles S Bldg Auth Fd</v>
          </cell>
          <cell r="C823" t="str">
            <v>RF_822</v>
          </cell>
          <cell r="D823" t="str">
            <v>5200024 - ROCPs</v>
          </cell>
        </row>
        <row r="824">
          <cell r="B824" t="str">
            <v>052400300 - Los Angeles S Bldg Auth Fd</v>
          </cell>
          <cell r="C824" t="str">
            <v>RF_823</v>
          </cell>
          <cell r="D824" t="str">
            <v>5200028 - School Apportionments COE</v>
          </cell>
        </row>
        <row r="825">
          <cell r="B825" t="str">
            <v>052500001 - High Tech Ed Rev Bnd Fd</v>
          </cell>
          <cell r="C825" t="str">
            <v>RF_824</v>
          </cell>
          <cell r="D825" t="str">
            <v>5200030 - School Apportionment FCMAT</v>
          </cell>
        </row>
        <row r="826">
          <cell r="B826" t="str">
            <v>052500003 - High Tech Ed Rev Bnd Fd</v>
          </cell>
          <cell r="C826" t="str">
            <v>RF_825</v>
          </cell>
          <cell r="D826" t="str">
            <v>5200032 - Pupil Transportation</v>
          </cell>
        </row>
        <row r="827">
          <cell r="B827" t="str">
            <v>052500005 - High Tech Ed Rev Bnd Fd</v>
          </cell>
          <cell r="C827" t="str">
            <v>RF_826</v>
          </cell>
          <cell r="D827" t="str">
            <v>5200036 - Small District Bus Replacement</v>
          </cell>
        </row>
        <row r="828">
          <cell r="B828" t="str">
            <v>052500008 - High Tech Ed Rev Bnd Fd</v>
          </cell>
          <cell r="C828" t="str">
            <v>RF_827</v>
          </cell>
          <cell r="D828" t="str">
            <v>5200038 - Summer School -Remedial 7-12-</v>
          </cell>
        </row>
        <row r="829">
          <cell r="B829" t="str">
            <v>052500009 - High Tech Ed Rev Bnd Fd</v>
          </cell>
          <cell r="C829" t="str">
            <v>RF_828</v>
          </cell>
          <cell r="D829" t="str">
            <v>5200040 - Summer School -Grades 2-9-</v>
          </cell>
        </row>
        <row r="830">
          <cell r="B830" t="str">
            <v>052500011 - High Tech Ed Rev Bnd Fd</v>
          </cell>
          <cell r="C830" t="str">
            <v>RF_829</v>
          </cell>
          <cell r="D830" t="str">
            <v>5200042 - Summer School -Low STAR 2-6-</v>
          </cell>
        </row>
        <row r="831">
          <cell r="B831" t="str">
            <v>052500013 - High Tech Ed Rev Bnd Fd</v>
          </cell>
          <cell r="C831" t="str">
            <v>RF_830</v>
          </cell>
          <cell r="D831" t="str">
            <v>5200044 - Summer School -Core K-12-</v>
          </cell>
        </row>
        <row r="832">
          <cell r="B832" t="str">
            <v>052500026 - High Tech Ed Rev Bnd Fd</v>
          </cell>
          <cell r="C832" t="str">
            <v>RF_831</v>
          </cell>
          <cell r="D832" t="str">
            <v>5200050 - COE Oversight  EAAP</v>
          </cell>
        </row>
        <row r="833">
          <cell r="B833" t="str">
            <v>052500027 - High Tech Ed Rev Bnd Fd</v>
          </cell>
          <cell r="C833" t="str">
            <v>RF_832</v>
          </cell>
          <cell r="D833" t="str">
            <v>5200054 - COE Oversight  Interim Rprtng</v>
          </cell>
        </row>
        <row r="834">
          <cell r="B834" t="str">
            <v>052500031 - High Tech Ed Rev Bnd Fd</v>
          </cell>
          <cell r="C834" t="str">
            <v>RF_833</v>
          </cell>
          <cell r="D834" t="str">
            <v>5200058 - COE Oversight  Staff Dev</v>
          </cell>
        </row>
        <row r="835">
          <cell r="B835" t="str">
            <v>052500043 - High Tech Ed Rev Bnd Fd</v>
          </cell>
          <cell r="C835" t="str">
            <v>RF_834</v>
          </cell>
          <cell r="D835" t="str">
            <v>5200062 - Community Day Schools</v>
          </cell>
        </row>
        <row r="836">
          <cell r="B836" t="str">
            <v>0526 - School Finance Authority Fund</v>
          </cell>
          <cell r="C836" t="str">
            <v>RF_835</v>
          </cell>
          <cell r="D836" t="str">
            <v>5200066 - Sch Apprt Loans   Loan Repay</v>
          </cell>
        </row>
        <row r="837">
          <cell r="B837" t="str">
            <v>0528 - Alternative Energy Authority F</v>
          </cell>
          <cell r="C837" t="str">
            <v>RF_836</v>
          </cell>
          <cell r="D837" t="str">
            <v>5200068 - Teacher Dismissal Apport</v>
          </cell>
        </row>
        <row r="838">
          <cell r="B838" t="str">
            <v>0530 - Mobilehome Park Purchase Fund</v>
          </cell>
          <cell r="C838" t="str">
            <v>RF_837</v>
          </cell>
          <cell r="D838" t="str">
            <v>5200072 - Class Size Reduction K-3</v>
          </cell>
        </row>
        <row r="839">
          <cell r="B839" t="str">
            <v>053700001 - Capitol Area Development Fund</v>
          </cell>
          <cell r="C839" t="str">
            <v>RF_838</v>
          </cell>
          <cell r="D839" t="str">
            <v>5200081 - Class Size Reduction -9th Grd-</v>
          </cell>
        </row>
        <row r="840">
          <cell r="B840" t="str">
            <v>053800001 - San Francisco St Building Fd</v>
          </cell>
          <cell r="C840" t="str">
            <v>RF_839</v>
          </cell>
          <cell r="D840" t="str">
            <v>5200090 - Other Compensatory Programs</v>
          </cell>
        </row>
        <row r="841">
          <cell r="B841" t="str">
            <v>053800002 - S F St Building Auth -Jpa-</v>
          </cell>
          <cell r="C841" t="str">
            <v>RF_840</v>
          </cell>
          <cell r="D841" t="str">
            <v>5200099 - School Improvement Grant</v>
          </cell>
        </row>
        <row r="842">
          <cell r="B842" t="str">
            <v>053800003 - S F St Building Auth -Jpa-</v>
          </cell>
          <cell r="C842" t="str">
            <v>RF_841</v>
          </cell>
          <cell r="D842" t="str">
            <v>5200103 - State System of School Support</v>
          </cell>
        </row>
        <row r="843">
          <cell r="B843" t="str">
            <v>053800005 - S F St Building Auth -Jpa-</v>
          </cell>
          <cell r="C843" t="str">
            <v>RF_842</v>
          </cell>
          <cell r="D843" t="str">
            <v>5200111 - Title I Migrant Education</v>
          </cell>
        </row>
        <row r="844">
          <cell r="B844" t="str">
            <v>053900001 - Oakland State Building Auth Fd</v>
          </cell>
          <cell r="C844" t="str">
            <v>RF_843</v>
          </cell>
          <cell r="D844" t="str">
            <v>5200115 - Corrective Action LEAs</v>
          </cell>
        </row>
        <row r="845">
          <cell r="B845" t="str">
            <v>053900002 - Oakland State Building -Jpa-</v>
          </cell>
          <cell r="C845" t="str">
            <v>RF_844</v>
          </cell>
          <cell r="D845" t="str">
            <v>5200127 - CA American Indian Ed Centers</v>
          </cell>
        </row>
        <row r="846">
          <cell r="B846" t="str">
            <v>053900003 - Oakland State Building Auth Fd</v>
          </cell>
          <cell r="C846" t="str">
            <v>RF_845</v>
          </cell>
          <cell r="D846" t="str">
            <v>5200131 - Amer Indian Erly Chldhd Ed Pgm</v>
          </cell>
        </row>
        <row r="847">
          <cell r="B847" t="str">
            <v>053900005 - Oakland State Building Auth Fd</v>
          </cell>
          <cell r="C847" t="str">
            <v>RF_846</v>
          </cell>
          <cell r="D847" t="str">
            <v>5200135 - Title 1--ESEA</v>
          </cell>
        </row>
        <row r="848">
          <cell r="B848" t="str">
            <v>054100001 - SanBerBldgAuth-Jpa-DeptofTrans</v>
          </cell>
          <cell r="C848" t="str">
            <v>RF_847</v>
          </cell>
          <cell r="D848" t="str">
            <v>5200137 - Neglectd and Delinqnt Chldrn</v>
          </cell>
        </row>
        <row r="849">
          <cell r="B849" t="str">
            <v>054100002 - SanBerBldgAuth-Jpa-DeptofTrans</v>
          </cell>
          <cell r="C849" t="str">
            <v>RF_848</v>
          </cell>
          <cell r="D849" t="str">
            <v>5200139 - McKinney-Vento Hmelss Chldn Ed</v>
          </cell>
        </row>
        <row r="850">
          <cell r="B850" t="str">
            <v>0542 - San Fran Oakland Bay Bridge To</v>
          </cell>
          <cell r="C850" t="str">
            <v>RF_849</v>
          </cell>
          <cell r="D850" t="str">
            <v>5200145 - Economic Impact</v>
          </cell>
        </row>
        <row r="851">
          <cell r="B851" t="str">
            <v>0543 - Local Projects Subaccount</v>
          </cell>
          <cell r="C851" t="str">
            <v>RF_850</v>
          </cell>
          <cell r="D851" t="str">
            <v>5200156 - Control</v>
          </cell>
        </row>
        <row r="852">
          <cell r="B852" t="str">
            <v>0544 - Sac Valley Water Mgmt   Habita</v>
          </cell>
          <cell r="C852" t="str">
            <v>RF_851</v>
          </cell>
          <cell r="D852" t="str">
            <v>5200160 - Control</v>
          </cell>
        </row>
        <row r="853">
          <cell r="B853" t="str">
            <v>0545 - River Parkway Subaccount</v>
          </cell>
          <cell r="C853" t="str">
            <v>RF_852</v>
          </cell>
          <cell r="D853" t="str">
            <v>5200162 - Adult Education</v>
          </cell>
        </row>
        <row r="854">
          <cell r="B854" t="str">
            <v>0546 - Bay-Delta Ecosystem Restoratio</v>
          </cell>
          <cell r="C854" t="str">
            <v>RF_853</v>
          </cell>
          <cell r="D854" t="str">
            <v>5200164 - Adult Education  Remedial Ed</v>
          </cell>
        </row>
        <row r="855">
          <cell r="B855" t="str">
            <v>0547 - Flood Control And Prevention A</v>
          </cell>
          <cell r="C855" t="str">
            <v>RF_854</v>
          </cell>
          <cell r="D855" t="str">
            <v>5200177 - Control</v>
          </cell>
        </row>
        <row r="856">
          <cell r="B856" t="str">
            <v>0549 - Large Teaching Emphasis Hosptl</v>
          </cell>
          <cell r="C856" t="str">
            <v>RF_855</v>
          </cell>
          <cell r="D856" t="str">
            <v>5200189 - Control</v>
          </cell>
        </row>
        <row r="857">
          <cell r="B857" t="str">
            <v>0550 - Medi-Cal Medical Ed Supplement</v>
          </cell>
          <cell r="C857" t="str">
            <v>RF_856</v>
          </cell>
          <cell r="D857" t="str">
            <v>5200191 - School for the Blind Fremont</v>
          </cell>
        </row>
        <row r="858">
          <cell r="B858" t="str">
            <v>0555 - Healthy Families Fund</v>
          </cell>
          <cell r="C858" t="str">
            <v>RF_857</v>
          </cell>
          <cell r="D858" t="str">
            <v>5200193 - School for the Deaf Fremont</v>
          </cell>
        </row>
        <row r="859">
          <cell r="B859" t="str">
            <v>0556 - Judicial Admin Efficiency   Mo</v>
          </cell>
          <cell r="C859" t="str">
            <v>RF_858</v>
          </cell>
          <cell r="D859" t="str">
            <v>5200195 - School for Deaf Riverside</v>
          </cell>
        </row>
        <row r="860">
          <cell r="B860" t="str">
            <v>0557 - Toxic Substances Control Accou</v>
          </cell>
          <cell r="C860" t="str">
            <v>RF_859</v>
          </cell>
          <cell r="D860" t="str">
            <v>5200197 - Diagnostic Centers</v>
          </cell>
        </row>
        <row r="861">
          <cell r="B861" t="str">
            <v>0558 - Farm   Ranch Solid Waste Clean</v>
          </cell>
          <cell r="C861" t="str">
            <v>RF_860</v>
          </cell>
          <cell r="D861" t="str">
            <v>5200199 - Special Education Program</v>
          </cell>
        </row>
        <row r="862">
          <cell r="B862" t="str">
            <v>0559 - Small Craft Harbor Bond Fund</v>
          </cell>
          <cell r="C862" t="str">
            <v>RF_861</v>
          </cell>
          <cell r="D862" t="str">
            <v>5200201 - Special Education Program</v>
          </cell>
        </row>
        <row r="863">
          <cell r="B863" t="str">
            <v>0560 - Sm Craft Harbor Improvement Fd</v>
          </cell>
          <cell r="C863" t="str">
            <v>RF_862</v>
          </cell>
          <cell r="D863" t="str">
            <v>5200203 - Local Agency Entitlement IDEA</v>
          </cell>
        </row>
        <row r="864">
          <cell r="B864" t="str">
            <v>056100001 - Riverside Cnty Pub Fin AuthFd</v>
          </cell>
          <cell r="C864" t="str">
            <v>RF_863</v>
          </cell>
          <cell r="D864" t="str">
            <v>5200205 - State Agency Entitlement IDEA</v>
          </cell>
        </row>
        <row r="865">
          <cell r="B865" t="str">
            <v>0562 - State Lottery Fund</v>
          </cell>
          <cell r="C865" t="str">
            <v>RF_864</v>
          </cell>
          <cell r="D865" t="str">
            <v>5200207 - Local Entilmnt Preschool IDEA</v>
          </cell>
        </row>
        <row r="866">
          <cell r="B866" t="str">
            <v>0563 - Scholarshare Program Trust Fun</v>
          </cell>
          <cell r="C866" t="str">
            <v>RF_865</v>
          </cell>
          <cell r="D866" t="str">
            <v>5200209 - State Level Activities IDEA</v>
          </cell>
        </row>
        <row r="867">
          <cell r="B867" t="str">
            <v>0564 - Scholarshare Administrative Fu</v>
          </cell>
          <cell r="C867" t="str">
            <v>RF_866</v>
          </cell>
          <cell r="D867" t="str">
            <v>5200211 - Preschool Grant Program IDEA</v>
          </cell>
        </row>
        <row r="868">
          <cell r="B868" t="str">
            <v>056500001 - State Coastal Conservancy Fd</v>
          </cell>
          <cell r="C868" t="str">
            <v>RF_867</v>
          </cell>
          <cell r="D868" t="str">
            <v>5200213 - State Improvement Grant IDEA</v>
          </cell>
        </row>
        <row r="869">
          <cell r="B869" t="str">
            <v>056500002 - State Coastal Conservancy Fd</v>
          </cell>
          <cell r="C869" t="str">
            <v>RF_868</v>
          </cell>
          <cell r="D869" t="str">
            <v>5200215 - Family Empowerment Cen IDEA</v>
          </cell>
        </row>
        <row r="870">
          <cell r="B870" t="str">
            <v>0566 - Child Abuse Fund Doj</v>
          </cell>
          <cell r="C870" t="str">
            <v>RF_869</v>
          </cell>
          <cell r="D870" t="str">
            <v>5200217 - Early Education Program</v>
          </cell>
        </row>
        <row r="871">
          <cell r="B871" t="str">
            <v>0567 - Gambling Control Fund</v>
          </cell>
          <cell r="C871" t="str">
            <v>RF_870</v>
          </cell>
          <cell r="D871" t="str">
            <v>5200223 - Vocational Education</v>
          </cell>
        </row>
        <row r="872">
          <cell r="B872" t="str">
            <v>0568 - Tahoe Conservancy Fund</v>
          </cell>
          <cell r="C872" t="str">
            <v>RF_871</v>
          </cell>
          <cell r="D872" t="str">
            <v>5200228 - Vocational Education</v>
          </cell>
        </row>
        <row r="873">
          <cell r="B873" t="str">
            <v>0569 - Gambling Control Fines   Penal</v>
          </cell>
          <cell r="C873" t="str">
            <v>RF_872</v>
          </cell>
          <cell r="D873" t="str">
            <v>5200230 - Calif Partnership Academies</v>
          </cell>
        </row>
        <row r="874">
          <cell r="B874" t="str">
            <v>0570 - Uninsured Employers Fund Tot</v>
          </cell>
          <cell r="C874" t="str">
            <v>RF_873</v>
          </cell>
          <cell r="D874" t="str">
            <v>5200232 - Clean Tech CPA</v>
          </cell>
        </row>
        <row r="875">
          <cell r="B875" t="str">
            <v>0571 - Uninsured Employers Benefits T</v>
          </cell>
          <cell r="C875" t="str">
            <v>RF_874</v>
          </cell>
          <cell r="D875" t="str">
            <v>5200235 - Special Instructional Programs</v>
          </cell>
        </row>
        <row r="876">
          <cell r="B876" t="str">
            <v>0572 - Stringfellow Insurance Proceed</v>
          </cell>
          <cell r="C876" t="str">
            <v>RF_875</v>
          </cell>
          <cell r="D876" t="str">
            <v>5200238 - GATE</v>
          </cell>
        </row>
        <row r="877">
          <cell r="B877" t="str">
            <v>0573 - State University Cont Educati</v>
          </cell>
          <cell r="C877" t="str">
            <v>RF_876</v>
          </cell>
          <cell r="D877" t="str">
            <v>5200250 - Kindergarten Readiness Pilot</v>
          </cell>
        </row>
        <row r="878">
          <cell r="B878" t="str">
            <v>057400001 - Calif State University</v>
          </cell>
          <cell r="C878" t="str">
            <v>RF_877</v>
          </cell>
          <cell r="D878" t="str">
            <v>5205010 - Instructional Support</v>
          </cell>
        </row>
        <row r="879">
          <cell r="B879" t="str">
            <v>057400002 - Community Colleges</v>
          </cell>
          <cell r="C879" t="str">
            <v>RF_878</v>
          </cell>
          <cell r="D879" t="str">
            <v>5205015 - Title I Migrant Education</v>
          </cell>
        </row>
        <row r="880">
          <cell r="B880" t="str">
            <v>057400003 - University Of California</v>
          </cell>
          <cell r="C880" t="str">
            <v>RF_879</v>
          </cell>
          <cell r="D880" t="str">
            <v>5205019 - Title III Lang Acquisition</v>
          </cell>
        </row>
        <row r="881">
          <cell r="B881" t="str">
            <v>057400303 - Pub Ed Facil -Higher Ed- 1998</v>
          </cell>
          <cell r="C881" t="str">
            <v>RF_880</v>
          </cell>
          <cell r="D881" t="str">
            <v>5205023 - Rural and Low Income Sch Grant</v>
          </cell>
        </row>
        <row r="882">
          <cell r="B882" t="str">
            <v>057400305 - Pub Ed Facil -Higher Ed- 1998</v>
          </cell>
          <cell r="C882" t="str">
            <v>RF_881</v>
          </cell>
          <cell r="D882" t="str">
            <v>5205027 - Curr Svcs  Health and Phys Ed</v>
          </cell>
        </row>
        <row r="883">
          <cell r="B883" t="str">
            <v>057400311 - ClassSizeRdcKinderPbEdFacBdAct</v>
          </cell>
          <cell r="C883" t="str">
            <v>RF_882</v>
          </cell>
          <cell r="D883" t="str">
            <v>5205029 - Oral Health Assessments</v>
          </cell>
        </row>
        <row r="884">
          <cell r="B884" t="str">
            <v>057400312 - ClassSizeRdcKinderPbEdFacBdAct</v>
          </cell>
          <cell r="C884" t="str">
            <v>RF_883</v>
          </cell>
          <cell r="D884" t="str">
            <v>5205031 - Safe and Drug Free Schools</v>
          </cell>
        </row>
        <row r="885">
          <cell r="B885" t="str">
            <v>057400313 - ClassSizeRdcKinderPbEdFacBdAct</v>
          </cell>
          <cell r="C885" t="str">
            <v>RF_884</v>
          </cell>
          <cell r="D885" t="str">
            <v>5205033 - Environmental Education</v>
          </cell>
        </row>
        <row r="886">
          <cell r="B886" t="str">
            <v>057400314 - Class Size Rdctn Act 98-Hi-Ed-</v>
          </cell>
          <cell r="C886" t="str">
            <v>RF_885</v>
          </cell>
          <cell r="D886" t="str">
            <v>5205034 - PE Teacher Incentive</v>
          </cell>
        </row>
        <row r="887">
          <cell r="B887" t="str">
            <v>057400315 - Class Size Rdctn Act 98-Hi-Ed-</v>
          </cell>
          <cell r="C887" t="str">
            <v>RF_886</v>
          </cell>
          <cell r="D887" t="str">
            <v>5205043 - Arts Music Block Grant</v>
          </cell>
        </row>
        <row r="888">
          <cell r="B888" t="str">
            <v>057400318 - Class Size Reduction K-U Pub</v>
          </cell>
          <cell r="C888" t="str">
            <v>RF_887</v>
          </cell>
          <cell r="D888" t="str">
            <v>5205052 - Instructional Materials Manage</v>
          </cell>
        </row>
        <row r="889">
          <cell r="B889" t="str">
            <v>057400319 - ClassSizeRdctKUPubMar2009GoBnd</v>
          </cell>
          <cell r="C889" t="str">
            <v>RF_888</v>
          </cell>
          <cell r="D889" t="str">
            <v>5205056 - Instructional Materials Manage</v>
          </cell>
        </row>
        <row r="890">
          <cell r="B890" t="str">
            <v>057400325 - Class Size Reduction K-U Pub</v>
          </cell>
          <cell r="C890" t="str">
            <v>RF_889</v>
          </cell>
          <cell r="D890" t="str">
            <v>5205058 - Instructional Materials Grant</v>
          </cell>
        </row>
        <row r="891">
          <cell r="B891" t="str">
            <v>057400379 - Class Size Reduction K-U Pub</v>
          </cell>
          <cell r="C891" t="str">
            <v>RF_890</v>
          </cell>
          <cell r="D891" t="str">
            <v>5205060 - Inst Supp  K-12 High Speed Net</v>
          </cell>
        </row>
        <row r="892">
          <cell r="B892" t="str">
            <v>057400700 - Pub Ed Facil-Higher Ed- 1998</v>
          </cell>
          <cell r="C892" t="str">
            <v>RF_891</v>
          </cell>
          <cell r="D892" t="str">
            <v>5205064 - Admin Svcs to Local Edu Agy</v>
          </cell>
        </row>
        <row r="893">
          <cell r="B893" t="str">
            <v>057400701 - Pub Ed Facil-Higher Ed- 1998</v>
          </cell>
          <cell r="C893" t="str">
            <v>RF_892</v>
          </cell>
          <cell r="D893" t="str">
            <v>5205068 - Schoolbus Driver Instr Trng</v>
          </cell>
        </row>
        <row r="894">
          <cell r="B894" t="str">
            <v>057400702 - Pub Ed Facil-Higher Ed- 1998</v>
          </cell>
          <cell r="C894" t="str">
            <v>RF_893</v>
          </cell>
          <cell r="D894" t="str">
            <v>5205072 - COE  Williams Audits</v>
          </cell>
        </row>
        <row r="895">
          <cell r="B895" t="str">
            <v>057400999 - Higher Ed Cap OutLayBndFd1998</v>
          </cell>
          <cell r="C895" t="str">
            <v>RF_894</v>
          </cell>
          <cell r="D895" t="str">
            <v>5205076 - SACS</v>
          </cell>
        </row>
        <row r="896">
          <cell r="B896" t="str">
            <v>057500001 - Stateuniversity And College Fd</v>
          </cell>
          <cell r="C896" t="str">
            <v>RF_895</v>
          </cell>
          <cell r="D896" t="str">
            <v>5205081 - Supplementary Program Services</v>
          </cell>
        </row>
        <row r="897">
          <cell r="B897" t="str">
            <v>057500002 - StCollDormBldgMaint EquipResFd</v>
          </cell>
          <cell r="C897" t="str">
            <v>RF_896</v>
          </cell>
          <cell r="D897" t="str">
            <v>5205086 - Foster Youth</v>
          </cell>
        </row>
        <row r="898">
          <cell r="B898" t="str">
            <v>057500003 - StCollDormBldgMaint EquipResFd</v>
          </cell>
          <cell r="C898" t="str">
            <v>RF_897</v>
          </cell>
          <cell r="D898" t="str">
            <v>5205090 - Specialized Secondary Prgrms</v>
          </cell>
        </row>
        <row r="899">
          <cell r="B899" t="str">
            <v>057500004 - StCollDormBldgMaint EquipResFd</v>
          </cell>
          <cell r="C899" t="str">
            <v>RF_898</v>
          </cell>
          <cell r="D899" t="str">
            <v>5205092 - CTE Initiative</v>
          </cell>
        </row>
        <row r="900">
          <cell r="B900" t="str">
            <v>057500005 - StCollDormBldgMaint EquipResFd</v>
          </cell>
          <cell r="C900" t="str">
            <v>RF_899</v>
          </cell>
          <cell r="D900" t="str">
            <v>5205096 - Teacher Professional Dev</v>
          </cell>
        </row>
        <row r="901">
          <cell r="B901" t="str">
            <v>057500006 - StCollDormBldgMaint EquipResFd</v>
          </cell>
          <cell r="C901" t="str">
            <v>RF_900</v>
          </cell>
          <cell r="D901" t="str">
            <v>5205098 - Improving School Effectiveness</v>
          </cell>
        </row>
        <row r="902">
          <cell r="B902" t="str">
            <v>057500007 - StCollDormBldgMaint EquipResFd</v>
          </cell>
          <cell r="C902" t="str">
            <v>RF_901</v>
          </cell>
          <cell r="D902" t="str">
            <v>5205100 - School Safety Block Grant</v>
          </cell>
        </row>
        <row r="903">
          <cell r="B903" t="str">
            <v>057500008 - StCollDormBldgMaint EquipResFd</v>
          </cell>
          <cell r="C903" t="str">
            <v>RF_902</v>
          </cell>
          <cell r="D903" t="str">
            <v>5205102 - Sch Sfty Consold Comp Grant</v>
          </cell>
        </row>
        <row r="904">
          <cell r="B904" t="str">
            <v>057500014 - StCollDormBldgMaint EquipResFd</v>
          </cell>
          <cell r="C904" t="str">
            <v>RF_903</v>
          </cell>
          <cell r="D904" t="str">
            <v>5205110 - Public Charter Schools</v>
          </cell>
        </row>
        <row r="905">
          <cell r="B905" t="str">
            <v>057500015 - StCollDormBldgMaint EquipResFd</v>
          </cell>
          <cell r="C905" t="str">
            <v>RF_904</v>
          </cell>
          <cell r="D905" t="str">
            <v>5205112 - Charter School Revolving Loan</v>
          </cell>
        </row>
        <row r="906">
          <cell r="B906" t="str">
            <v>057500016 - StCollDormBldgMaint EquipResFd</v>
          </cell>
          <cell r="C906" t="str">
            <v>RF_905</v>
          </cell>
          <cell r="D906" t="str">
            <v>5205114 - Charter School Facility Grant</v>
          </cell>
        </row>
        <row r="907">
          <cell r="B907" t="str">
            <v>057500018 - StCollDormBldgMaint EquipResFd</v>
          </cell>
          <cell r="C907" t="str">
            <v>RF_906</v>
          </cell>
          <cell r="D907" t="str">
            <v>5205116 - Charter School Categorical BG</v>
          </cell>
        </row>
        <row r="908">
          <cell r="B908" t="str">
            <v>057500019 - StCollDormBldgMaint EquipResFd</v>
          </cell>
          <cell r="C908" t="str">
            <v>RF_907</v>
          </cell>
          <cell r="D908" t="str">
            <v>5205118 - Economic Impact Aid  Charters</v>
          </cell>
        </row>
        <row r="909">
          <cell r="B909" t="str">
            <v>057500020 - StCollDormBldgMaint EquipResFd</v>
          </cell>
          <cell r="C909" t="str">
            <v>RF_908</v>
          </cell>
          <cell r="D909" t="str">
            <v>5205120 - Healthy Start</v>
          </cell>
        </row>
        <row r="910">
          <cell r="B910" t="str">
            <v>057500027 - StCollDormBldgMaint EquipResFd</v>
          </cell>
          <cell r="C910" t="str">
            <v>RF_909</v>
          </cell>
          <cell r="D910" t="str">
            <v>5205122 - Learn and Serve America Pgm</v>
          </cell>
        </row>
        <row r="911">
          <cell r="B911" t="str">
            <v>057500028 - StCollDormBldgMaint EquipResFd</v>
          </cell>
          <cell r="C911" t="str">
            <v>RF_910</v>
          </cell>
          <cell r="D911" t="str">
            <v>5205128 - Teacher PAR</v>
          </cell>
        </row>
        <row r="912">
          <cell r="B912" t="str">
            <v>057500032 - StCollDormBldgMaint EquipResFd</v>
          </cell>
          <cell r="C912" t="str">
            <v>RF_911</v>
          </cell>
          <cell r="D912" t="str">
            <v>5205130 - Bilingual Teacher Training</v>
          </cell>
        </row>
        <row r="913">
          <cell r="B913" t="str">
            <v>057500033 - StCollDormBldgMaint EquipResFd</v>
          </cell>
          <cell r="C913" t="str">
            <v>RF_912</v>
          </cell>
          <cell r="D913" t="str">
            <v>5205134 - AVID</v>
          </cell>
        </row>
        <row r="914">
          <cell r="B914" t="str">
            <v>057500042 - StCollDormBldgMaint EquipResFd</v>
          </cell>
          <cell r="C914" t="str">
            <v>RF_913</v>
          </cell>
          <cell r="D914" t="str">
            <v>5205136 - Student Councils</v>
          </cell>
        </row>
        <row r="915">
          <cell r="B915" t="str">
            <v>057500043 - StCollDormBldgMaint EquipResFd</v>
          </cell>
          <cell r="C915" t="str">
            <v>RF_914</v>
          </cell>
          <cell r="D915" t="str">
            <v>5205138 - QEIA Program</v>
          </cell>
        </row>
        <row r="916">
          <cell r="B916" t="str">
            <v>057500045 - StCollDormBldgMaint EquipResFd</v>
          </cell>
          <cell r="C916" t="str">
            <v>RF_915</v>
          </cell>
          <cell r="D916" t="str">
            <v>5205140 - Readers for Blind Teachers</v>
          </cell>
        </row>
        <row r="917">
          <cell r="B917" t="str">
            <v>057500056 - StCollDormBldgMaint EquipResFd</v>
          </cell>
          <cell r="C917" t="str">
            <v>RF_916</v>
          </cell>
          <cell r="D917" t="str">
            <v>5205144 - Teacher Incentive NBC</v>
          </cell>
        </row>
        <row r="918">
          <cell r="B918" t="str">
            <v>057500057 - StCollDormBldgMaint EquipResFd</v>
          </cell>
          <cell r="C918" t="str">
            <v>RF_917</v>
          </cell>
          <cell r="D918" t="str">
            <v>5205148 - Goals 2000</v>
          </cell>
        </row>
        <row r="919">
          <cell r="B919" t="str">
            <v>057500058 - Ca State Univ Dorm Cnstr Fd</v>
          </cell>
          <cell r="C919" t="str">
            <v>RF_918</v>
          </cell>
          <cell r="D919" t="str">
            <v>5205150 - California Subject Matter Proj</v>
          </cell>
        </row>
        <row r="920">
          <cell r="B920" t="str">
            <v>057500201 - CaStUnivDormBldgMaint EquResFd</v>
          </cell>
          <cell r="C920" t="str">
            <v>RF_919</v>
          </cell>
          <cell r="D920" t="str">
            <v>5205152 - Calsafe Academic</v>
          </cell>
        </row>
        <row r="921">
          <cell r="B921" t="str">
            <v>057500202 - CaStUnivDormBldgMaint EquRes</v>
          </cell>
          <cell r="C921" t="str">
            <v>RF_920</v>
          </cell>
          <cell r="D921" t="str">
            <v>5205156 - All Services for</v>
          </cell>
        </row>
        <row r="922">
          <cell r="B922" t="str">
            <v>057500203 - Ca St UnivDorm Int Redemp Fd</v>
          </cell>
          <cell r="C922" t="str">
            <v>RF_921</v>
          </cell>
          <cell r="D922" t="str">
            <v>5205160 - MRPDP</v>
          </cell>
        </row>
        <row r="923">
          <cell r="B923" t="str">
            <v>057500205 - CaStUnivDormBldgMaint EquResFd</v>
          </cell>
          <cell r="C923" t="str">
            <v>RF_922</v>
          </cell>
          <cell r="D923" t="str">
            <v>5205164 - Administrator Training</v>
          </cell>
        </row>
        <row r="924">
          <cell r="B924" t="str">
            <v>057500209 - CaStUnivDormBldgMaint EquResFd</v>
          </cell>
          <cell r="C924" t="str">
            <v>RF_923</v>
          </cell>
          <cell r="D924" t="str">
            <v>5205168 - Improving Teacher Qual Local</v>
          </cell>
        </row>
        <row r="925">
          <cell r="B925" t="str">
            <v>057500300 - CaStUnivDormBldgMaint EquResFd</v>
          </cell>
          <cell r="C925" t="str">
            <v>RF_924</v>
          </cell>
          <cell r="D925" t="str">
            <v>5205176 - Title II-ITQ Higher Ed Grants</v>
          </cell>
        </row>
        <row r="926">
          <cell r="B926" t="str">
            <v>057600001 - State University   College Fd</v>
          </cell>
          <cell r="C926" t="str">
            <v>RF_925</v>
          </cell>
          <cell r="D926" t="str">
            <v>5205180 - Title II-ITQ State Level Grant</v>
          </cell>
        </row>
        <row r="927">
          <cell r="B927" t="str">
            <v>057600002 - Ca State Univ Dorm Cnstr Fd</v>
          </cell>
          <cell r="C927" t="str">
            <v>RF_926</v>
          </cell>
          <cell r="D927" t="str">
            <v>5205189 - Advance Placement Fee Waiver</v>
          </cell>
        </row>
        <row r="928">
          <cell r="B928" t="str">
            <v>057600003 - Ca State Univ Dorm Cnstr Fd</v>
          </cell>
          <cell r="C928" t="str">
            <v>RF_927</v>
          </cell>
          <cell r="D928" t="str">
            <v>5205198 - Advanced Placement Fee Waiver</v>
          </cell>
        </row>
        <row r="929">
          <cell r="B929" t="str">
            <v>057600004 - Ca State Univ Dorm Cnstr Fd</v>
          </cell>
          <cell r="C929" t="str">
            <v>RF_928</v>
          </cell>
          <cell r="D929" t="str">
            <v>5205200 - Assessment Review and Report</v>
          </cell>
        </row>
        <row r="930">
          <cell r="B930" t="str">
            <v>057600005 - Ca State Univ Dorm Cnstr Fd</v>
          </cell>
          <cell r="C930" t="str">
            <v>RF_929</v>
          </cell>
          <cell r="D930" t="str">
            <v>5205202 - STAR Program</v>
          </cell>
        </row>
        <row r="931">
          <cell r="B931" t="str">
            <v>057600006 - Ca State Univ Dorm Cnstr Fd</v>
          </cell>
          <cell r="C931" t="str">
            <v>RF_930</v>
          </cell>
          <cell r="D931" t="str">
            <v>5205204 - English Language Development</v>
          </cell>
        </row>
        <row r="932">
          <cell r="B932" t="str">
            <v>057600007 - Ca State Univ Dorm Cnstr Fd</v>
          </cell>
          <cell r="C932" t="str">
            <v>RF_931</v>
          </cell>
          <cell r="D932" t="str">
            <v>5205206 - High School Exit Examination</v>
          </cell>
        </row>
        <row r="933">
          <cell r="B933" t="str">
            <v>057600008 - Ca State Univ Dorm Cnstr Fd</v>
          </cell>
          <cell r="C933" t="str">
            <v>RF_932</v>
          </cell>
          <cell r="D933" t="str">
            <v>5205208 - CA Student Assessment System</v>
          </cell>
        </row>
        <row r="934">
          <cell r="B934" t="str">
            <v>057600009 - Ca State Univ Dorm Cnstr Fd</v>
          </cell>
          <cell r="C934" t="str">
            <v>RF_933</v>
          </cell>
          <cell r="D934" t="str">
            <v>5205210 - CA High School Proficiency</v>
          </cell>
        </row>
        <row r="935">
          <cell r="B935" t="str">
            <v>057600010 - Ca State Univ Dorm Cnstr Fd</v>
          </cell>
          <cell r="C935" t="str">
            <v>RF_934</v>
          </cell>
          <cell r="D935" t="str">
            <v>5205212 - High School Exit Exam  Eval</v>
          </cell>
        </row>
        <row r="936">
          <cell r="B936" t="str">
            <v>057600011 - Ca State Univ Dorm Cnstr Fd</v>
          </cell>
          <cell r="C936" t="str">
            <v>RF_935</v>
          </cell>
          <cell r="D936" t="str">
            <v>5205214 - Next Generation Science Stds</v>
          </cell>
        </row>
        <row r="937">
          <cell r="B937" t="str">
            <v>057600012 - Ca State Univ Dorm Cnstr Fd</v>
          </cell>
          <cell r="C937" t="str">
            <v>RF_936</v>
          </cell>
          <cell r="D937" t="str">
            <v>5205216 - Primary Lang other than Eng</v>
          </cell>
        </row>
        <row r="938">
          <cell r="B938" t="str">
            <v>057600013 - Ca State Univ Dorm Cnstr Fd</v>
          </cell>
          <cell r="C938" t="str">
            <v>RF_937</v>
          </cell>
          <cell r="D938" t="str">
            <v>5205218 - Assessment Apportionments</v>
          </cell>
        </row>
        <row r="939">
          <cell r="B939" t="str">
            <v>057600014 - Ca State Univ Dorm Cnstr Fd</v>
          </cell>
          <cell r="C939" t="str">
            <v>RF_938</v>
          </cell>
          <cell r="D939" t="str">
            <v>5205223 - Supplemental Grants</v>
          </cell>
        </row>
        <row r="940">
          <cell r="B940" t="str">
            <v>057600015 - Ca State Univ Dorm Cnstr Fd</v>
          </cell>
          <cell r="C940" t="str">
            <v>RF_939</v>
          </cell>
          <cell r="D940" t="str">
            <v>5205227 - Student Friendly Services</v>
          </cell>
        </row>
        <row r="941">
          <cell r="B941" t="str">
            <v>057600016 - Ca State Univ Dorm Cnstr Fd</v>
          </cell>
          <cell r="C941" t="str">
            <v>RF_940</v>
          </cell>
          <cell r="D941" t="str">
            <v>5205231 - Supplemental Grants  Newborn</v>
          </cell>
        </row>
        <row r="942">
          <cell r="B942" t="str">
            <v>057600017 - Ca State Univ Dorm Cnstr Fd</v>
          </cell>
          <cell r="C942" t="str">
            <v>RF_941</v>
          </cell>
          <cell r="D942" t="str">
            <v>5205236 - CSIS</v>
          </cell>
        </row>
        <row r="943">
          <cell r="B943" t="str">
            <v>057600018 - Ca State Univ Dorm Cnstr Fd</v>
          </cell>
          <cell r="C943" t="str">
            <v>RF_942</v>
          </cell>
          <cell r="D943" t="str">
            <v>5205241 - CSIS</v>
          </cell>
        </row>
        <row r="944">
          <cell r="B944" t="str">
            <v>057600019 - Ca State Univ Dorm Cnstr Fd</v>
          </cell>
          <cell r="C944" t="str">
            <v>RF_943</v>
          </cell>
          <cell r="D944" t="str">
            <v>5205243 - CSIS</v>
          </cell>
        </row>
        <row r="945">
          <cell r="B945" t="str">
            <v>057600020 - Ca State Univ Dorm Cnstr Fd</v>
          </cell>
          <cell r="C945" t="str">
            <v>RF_944</v>
          </cell>
          <cell r="D945" t="str">
            <v>5205245 - CSIS IPO</v>
          </cell>
        </row>
        <row r="946">
          <cell r="B946" t="str">
            <v>057600021 - Ca State Univ Dorm Cnstr Fd</v>
          </cell>
          <cell r="C946" t="str">
            <v>RF_945</v>
          </cell>
          <cell r="D946" t="str">
            <v>5205247 - Non CSIS School Districts</v>
          </cell>
        </row>
        <row r="947">
          <cell r="B947" t="str">
            <v>057600022 - Ca State Univ Dorm Cnstr Fd</v>
          </cell>
          <cell r="C947" t="str">
            <v>RF_946</v>
          </cell>
          <cell r="D947" t="str">
            <v>5210010 - Child Development</v>
          </cell>
        </row>
        <row r="948">
          <cell r="B948" t="str">
            <v>057600023 - Ca State Univ Dorm Cnstr Fd</v>
          </cell>
          <cell r="C948" t="str">
            <v>RF_947</v>
          </cell>
          <cell r="D948" t="str">
            <v>5210020 - Preschool</v>
          </cell>
        </row>
        <row r="949">
          <cell r="B949" t="str">
            <v>057600024 - Ca State Univ Dorm Cnstr Fd</v>
          </cell>
          <cell r="C949" t="str">
            <v>RF_948</v>
          </cell>
          <cell r="D949" t="str">
            <v>5210024 - Cal-Safe Child Care</v>
          </cell>
        </row>
        <row r="950">
          <cell r="B950" t="str">
            <v>057600025 - Ca State Univ Dorm Cnstr Fd</v>
          </cell>
          <cell r="C950" t="str">
            <v>RF_949</v>
          </cell>
          <cell r="D950" t="str">
            <v>5210026 - General Child Development</v>
          </cell>
        </row>
        <row r="951">
          <cell r="B951" t="str">
            <v>057600026 - Ca State Univ Dorm Cnstr Fd</v>
          </cell>
          <cell r="C951" t="str">
            <v>RF_950</v>
          </cell>
          <cell r="D951" t="str">
            <v>5210028 - Migrant Day Care</v>
          </cell>
        </row>
        <row r="952">
          <cell r="B952" t="str">
            <v>057600027 - Ca State Univ Dorm Cnstr Fd</v>
          </cell>
          <cell r="C952" t="str">
            <v>RF_951</v>
          </cell>
          <cell r="D952" t="str">
            <v>5210030 - Alternative Payment</v>
          </cell>
        </row>
        <row r="953">
          <cell r="B953" t="str">
            <v>057600028 - Ca St University   Colleges</v>
          </cell>
          <cell r="C953" t="str">
            <v>RF_952</v>
          </cell>
          <cell r="D953" t="str">
            <v>5210032 - R  R Network</v>
          </cell>
        </row>
        <row r="954">
          <cell r="B954" t="str">
            <v>057600029 - Ca State Univ Dorm Cnstr Fd</v>
          </cell>
          <cell r="C954" t="str">
            <v>RF_953</v>
          </cell>
          <cell r="D954" t="str">
            <v>5210034 - CalWORKs Stage 2</v>
          </cell>
        </row>
        <row r="955">
          <cell r="B955" t="str">
            <v>057600030 - Ca State Univ Dorm Cnstr Fd</v>
          </cell>
          <cell r="C955" t="str">
            <v>RF_954</v>
          </cell>
          <cell r="D955" t="str">
            <v>5210036 - CalWORKs Stage 3</v>
          </cell>
        </row>
        <row r="956">
          <cell r="B956" t="str">
            <v>057600031 - Ca State Univ Dorm Cnstr Fd</v>
          </cell>
          <cell r="C956" t="str">
            <v>RF_955</v>
          </cell>
          <cell r="D956" t="str">
            <v>5210038 - Accounts Payable</v>
          </cell>
        </row>
        <row r="957">
          <cell r="B957" t="str">
            <v>057600032 - Ca State Univ Dorm Cnstr Fd</v>
          </cell>
          <cell r="C957" t="str">
            <v>RF_956</v>
          </cell>
          <cell r="D957" t="str">
            <v>5210040 - Handicapped</v>
          </cell>
        </row>
        <row r="958">
          <cell r="B958" t="str">
            <v>057600033 - Ca State Univ Dorm Cnstr Fd</v>
          </cell>
          <cell r="C958" t="str">
            <v>RF_957</v>
          </cell>
          <cell r="D958" t="str">
            <v>5210042 - CA Child Care Initiative</v>
          </cell>
        </row>
        <row r="959">
          <cell r="B959" t="str">
            <v>057600034 - Ca State Univ Dorm Cnstr Fd</v>
          </cell>
          <cell r="C959" t="str">
            <v>RF_958</v>
          </cell>
          <cell r="D959" t="str">
            <v>5210044 - Quality Improvement</v>
          </cell>
        </row>
        <row r="960">
          <cell r="B960" t="str">
            <v>057600035 - Ca State Univ Dorm Cnstr Fd</v>
          </cell>
          <cell r="C960" t="str">
            <v>RF_959</v>
          </cell>
          <cell r="D960" t="str">
            <v>5210046 - Local Planning Councils</v>
          </cell>
        </row>
        <row r="961">
          <cell r="B961" t="str">
            <v>057600036 - Ca State Univ Dorm Cnstr Fd</v>
          </cell>
          <cell r="C961" t="str">
            <v>RF_960</v>
          </cell>
          <cell r="D961" t="str">
            <v>5210048 - After School Programs</v>
          </cell>
        </row>
        <row r="962">
          <cell r="B962" t="str">
            <v>057600037 - Ca State Univ Dorm Cnstr Fd</v>
          </cell>
          <cell r="C962" t="str">
            <v>RF_961</v>
          </cell>
          <cell r="D962" t="str">
            <v>5210050 - 21st CCLC</v>
          </cell>
        </row>
        <row r="963">
          <cell r="B963" t="str">
            <v>057600038 - St College Dorm Building</v>
          </cell>
          <cell r="C963" t="str">
            <v>RF_962</v>
          </cell>
          <cell r="D963" t="str">
            <v>5210054 - Child Nutrition</v>
          </cell>
        </row>
        <row r="964">
          <cell r="B964" t="str">
            <v>057600039 - St College Dorm Building</v>
          </cell>
          <cell r="C964" t="str">
            <v>RF_963</v>
          </cell>
          <cell r="D964" t="str">
            <v>5210058 - Child Nutrition Programs</v>
          </cell>
        </row>
        <row r="965">
          <cell r="B965" t="str">
            <v>057600040 - Ca State Univ Dorm Cnstr Fd</v>
          </cell>
          <cell r="C965" t="str">
            <v>RF_964</v>
          </cell>
          <cell r="D965" t="str">
            <v>5210062 - Summer Food Service Program</v>
          </cell>
        </row>
        <row r="966">
          <cell r="B966" t="str">
            <v>057600041 - Ca State Univ Dorm Cnstr Fd</v>
          </cell>
          <cell r="C966" t="str">
            <v>RF_965</v>
          </cell>
          <cell r="D966" t="str">
            <v>5210063 - Donated Food Distribution</v>
          </cell>
        </row>
        <row r="967">
          <cell r="B967" t="str">
            <v>057600042 - Ca State Univ Dorm Cnstr Fd</v>
          </cell>
          <cell r="C967" t="str">
            <v>RF_966</v>
          </cell>
          <cell r="D967" t="str">
            <v>5215010 - Dept Mgmt   Special Services</v>
          </cell>
        </row>
        <row r="968">
          <cell r="B968" t="str">
            <v>057600043 - Ca State Univ Dorm Cnstr Fd</v>
          </cell>
          <cell r="C968" t="str">
            <v>RF_967</v>
          </cell>
          <cell r="D968" t="str">
            <v>5215019 - Distributed Dept Mgt   Special</v>
          </cell>
        </row>
        <row r="969">
          <cell r="B969" t="str">
            <v>057600044 - Ca St University   Colleges</v>
          </cell>
          <cell r="C969" t="str">
            <v>RF_968</v>
          </cell>
          <cell r="D969" t="str">
            <v>5220 - State Board Of Education</v>
          </cell>
        </row>
        <row r="970">
          <cell r="B970" t="str">
            <v>057600045 - Ca St University   Colleges</v>
          </cell>
          <cell r="C970" t="str">
            <v>RF_969</v>
          </cell>
          <cell r="D970" t="str">
            <v>5230 - Capital Outlay</v>
          </cell>
        </row>
        <row r="971">
          <cell r="B971" t="str">
            <v>057600046 - Ca St University   Colleges</v>
          </cell>
          <cell r="C971" t="str">
            <v>RF_970</v>
          </cell>
          <cell r="D971" t="str">
            <v>5235010 - SSS Unallocated Reduction</v>
          </cell>
        </row>
        <row r="972">
          <cell r="B972" t="str">
            <v>057600047 - Ca State Univ Dorm Cnstr Fd</v>
          </cell>
          <cell r="C972" t="str">
            <v>RF_971</v>
          </cell>
          <cell r="D972" t="str">
            <v>5235014 - SSS Unallocated Reduction</v>
          </cell>
        </row>
        <row r="973">
          <cell r="B973" t="str">
            <v>057600048 - Ca State Univ Dorm Cnstr Fd</v>
          </cell>
          <cell r="C973" t="str">
            <v>RF_972</v>
          </cell>
          <cell r="D973" t="str">
            <v>5235018 - SSS Unallocated Augmentation</v>
          </cell>
        </row>
        <row r="974">
          <cell r="B974" t="str">
            <v>057600049 - Ca State Univ Dorm Cnstr Fd</v>
          </cell>
          <cell r="C974" t="str">
            <v>RF_973</v>
          </cell>
          <cell r="D974" t="str">
            <v>5240010 - K-12 Mandate Reimbursement</v>
          </cell>
        </row>
        <row r="975">
          <cell r="B975" t="str">
            <v>057600050 - SUSerACaStUnivDoRmitoryCnstFd</v>
          </cell>
          <cell r="C975" t="str">
            <v>RF_974</v>
          </cell>
          <cell r="D975" t="str">
            <v>5240016 - K-12 Mandate Reimbursement</v>
          </cell>
        </row>
        <row r="976">
          <cell r="B976" t="str">
            <v>057600051 - Ca St Univ Dorm Ry Cnstr Fd</v>
          </cell>
          <cell r="C976" t="str">
            <v>RF_975</v>
          </cell>
          <cell r="D976" t="str">
            <v>5240018 - Annual Parent Notification</v>
          </cell>
        </row>
        <row r="977">
          <cell r="B977" t="str">
            <v>057600052 - Ca St Univ CollegesDormCnstrFd</v>
          </cell>
          <cell r="C977" t="str">
            <v>RF_976</v>
          </cell>
          <cell r="D977" t="str">
            <v>5240020 - Academic Performance Index</v>
          </cell>
        </row>
        <row r="978">
          <cell r="B978" t="str">
            <v>057600053 - Ca St Univ CollegesDormCnstrFd</v>
          </cell>
          <cell r="C978" t="str">
            <v>RF_977</v>
          </cell>
          <cell r="D978" t="str">
            <v>5240022 - K-12 Mandate Reimbursement</v>
          </cell>
        </row>
        <row r="979">
          <cell r="B979" t="str">
            <v>057600054 - Ca St Univ CollegesDormCnstrFd</v>
          </cell>
          <cell r="C979" t="str">
            <v>RF_978</v>
          </cell>
          <cell r="D979" t="str">
            <v>5240024 - Absentee Ballots</v>
          </cell>
        </row>
        <row r="980">
          <cell r="B980" t="str">
            <v>057600055 - Ca State Univ Dorm Cnstr Fd</v>
          </cell>
          <cell r="C980" t="str">
            <v>RF_979</v>
          </cell>
          <cell r="D980" t="str">
            <v>5240026 - K-12 Mandate Reimbursement</v>
          </cell>
        </row>
        <row r="981">
          <cell r="B981" t="str">
            <v>057600056 - Ca State Univ Dorm Cnstr Fd</v>
          </cell>
          <cell r="C981" t="str">
            <v>RF_980</v>
          </cell>
          <cell r="D981" t="str">
            <v>5240028 - Caregiver Affidavits</v>
          </cell>
        </row>
        <row r="982">
          <cell r="B982" t="str">
            <v>057600057 - Ca State Univ Dorm Cnstr Fd</v>
          </cell>
          <cell r="C982" t="str">
            <v>RF_981</v>
          </cell>
          <cell r="D982" t="str">
            <v>5240030 - K-12 Mandate Reimbursement</v>
          </cell>
        </row>
        <row r="983">
          <cell r="B983" t="str">
            <v>057600059 - Ca State Univ Dorm Cnstr Fd</v>
          </cell>
          <cell r="C983" t="str">
            <v>RF_982</v>
          </cell>
          <cell r="D983" t="str">
            <v>5240032 - Sch Dis Fiscal Accountability</v>
          </cell>
        </row>
        <row r="984">
          <cell r="B984" t="str">
            <v>057600060 - Ca State Univ Dorm Cnstr Fd</v>
          </cell>
          <cell r="C984" t="str">
            <v>RF_983</v>
          </cell>
          <cell r="D984" t="str">
            <v>5240034 - K-12 Mandate Reimbursement</v>
          </cell>
        </row>
        <row r="985">
          <cell r="B985" t="str">
            <v>057600061 - Ca State Univ Dorm Cnstr Fd</v>
          </cell>
          <cell r="C985" t="str">
            <v>RF_984</v>
          </cell>
          <cell r="D985" t="str">
            <v>5240036 - High School Exit Exam</v>
          </cell>
        </row>
        <row r="986">
          <cell r="B986" t="str">
            <v>057600062 - Ca State Univ Dorm Cnstr Fd</v>
          </cell>
          <cell r="C986" t="str">
            <v>RF_985</v>
          </cell>
          <cell r="D986" t="str">
            <v>5240038 - K-12 Mandate Reimbursement</v>
          </cell>
        </row>
        <row r="987">
          <cell r="B987" t="str">
            <v>057600063 - Ca State Univ Dorm Cnstr Fd</v>
          </cell>
          <cell r="C987" t="str">
            <v>RF_986</v>
          </cell>
          <cell r="D987" t="str">
            <v>5240040 - Intradistrict Attendence</v>
          </cell>
        </row>
        <row r="988">
          <cell r="B988" t="str">
            <v>057600064 - Ca State Univ Dorm Cnstr Fd</v>
          </cell>
          <cell r="C988" t="str">
            <v>RF_987</v>
          </cell>
          <cell r="D988" t="str">
            <v>5240042 - K-12 Mandate Reimbursement</v>
          </cell>
        </row>
        <row r="989">
          <cell r="B989" t="str">
            <v>057600066 - Ca State Univ Dorm Cnstr Fd</v>
          </cell>
          <cell r="C989" t="str">
            <v>RF_988</v>
          </cell>
          <cell r="D989" t="str">
            <v>5240044 - Interdist Attendance Permits</v>
          </cell>
        </row>
        <row r="990">
          <cell r="B990" t="str">
            <v>057600067 - Ca State Univ Dorm Cnstr Fd</v>
          </cell>
          <cell r="C990" t="str">
            <v>RF_989</v>
          </cell>
          <cell r="D990" t="str">
            <v>5240046 - K-12 Mandate Reimbursement</v>
          </cell>
        </row>
        <row r="991">
          <cell r="B991" t="str">
            <v>057600068 - Ca State Univ Dorm Cnstr Fd</v>
          </cell>
          <cell r="C991" t="str">
            <v>RF_990</v>
          </cell>
          <cell r="D991" t="str">
            <v>5240048 - Differ Pay and Reemployment</v>
          </cell>
        </row>
        <row r="992">
          <cell r="B992" t="str">
            <v>057600069 - Ca State Univ Dorm Cnstr Fd</v>
          </cell>
          <cell r="C992" t="str">
            <v>RF_991</v>
          </cell>
          <cell r="D992" t="str">
            <v>5240050 - K-12 Mandate Reimbursement</v>
          </cell>
        </row>
        <row r="993">
          <cell r="B993" t="str">
            <v>057600070 - Ca State Univ Dorm Cnstr Fd</v>
          </cell>
          <cell r="C993" t="str">
            <v>RF_992</v>
          </cell>
          <cell r="D993" t="str">
            <v>5240052 - Immunization Records-Hepatitis</v>
          </cell>
        </row>
        <row r="994">
          <cell r="B994" t="str">
            <v>057600071 - Ca State Univ Dorm Cnstr Fd</v>
          </cell>
          <cell r="C994" t="str">
            <v>RF_993</v>
          </cell>
          <cell r="D994" t="str">
            <v>5240054 - K-12 Mandate Reimbursement</v>
          </cell>
        </row>
        <row r="995">
          <cell r="B995" t="str">
            <v>057600072 - Ca State Univ Dorm Cnstr Fd</v>
          </cell>
          <cell r="C995" t="str">
            <v>RF_994</v>
          </cell>
          <cell r="D995" t="str">
            <v>5240056 - Mandate Reim Proc I and II</v>
          </cell>
        </row>
        <row r="996">
          <cell r="B996" t="str">
            <v>057600073 - Ca State Univ Dorm Cnstr Fd</v>
          </cell>
          <cell r="C996" t="str">
            <v>RF_995</v>
          </cell>
          <cell r="D996" t="str">
            <v>5240058 - K-12 Mandate Reimbursement</v>
          </cell>
        </row>
        <row r="997">
          <cell r="B997" t="str">
            <v>057600074 - Ca State Univ Dorm Cnstr Fd</v>
          </cell>
          <cell r="C997" t="str">
            <v>RF_996</v>
          </cell>
          <cell r="D997" t="str">
            <v>5240060 - Notificcation of Truancy</v>
          </cell>
        </row>
        <row r="998">
          <cell r="B998" t="str">
            <v>057600075 - Ca State Univ Dorm Cnstr Fd</v>
          </cell>
          <cell r="C998" t="str">
            <v>RF_997</v>
          </cell>
          <cell r="D998" t="str">
            <v>5240062 - Pupil Susp Expulsion Appeals</v>
          </cell>
        </row>
        <row r="999">
          <cell r="B999" t="str">
            <v>057600076 - Ca State Univ Dorm Cnstr Fd</v>
          </cell>
          <cell r="C999" t="str">
            <v>RF_998</v>
          </cell>
          <cell r="D999" t="str">
            <v>5240064 - K-12 Mandate Reimbursement</v>
          </cell>
        </row>
        <row r="1000">
          <cell r="B1000" t="str">
            <v>057600077 - Ca State Univ Dorm Cnstr Fd</v>
          </cell>
          <cell r="C1000" t="str">
            <v>RF_999</v>
          </cell>
          <cell r="D1000" t="str">
            <v>5240066 - Criminal Backgroud Checks I</v>
          </cell>
        </row>
        <row r="1001">
          <cell r="B1001" t="str">
            <v>057600078 - Ca State Univ Dorm Cnstr Fd</v>
          </cell>
          <cell r="C1001" t="str">
            <v>No_Reference</v>
          </cell>
          <cell r="D1001" t="str">
            <v>5240068 - K-12 Mandate Reimbursement</v>
          </cell>
        </row>
        <row r="1002">
          <cell r="B1002" t="str">
            <v>057600079 - Ca State Univ Dorm Cnstr Fd</v>
          </cell>
          <cell r="D1002" t="str">
            <v>5240070 - Student Records</v>
          </cell>
        </row>
        <row r="1003">
          <cell r="B1003" t="str">
            <v>057600080 - Ca State Univ Dorm Cnstr Fd</v>
          </cell>
          <cell r="D1003" t="str">
            <v>5240072 - Criminal Background Checks II</v>
          </cell>
        </row>
        <row r="1004">
          <cell r="B1004" t="str">
            <v>057600081 - Ca State Univ Dorm Cnstr Fd</v>
          </cell>
          <cell r="D1004" t="str">
            <v>5240074 - K-12 Mandate Reimbursement</v>
          </cell>
        </row>
        <row r="1005">
          <cell r="B1005" t="str">
            <v>057600082 - Ca State Univ Dorm Cnstr Fd</v>
          </cell>
          <cell r="D1005" t="str">
            <v>5240076 - CALSTRS Service Credit</v>
          </cell>
        </row>
        <row r="1006">
          <cell r="B1006" t="str">
            <v>057600083 - Ca State Univ Dorm Cnstr Fd</v>
          </cell>
          <cell r="D1006" t="str">
            <v>5240078 - K-12 Mandate Reimbursement</v>
          </cell>
        </row>
        <row r="1007">
          <cell r="B1007" t="str">
            <v>057600084 - Ca State Univ Dorm Cnstr Fd</v>
          </cell>
          <cell r="D1007" t="str">
            <v>5240080 - Child Abuse and Neglt Rprtng</v>
          </cell>
        </row>
        <row r="1008">
          <cell r="B1008" t="str">
            <v>057600085 - Ca State Univ Dorm Cnstr Fd</v>
          </cell>
          <cell r="D1008" t="str">
            <v>5240082 - Open Meetings Brown Act Reform</v>
          </cell>
        </row>
        <row r="1009">
          <cell r="B1009" t="str">
            <v>057600086 - Ca State Univ Dorm Cnstr Fd</v>
          </cell>
          <cell r="D1009" t="str">
            <v>5240084 - K-12 Mandate Reimbursement</v>
          </cell>
        </row>
        <row r="1010">
          <cell r="B1010" t="str">
            <v>057600087 - Ca State Univ Dorm Cnstr Fd</v>
          </cell>
          <cell r="D1010" t="str">
            <v>5240086 - Comp Sch Sfty Plns I and II</v>
          </cell>
        </row>
        <row r="1011">
          <cell r="B1011" t="str">
            <v>057600088 - Ca State Univ Dorm Cnstr Fd</v>
          </cell>
          <cell r="D1011" t="str">
            <v>5240088 - K-12 Mandate Reimbursement</v>
          </cell>
        </row>
        <row r="1012">
          <cell r="B1012" t="str">
            <v>057600089 - Ca State Univ Dorm Cnstr Fd</v>
          </cell>
          <cell r="D1012" t="str">
            <v>5240090 - Pupil Promotion and Retention</v>
          </cell>
        </row>
        <row r="1013">
          <cell r="B1013" t="str">
            <v>057600090 - Ca State Univ Dorm Cnstr Fd</v>
          </cell>
          <cell r="D1013" t="str">
            <v>5240092 - K-12 Mandate Reimbursement</v>
          </cell>
        </row>
        <row r="1014">
          <cell r="B1014" t="str">
            <v>057600091 - Ca State Univ Dorm Cnstr Fd</v>
          </cell>
          <cell r="D1014" t="str">
            <v>5240094 - Charter Schools I II and III</v>
          </cell>
        </row>
        <row r="1015">
          <cell r="B1015" t="str">
            <v>057600092 - Ca State Univ Dorm Cnstr Fd</v>
          </cell>
          <cell r="D1015" t="str">
            <v>5240096 - K-12 Mandate Reimbursement</v>
          </cell>
        </row>
        <row r="1016">
          <cell r="B1016" t="str">
            <v>057600093 - Ca State Univ Dorm Cnstr Fd</v>
          </cell>
          <cell r="D1016" t="str">
            <v>5240098 - AIDS Instr and AIDS Prev</v>
          </cell>
        </row>
        <row r="1017">
          <cell r="B1017" t="str">
            <v>057600094 - Ca State Univ Dorm Cnstr Fd</v>
          </cell>
          <cell r="D1017" t="str">
            <v>5240100 - K-12 Mandate Reimbursement</v>
          </cell>
        </row>
        <row r="1018">
          <cell r="B1018" t="str">
            <v>057600095 - Ca State Univ Dorm Cnstr Fd</v>
          </cell>
          <cell r="D1018" t="str">
            <v>5240102 - Agency Fee Arrangement</v>
          </cell>
        </row>
        <row r="1019">
          <cell r="B1019" t="str">
            <v>057600096 - Ca State Univ Dorm Cnstr Fd</v>
          </cell>
          <cell r="D1019" t="str">
            <v>5240104 - K-12 Mandate Reimbursement</v>
          </cell>
        </row>
        <row r="1020">
          <cell r="B1020" t="str">
            <v>057600097 - Ca State Univ Dorm Cnstr Fd</v>
          </cell>
          <cell r="D1020" t="str">
            <v>5240106 - COE Fiscal Account Reporting</v>
          </cell>
        </row>
        <row r="1021">
          <cell r="B1021" t="str">
            <v>057600098 - Ca State Univ Dorm Cnstr Fd</v>
          </cell>
          <cell r="D1021" t="str">
            <v>5240108 - K-12 Mandate Reimbursement</v>
          </cell>
        </row>
        <row r="1022">
          <cell r="B1022" t="str">
            <v>057600099 - Ca State Univ Dorm Cnstr Fd</v>
          </cell>
          <cell r="D1022" t="str">
            <v>5240110 - Collective Bargaining</v>
          </cell>
        </row>
        <row r="1023">
          <cell r="B1023" t="str">
            <v>057600100 - Ca State Univ Dorm Cnstr Fd</v>
          </cell>
          <cell r="D1023" t="str">
            <v>5240112 - Pupil Health Screenings</v>
          </cell>
        </row>
        <row r="1024">
          <cell r="B1024" t="str">
            <v>057600101 - Ca State Univ Dorm Cnstr Fd</v>
          </cell>
          <cell r="D1024" t="str">
            <v>5240114 - K-12 Mandate Reimbursement</v>
          </cell>
        </row>
        <row r="1025">
          <cell r="B1025" t="str">
            <v>057600102 - Ca State Univ Dorm Cnstr Fd</v>
          </cell>
          <cell r="D1025" t="str">
            <v>5240116 - Pupil Expul II and Susp II</v>
          </cell>
        </row>
        <row r="1026">
          <cell r="B1026" t="str">
            <v>057600103 - Ca State Univ Dorm Cnstr Fd</v>
          </cell>
          <cell r="D1026" t="str">
            <v>5240118 - Physical Performance Tests</v>
          </cell>
        </row>
        <row r="1027">
          <cell r="B1027" t="str">
            <v>057600104 - 1994HousSysRefdRevDormContr Fd</v>
          </cell>
          <cell r="D1027" t="str">
            <v>5240120 - K-12 Mandate Reimbursement</v>
          </cell>
        </row>
        <row r="1028">
          <cell r="B1028" t="str">
            <v>057600105 - Ca State Univ Dorm Cnstr Fd</v>
          </cell>
          <cell r="D1028" t="str">
            <v>5240122 - Juvenile Crout Notices II</v>
          </cell>
        </row>
        <row r="1029">
          <cell r="B1029" t="str">
            <v>057600106 - 1994HaywardStuURefRevDorCntrFd</v>
          </cell>
          <cell r="D1029" t="str">
            <v>5240124 - K-12 Mandate Reimbursement</v>
          </cell>
        </row>
        <row r="1030">
          <cell r="B1030" t="str">
            <v>057600107 - 1994HaywardStuURefRevDorCntrFd</v>
          </cell>
          <cell r="D1030" t="str">
            <v>5240126 - Charter Schools IV</v>
          </cell>
        </row>
        <row r="1031">
          <cell r="B1031" t="str">
            <v>057600108 - 1994HaywardStuURefRevDorCntrFd</v>
          </cell>
          <cell r="D1031" t="str">
            <v>5240128 - K-12 Mandate Reimbursement</v>
          </cell>
        </row>
        <row r="1032">
          <cell r="B1032" t="str">
            <v>057600109 - 1994HaywardStuURefRevDorCntrFd</v>
          </cell>
          <cell r="D1032" t="str">
            <v>5240130 - Public Contracts</v>
          </cell>
        </row>
        <row r="1033">
          <cell r="B1033" t="str">
            <v>057600110 - Ca State Univ Dorm Cnstr Fd</v>
          </cell>
          <cell r="D1033" t="str">
            <v>5240132 - K-12 Mandate Reimbursement</v>
          </cell>
        </row>
        <row r="1034">
          <cell r="B1034" t="str">
            <v>057600111 - Ca State Univ Dorm Cnstr Fd</v>
          </cell>
          <cell r="D1034" t="str">
            <v>5240134 - Uniform Complaint Prcedures</v>
          </cell>
        </row>
        <row r="1035">
          <cell r="B1035" t="str">
            <v>057600112 - Ca State Univ Dorm Cnstr Fd</v>
          </cell>
          <cell r="D1035" t="str">
            <v>5240136 - Cons Law Enfrmt Notifcations</v>
          </cell>
        </row>
        <row r="1036">
          <cell r="B1036" t="str">
            <v>057600113 - Ca State Univ Dorm Cnstr Fd</v>
          </cell>
          <cell r="D1036" t="str">
            <v>5240138 - K-12 Mandate Reimbursement</v>
          </cell>
        </row>
        <row r="1037">
          <cell r="B1037" t="str">
            <v>057600114 - Ca State Univ Dorm Cnstr Fd</v>
          </cell>
          <cell r="D1037" t="str">
            <v>5240140 - Immunization Records</v>
          </cell>
        </row>
        <row r="1038">
          <cell r="B1038" t="str">
            <v>057600115 - Ca State Univ Dorm Cnstr Fd</v>
          </cell>
          <cell r="D1038" t="str">
            <v>5240142 - K-12 Mandate Reimbursement</v>
          </cell>
        </row>
        <row r="1039">
          <cell r="B1039" t="str">
            <v>057600116 - Ca State Univ Dorm Cnstr Fd</v>
          </cell>
          <cell r="D1039" t="str">
            <v>5240144 - Habitual Truant</v>
          </cell>
        </row>
        <row r="1040">
          <cell r="B1040" t="str">
            <v>057600117 - Ca State Univ Dorm Cnstr Fd</v>
          </cell>
          <cell r="D1040" t="str">
            <v>5240146 - K-12 Mandate Reimbursement</v>
          </cell>
        </row>
        <row r="1041">
          <cell r="B1041" t="str">
            <v>057600118 - Ca State Univ Dorm Cnstr Fd</v>
          </cell>
          <cell r="D1041" t="str">
            <v>5240148 - School District Reorganization</v>
          </cell>
        </row>
        <row r="1042">
          <cell r="B1042" t="str">
            <v>057600119 - Ca State Univ Dorm Cnstr Fd</v>
          </cell>
          <cell r="D1042" t="str">
            <v>5240150 - K-12 Mandate Reimbursement</v>
          </cell>
        </row>
        <row r="1043">
          <cell r="B1043" t="str">
            <v>057600128 - Ca State Univ Dorm Cnstr Fd</v>
          </cell>
          <cell r="D1043" t="str">
            <v>5240152 - Prevailing Wage Rate</v>
          </cell>
        </row>
        <row r="1044">
          <cell r="B1044" t="str">
            <v>057600130 - Ca State Univ Dorm Cnstr Fd</v>
          </cell>
          <cell r="D1044" t="str">
            <v>5240154 - Threats Agsnt Peace Officers</v>
          </cell>
        </row>
        <row r="1045">
          <cell r="B1045" t="str">
            <v>057600134 - Ca State Univ Dorm Cnstr Fd</v>
          </cell>
          <cell r="D1045" t="str">
            <v>5240156 - K-12 Mandate Reimbursement</v>
          </cell>
        </row>
        <row r="1046">
          <cell r="B1046" t="str">
            <v>057600136 - Ca State Univ Dorm Cnstr Fd</v>
          </cell>
          <cell r="D1046" t="str">
            <v>5240158 - Expl Pupil - Transcript Costs</v>
          </cell>
        </row>
        <row r="1047">
          <cell r="B1047" t="str">
            <v>057600140 - Ca State Univ Dorm Cnstr Fd</v>
          </cell>
          <cell r="D1047" t="str">
            <v>5240160 - K-12 Mandate Reimbursement</v>
          </cell>
        </row>
        <row r="1048">
          <cell r="B1048" t="str">
            <v>057600141 - Ca State Univ Dorm Cnstr Fd</v>
          </cell>
          <cell r="D1048" t="str">
            <v>5240162 - Consol Notice to Teachers</v>
          </cell>
        </row>
        <row r="1049">
          <cell r="B1049" t="str">
            <v>057600144 - Ca State Univ Dorm Cnstr Fd</v>
          </cell>
          <cell r="D1049" t="str">
            <v>5240164 - K-12 Mandate Reimbursement</v>
          </cell>
        </row>
        <row r="1050">
          <cell r="B1050" t="str">
            <v>057600145 - Ca State Univ Dorm Cnstr Fd</v>
          </cell>
          <cell r="D1050" t="str">
            <v>5240166 - Sch Accountability Rpt Crds</v>
          </cell>
        </row>
        <row r="1051">
          <cell r="B1051" t="str">
            <v>057600148 - Ca State Univ Dorm Cnstr Fd</v>
          </cell>
          <cell r="D1051" t="str">
            <v>5240168 - K-12 Mandate Reimbursement</v>
          </cell>
        </row>
        <row r="1052">
          <cell r="B1052" t="str">
            <v>057600149 - Ca State Univ Dorm Cnstr Fd</v>
          </cell>
          <cell r="D1052" t="str">
            <v>5240170 - Financial and Compl Audits</v>
          </cell>
        </row>
        <row r="1053">
          <cell r="B1053" t="str">
            <v>057600150 - Ca State Univ Dorm Cnstr Fd</v>
          </cell>
          <cell r="D1053" t="str">
            <v>5240172 - K-12 Mandate Reimbursement</v>
          </cell>
        </row>
        <row r="1054">
          <cell r="B1054" t="str">
            <v>057600151 - Ca State Univ Dorm Cnstr Fd</v>
          </cell>
          <cell r="D1054" t="str">
            <v>5240174 - The Stull Act</v>
          </cell>
        </row>
        <row r="1055">
          <cell r="B1055" t="str">
            <v>057600156 - Ca State Univ Dorm Cnstr Fd</v>
          </cell>
          <cell r="D1055" t="str">
            <v>5240176 - Pupil Safetey Notices</v>
          </cell>
        </row>
        <row r="1056">
          <cell r="B1056" t="str">
            <v>057600157 - Ca State Univ Dorm Cnstr Fd</v>
          </cell>
          <cell r="D1056" t="str">
            <v>5320 - Education Audit Appeals Panel</v>
          </cell>
        </row>
        <row r="1057">
          <cell r="B1057" t="str">
            <v>057600174 - Ca State Univ Dorm Cnstr Fd</v>
          </cell>
          <cell r="D1057" t="str">
            <v>5340 - California State Summer School</v>
          </cell>
        </row>
        <row r="1058">
          <cell r="B1058" t="str">
            <v>057600176 - Ca State Univ Dorm Cnstr Fd</v>
          </cell>
          <cell r="D1058" t="str">
            <v>5350 - Benefits Funding</v>
          </cell>
        </row>
        <row r="1059">
          <cell r="B1059" t="str">
            <v>057600178 - Ca State Univ Dorm Cnstr Fd</v>
          </cell>
          <cell r="D1059" t="str">
            <v>5355 - SBMA</v>
          </cell>
        </row>
        <row r="1060">
          <cell r="B1060" t="str">
            <v>057600180 - Csu Auxil Fac Hous1996BndRefin</v>
          </cell>
          <cell r="D1060" t="str">
            <v>5360 - Sbma Interest Payment</v>
          </cell>
        </row>
        <row r="1061">
          <cell r="B1061" t="str">
            <v>057600182 - Ca State Univ Dorm Cnstr Fd</v>
          </cell>
          <cell r="D1061" t="str">
            <v>5370 - School Facilities Aid Program</v>
          </cell>
        </row>
        <row r="1062">
          <cell r="B1062" t="str">
            <v>057600184 - Ca State Univ Dorm Cnstr Fd</v>
          </cell>
          <cell r="D1062" t="str">
            <v>5380 - GO Bonds - Debt Service - K-12</v>
          </cell>
        </row>
        <row r="1063">
          <cell r="B1063" t="str">
            <v>057600186 - Ca State Univ Dorm Cnstr Fd</v>
          </cell>
          <cell r="D1063" t="str">
            <v>5390 - Special Programs</v>
          </cell>
        </row>
        <row r="1064">
          <cell r="B1064" t="str">
            <v>057600188 - Ca State Univ Dorm Cnstr Fd</v>
          </cell>
          <cell r="D1064" t="str">
            <v>5440010 - General Campuses Instruction</v>
          </cell>
        </row>
        <row r="1065">
          <cell r="B1065" t="str">
            <v>057600190 - Ca State Univ Dorm Cnstr Fd</v>
          </cell>
          <cell r="D1065" t="str">
            <v>5440015 - Faculty Salaries And Related B</v>
          </cell>
        </row>
        <row r="1066">
          <cell r="B1066" t="str">
            <v>057600211 - Ca State Univ Dorm Cnstr Fd</v>
          </cell>
          <cell r="D1066" t="str">
            <v>5440019 - Teaching Assistant Salaries</v>
          </cell>
        </row>
        <row r="1067">
          <cell r="B1067" t="str">
            <v>057600214 - Ca State Univ Dorm Cnstr Fd</v>
          </cell>
          <cell r="D1067" t="str">
            <v>5440023 - Instructional Support And Rela</v>
          </cell>
        </row>
        <row r="1068">
          <cell r="B1068" t="str">
            <v>057600215 - Ca State Univ Dorm Cnstr Fd</v>
          </cell>
          <cell r="D1068" t="str">
            <v>5440027 - Equipment Replacement</v>
          </cell>
        </row>
        <row r="1069">
          <cell r="B1069" t="str">
            <v>057600216 - Ca State Univ Dorm Cnstr Fd</v>
          </cell>
          <cell r="D1069" t="str">
            <v>5440031 - Instructional Technology And C</v>
          </cell>
        </row>
        <row r="1070">
          <cell r="B1070" t="str">
            <v>057600217 - Ca State Univ Dorm Cnstr Fd</v>
          </cell>
          <cell r="D1070" t="str">
            <v>5440035 - Summer</v>
          </cell>
        </row>
        <row r="1071">
          <cell r="B1071" t="str">
            <v>057600218 - Ca State Univ Dorm Cnstr Fd</v>
          </cell>
          <cell r="D1071" t="str">
            <v>5440044 - Health Sciences Instruction</v>
          </cell>
        </row>
        <row r="1072">
          <cell r="B1072" t="str">
            <v>057600219 - Ca State Univ Dorm Cnstr Fd</v>
          </cell>
          <cell r="D1072" t="str">
            <v>5440049 - Medicine</v>
          </cell>
        </row>
        <row r="1073">
          <cell r="B1073" t="str">
            <v>057600221 - Ca State Univ Dorm Cnstr Fd</v>
          </cell>
          <cell r="D1073" t="str">
            <v>5440053 - Dentistry</v>
          </cell>
        </row>
        <row r="1074">
          <cell r="B1074" t="str">
            <v>057600222 - Ca State Univ Dorm Cnstr Fd</v>
          </cell>
          <cell r="D1074" t="str">
            <v>5440057 - Nursing</v>
          </cell>
        </row>
        <row r="1075">
          <cell r="B1075" t="str">
            <v>057600223 - Ca State Univ Dorm Cnstr Fd</v>
          </cell>
          <cell r="D1075" t="str">
            <v>5440061 - Optometry</v>
          </cell>
        </row>
        <row r="1076">
          <cell r="B1076" t="str">
            <v>057600224 - Ca State Univ Dorm Cnstr Fd</v>
          </cell>
          <cell r="D1076" t="str">
            <v>5440065 - Pharmacy</v>
          </cell>
        </row>
        <row r="1077">
          <cell r="B1077" t="str">
            <v>057600225 - Ca State Univ Dorm Cnstr Fd</v>
          </cell>
          <cell r="D1077" t="str">
            <v>5440069 - Public Health</v>
          </cell>
        </row>
        <row r="1078">
          <cell r="B1078" t="str">
            <v>057600226 - Ca State Univ Dorm Cnstr Fd</v>
          </cell>
          <cell r="D1078" t="str">
            <v>5440073 - Veterinary Medicine</v>
          </cell>
        </row>
        <row r="1079">
          <cell r="B1079" t="str">
            <v>057600300 - Ca State Univ Dorm Cnstr Fd</v>
          </cell>
          <cell r="D1079" t="str">
            <v>5440077 - Drew</v>
          </cell>
        </row>
        <row r="1080">
          <cell r="B1080" t="str">
            <v>057600301 - Ca State Univ Dorm Cnstr Fd</v>
          </cell>
          <cell r="D1080" t="str">
            <v>5440078 - Summer Sessions Instruction</v>
          </cell>
        </row>
        <row r="1081">
          <cell r="B1081" t="str">
            <v>057600302 - Ca State Univ Dorm Cnstr Fd</v>
          </cell>
          <cell r="D1081" t="str">
            <v>5440087 - University Extension Instructi</v>
          </cell>
        </row>
        <row r="1082">
          <cell r="B1082" t="str">
            <v>057600303 - Ca State Univ Dorm Cnstr Fd</v>
          </cell>
          <cell r="D1082" t="str">
            <v>5445010 - General Campuses</v>
          </cell>
        </row>
        <row r="1083">
          <cell r="B1083" t="str">
            <v>057600304 - Ca State Univ Dorm Cnstr Fd</v>
          </cell>
          <cell r="D1083" t="str">
            <v>5445019 - Health Sciences</v>
          </cell>
        </row>
        <row r="1084">
          <cell r="B1084" t="str">
            <v>057600306 - Ca State Univ Dorm Cnstr Fd</v>
          </cell>
          <cell r="D1084" t="str">
            <v>5445028 - Agriculture</v>
          </cell>
        </row>
        <row r="1085">
          <cell r="B1085" t="str">
            <v>057600308 - Ca State Univ Dorm Cnstr Fd</v>
          </cell>
          <cell r="D1085" t="str">
            <v>5445037 - Tobacco-Related Diseases</v>
          </cell>
        </row>
        <row r="1086">
          <cell r="B1086" t="str">
            <v>057600311 - Ca State Univ Dorm Cnstr Fd</v>
          </cell>
          <cell r="D1086" t="str">
            <v>5445046 - Breast Cancer Research</v>
          </cell>
        </row>
        <row r="1087">
          <cell r="B1087" t="str">
            <v>057600314 - Ca State Univ Dorm Cnstr Fd</v>
          </cell>
          <cell r="D1087" t="str">
            <v>5445055 - Faculty Grants And Travel</v>
          </cell>
        </row>
        <row r="1088">
          <cell r="B1088" t="str">
            <v>057600316 - Ca State Univ Dorm Cnstr Fd</v>
          </cell>
          <cell r="D1088" t="str">
            <v>5450010 - Student Academic Preparation A</v>
          </cell>
        </row>
        <row r="1089">
          <cell r="B1089" t="str">
            <v>057600320 - Ca State Univ Dorm Cnstr Fd</v>
          </cell>
          <cell r="D1089" t="str">
            <v>5450019 - Uc Scout -Online Courses-</v>
          </cell>
        </row>
        <row r="1090">
          <cell r="B1090" t="str">
            <v>057600325 - Ca State Univ Dorm Cnstr Fd</v>
          </cell>
          <cell r="D1090" t="str">
            <v>5450028 - Assist</v>
          </cell>
        </row>
        <row r="1091">
          <cell r="B1091" t="str">
            <v>057600326 - Ca State Univ Dorm Cnstr Fd</v>
          </cell>
          <cell r="D1091" t="str">
            <v>5450037 - Community College Articulation</v>
          </cell>
        </row>
        <row r="1092">
          <cell r="B1092" t="str">
            <v>057600328 - Ca State Univ Dorm Cnstr Fd</v>
          </cell>
          <cell r="D1092" t="str">
            <v>5450046 - Community College Transfer Pro</v>
          </cell>
        </row>
        <row r="1093">
          <cell r="B1093" t="str">
            <v>057600329 - Ca State Univ Dorm Cnstr Fd</v>
          </cell>
          <cell r="D1093" t="str">
            <v>5450055 - Early Academic Outreach Progra</v>
          </cell>
        </row>
        <row r="1094">
          <cell r="B1094" t="str">
            <v>057600330 - Ca State Univ Dorm Cnstr Fd</v>
          </cell>
          <cell r="D1094" t="str">
            <v>5450064 - Graduate Professional Programs</v>
          </cell>
        </row>
        <row r="1095">
          <cell r="B1095" t="str">
            <v>057600331 - Ca State Univ Dorm Cnstr Fd</v>
          </cell>
          <cell r="D1095" t="str">
            <v>5450073 - MESA</v>
          </cell>
        </row>
        <row r="1096">
          <cell r="B1096" t="str">
            <v>057600332 - Ca State Univ Dorm Cnstr Fd</v>
          </cell>
          <cell r="D1096" t="str">
            <v>5450082 - Puente</v>
          </cell>
        </row>
        <row r="1097">
          <cell r="B1097" t="str">
            <v>057600333 - Ca State Univ Dorm Cnstr Fd</v>
          </cell>
          <cell r="D1097" t="str">
            <v>5450091 - Student Initiated Programs</v>
          </cell>
        </row>
        <row r="1098">
          <cell r="B1098" t="str">
            <v>057600334 - Ca State Univ Dorm Cnstr Fd</v>
          </cell>
          <cell r="D1098" t="str">
            <v>5450100 - Gear Up</v>
          </cell>
        </row>
        <row r="1099">
          <cell r="B1099" t="str">
            <v>057600335 - Ca State Univ Dorm Cnstr Fd</v>
          </cell>
          <cell r="D1099" t="str">
            <v>5450109 - Uc Links</v>
          </cell>
        </row>
        <row r="1100">
          <cell r="B1100" t="str">
            <v>057600336 - Ca State Univ Dorm Cnstr Fd</v>
          </cell>
          <cell r="D1100" t="str">
            <v>5450118 - K-20 Intersegmental Alliances</v>
          </cell>
        </row>
        <row r="1101">
          <cell r="B1101" t="str">
            <v>057600337 - Ca State Univ Dorm Cnstr Fd</v>
          </cell>
          <cell r="D1101" t="str">
            <v>5450127 - Evaluation</v>
          </cell>
        </row>
        <row r="1102">
          <cell r="B1102" t="str">
            <v>057600338 - Ca State Univ Dorm Cnstr Fd</v>
          </cell>
          <cell r="D1102" t="str">
            <v>5450136 - Other Student Academic Prepara</v>
          </cell>
        </row>
        <row r="1103">
          <cell r="B1103" t="str">
            <v>057600339 - Ca State Univ Dorm Cnstr Fd</v>
          </cell>
          <cell r="D1103" t="str">
            <v>5450145 - Other Public Service Programs</v>
          </cell>
        </row>
        <row r="1104">
          <cell r="B1104" t="str">
            <v>057600342 - Ca State Univ Dorm Cnstr Fd</v>
          </cell>
          <cell r="D1104" t="str">
            <v>5450154 - California Subject Matter Proj</v>
          </cell>
        </row>
        <row r="1105">
          <cell r="B1105" t="str">
            <v>057600344 - Ca State Univ Dorm Cnstr Fd</v>
          </cell>
          <cell r="D1105" t="str">
            <v>5450163 - California State Summer School</v>
          </cell>
        </row>
        <row r="1106">
          <cell r="B1106" t="str">
            <v>057600345 - Ca State Univ Dorm Cnstr Fd</v>
          </cell>
          <cell r="D1106" t="str">
            <v>5450172 - Cooperative Extension</v>
          </cell>
        </row>
        <row r="1107">
          <cell r="B1107" t="str">
            <v>057600346 - Ca State Univ Dorm Cnstr Fd</v>
          </cell>
          <cell r="D1107" t="str">
            <v>5450181 - Umbilical Cord Blood Collectio</v>
          </cell>
        </row>
        <row r="1108">
          <cell r="B1108" t="str">
            <v>057600347 - Ca State Univ Dorm Cnstr Fd</v>
          </cell>
          <cell r="D1108" t="str">
            <v>5450190 - Professional Development</v>
          </cell>
        </row>
        <row r="1109">
          <cell r="B1109" t="str">
            <v>057600349 - LosAngeles Union Rev Bnds SerB</v>
          </cell>
          <cell r="D1109" t="str">
            <v>5450199 - Health and Sciences Initiative</v>
          </cell>
        </row>
        <row r="1110">
          <cell r="B1110" t="str">
            <v>057600359 - Ca State Univ Dorm Cnstr Fd</v>
          </cell>
          <cell r="D1110" t="str">
            <v>5450208 - CR Drew University Of Medici</v>
          </cell>
        </row>
        <row r="1111">
          <cell r="B1111" t="str">
            <v>057600360 - Ca State Univ Dorm Cnstr Fd</v>
          </cell>
          <cell r="D1111" t="str">
            <v>5450217 - Cultural Programming</v>
          </cell>
        </row>
        <row r="1112">
          <cell r="B1112" t="str">
            <v>057600361 - Ca State Univ Dorm Cnstr Fd</v>
          </cell>
          <cell r="D1112" t="str">
            <v>5450226 - Other</v>
          </cell>
        </row>
        <row r="1113">
          <cell r="B1113" t="str">
            <v>057600364 - Ca State Univ Dorm Cnstr Fd</v>
          </cell>
          <cell r="D1113" t="str">
            <v>5455010 - Libraries Academic Support</v>
          </cell>
        </row>
        <row r="1114">
          <cell r="B1114" t="str">
            <v>057600368 - Ca State Univ Dorm Cnstr Fd</v>
          </cell>
          <cell r="D1114" t="str">
            <v>5455014 - Campus Libraries</v>
          </cell>
        </row>
        <row r="1115">
          <cell r="B1115" t="str">
            <v>057600369 - Ca State Univ Dorm Cnstr Fd</v>
          </cell>
          <cell r="D1115" t="str">
            <v>5455018 - California Digital Library</v>
          </cell>
        </row>
        <row r="1116">
          <cell r="B1116" t="str">
            <v>057600370 - Ca State Univ Dorm Cnstr Fd</v>
          </cell>
          <cell r="D1116" t="str">
            <v>5455031 - Other Academic Support</v>
          </cell>
        </row>
        <row r="1117">
          <cell r="B1117" t="str">
            <v>057600371 - Ca State Univ Dorm Cnstr Fd</v>
          </cell>
          <cell r="D1117" t="str">
            <v>5455036 - Museums And Galleries</v>
          </cell>
        </row>
        <row r="1118">
          <cell r="B1118" t="str">
            <v>057600372 - Ca State Univ Dorm Cnstr Fd</v>
          </cell>
          <cell r="D1118" t="str">
            <v>5455040 - Demonstration Schools</v>
          </cell>
        </row>
        <row r="1119">
          <cell r="B1119" t="str">
            <v>057600374 - Ca State Univ Dorm Cnstr Fd</v>
          </cell>
          <cell r="D1119" t="str">
            <v>5455044 - Vivaria And Other</v>
          </cell>
        </row>
        <row r="1120">
          <cell r="B1120" t="str">
            <v>057600376 - Ca State Univ Dorm Cnstr Fd</v>
          </cell>
          <cell r="D1120" t="str">
            <v>5455048 - Dental Clinics</v>
          </cell>
        </row>
        <row r="1121">
          <cell r="B1121" t="str">
            <v>057600377 - Ca State Univ Dorm Cnstr Fd</v>
          </cell>
          <cell r="D1121" t="str">
            <v>5455052 - Optometry Clinics</v>
          </cell>
        </row>
        <row r="1122">
          <cell r="B1122" t="str">
            <v>057600378 - Ca State Univ Dorm Cnstr Fd</v>
          </cell>
          <cell r="D1122" t="str">
            <v>5455056 - Neuropsychiatric Institutes</v>
          </cell>
        </row>
        <row r="1123">
          <cell r="B1123" t="str">
            <v>057600379 - Ca State Univ Dorm Cnstr Fd</v>
          </cell>
          <cell r="D1123" t="str">
            <v>5455060 - Veterinary Medical Teaching Fa</v>
          </cell>
        </row>
        <row r="1124">
          <cell r="B1124" t="str">
            <v>057600380 - Ca State Univ Dorm Cnstr Fd</v>
          </cell>
          <cell r="D1124" t="str">
            <v>5455064 - Vivaria And Other -Health Scie</v>
          </cell>
        </row>
        <row r="1125">
          <cell r="B1125" t="str">
            <v>057600382 - Ca State Univ Dorm Cnstr Fd</v>
          </cell>
          <cell r="D1125" t="str">
            <v>5455068 - Occupational Health Centers</v>
          </cell>
        </row>
        <row r="1126">
          <cell r="B1126" t="str">
            <v>057600383 - Ca State Univ Dorm Cnstr Fd</v>
          </cell>
          <cell r="D1126" t="str">
            <v>5460 - Teaching Hospitals</v>
          </cell>
        </row>
        <row r="1127">
          <cell r="B1127" t="str">
            <v>057600384 - Ca State Univ Dorm Cnstr Fd</v>
          </cell>
          <cell r="D1127" t="str">
            <v>5465010 - Social And Cultural Activities</v>
          </cell>
        </row>
        <row r="1128">
          <cell r="B1128" t="str">
            <v>057600385 - Ca State Univ Dorm Cnstr Fd</v>
          </cell>
          <cell r="D1128" t="str">
            <v>5465019 - Supplementary Educational Serv</v>
          </cell>
        </row>
        <row r="1129">
          <cell r="B1129" t="str">
            <v>057600386 - Ca State Univ Dorm Cnstr Fd</v>
          </cell>
          <cell r="D1129" t="str">
            <v>5465028 - Counseling And Career Guidance</v>
          </cell>
        </row>
        <row r="1130">
          <cell r="B1130" t="str">
            <v>057600387 - Ca State Univ Dorm Cnstr Fd</v>
          </cell>
          <cell r="D1130" t="str">
            <v>5465037 - Financial Aid Administration</v>
          </cell>
        </row>
        <row r="1131">
          <cell r="B1131" t="str">
            <v>057600388 - Ca State Univ Dorm Cnstr Fd</v>
          </cell>
          <cell r="D1131" t="str">
            <v>5465046 - Student Admissions And Records</v>
          </cell>
        </row>
        <row r="1132">
          <cell r="B1132" t="str">
            <v>057600390 - Ca State Univ Dorm Cnstr Fd</v>
          </cell>
          <cell r="D1132" t="str">
            <v>5465055 - Student Health Services</v>
          </cell>
        </row>
        <row r="1133">
          <cell r="B1133" t="str">
            <v>057600391 - Ca State Univ Dorm Cnstr Fd</v>
          </cell>
          <cell r="D1133" t="str">
            <v>5470010 - Executive Management</v>
          </cell>
        </row>
        <row r="1134">
          <cell r="B1134" t="str">
            <v>057600392 - Ca State Univ Dorm Cnstr Fd</v>
          </cell>
          <cell r="D1134" t="str">
            <v>5470019 - Fiscal Operations</v>
          </cell>
        </row>
        <row r="1135">
          <cell r="B1135" t="str">
            <v>057600393 - Ca State Univ Dorm Cnstr Fd</v>
          </cell>
          <cell r="D1135" t="str">
            <v>5470028 - General Administrative Service</v>
          </cell>
        </row>
        <row r="1136">
          <cell r="B1136" t="str">
            <v>057600394 - Ca State Univ Dorm Cnstr Fd</v>
          </cell>
          <cell r="D1136" t="str">
            <v>5470037 - Logistical Services</v>
          </cell>
        </row>
        <row r="1137">
          <cell r="B1137" t="str">
            <v>057600395 - Ca State Univ Dorm Cnstr Fd</v>
          </cell>
          <cell r="D1137" t="str">
            <v>5470046 - Community Relations</v>
          </cell>
        </row>
        <row r="1138">
          <cell r="B1138" t="str">
            <v>057600396 - Ca State Univ Dorm Cnstr Fd</v>
          </cell>
          <cell r="D1138" t="str">
            <v>5475010 - Plant Administration</v>
          </cell>
        </row>
        <row r="1139">
          <cell r="B1139" t="str">
            <v>057600397 - Ca State Univ Dorm Cnstr Fd</v>
          </cell>
          <cell r="D1139" t="str">
            <v>5475019 - Building Maintenance</v>
          </cell>
        </row>
        <row r="1140">
          <cell r="B1140" t="str">
            <v>057600398 - Ca State Univ Dorm Cnstr Fd</v>
          </cell>
          <cell r="D1140" t="str">
            <v>5475028 - Grounds Maintenance</v>
          </cell>
        </row>
        <row r="1141">
          <cell r="B1141" t="str">
            <v>057600399 - Ca State Univ Dorm Cnstr Fd</v>
          </cell>
          <cell r="D1141" t="str">
            <v>5475037 - Janitorial</v>
          </cell>
        </row>
        <row r="1142">
          <cell r="B1142" t="str">
            <v>057600600 - Ca State Univ Dorm Cnstr Fd</v>
          </cell>
          <cell r="D1142" t="str">
            <v>5475046 - Utilities Operation</v>
          </cell>
        </row>
        <row r="1143">
          <cell r="B1143" t="str">
            <v>057600601 - Ca State Univ Dorm Cnstr Fd</v>
          </cell>
          <cell r="D1143" t="str">
            <v>5475055 - Utilities Purchase</v>
          </cell>
        </row>
        <row r="1144">
          <cell r="B1144" t="str">
            <v>057600602 - Ca State Univ Dorm Cnstr Fd</v>
          </cell>
          <cell r="D1144" t="str">
            <v>5475064 - Refuse</v>
          </cell>
        </row>
        <row r="1145">
          <cell r="B1145" t="str">
            <v>057600603 - Ca State Univ Dorm Cnstr Fd</v>
          </cell>
          <cell r="D1145" t="str">
            <v>5475073 - Fire Departments</v>
          </cell>
        </row>
        <row r="1146">
          <cell r="B1146" t="str">
            <v>057600604 - Ca State Univ Dorm Cnstr Fd</v>
          </cell>
          <cell r="D1146" t="str">
            <v>5480 - Student Financial Aid</v>
          </cell>
        </row>
        <row r="1147">
          <cell r="B1147" t="str">
            <v>057600605 - Ca State Univ Dorm Cnstr Fd</v>
          </cell>
          <cell r="D1147" t="str">
            <v>5485 - Auxiliary Enterprises</v>
          </cell>
        </row>
        <row r="1148">
          <cell r="B1148" t="str">
            <v>057600606 - Ca State Univ Dorm Cnstr Fd</v>
          </cell>
          <cell r="D1148" t="str">
            <v>5490 - Provisions For Allocation</v>
          </cell>
        </row>
        <row r="1149">
          <cell r="B1149" t="str">
            <v>057600608 - Ca State Univ Dorm Cnstr Fd</v>
          </cell>
          <cell r="D1149" t="str">
            <v>5495 - Program Maintenance</v>
          </cell>
        </row>
        <row r="1150">
          <cell r="B1150" t="str">
            <v>057600609 - Ca State Univ Dorm Cnstr Fd</v>
          </cell>
          <cell r="D1150" t="str">
            <v>5497 - Capital from Operating Funds</v>
          </cell>
        </row>
        <row r="1151">
          <cell r="B1151" t="str">
            <v>057600610 - Ca State Univ Dorm Cnstr Fd</v>
          </cell>
          <cell r="D1151" t="str">
            <v>5500010 - Instruction Extramural Program</v>
          </cell>
        </row>
        <row r="1152">
          <cell r="B1152" t="str">
            <v>057600611 - Ca St Univ Dorm CnstrFdGc13340</v>
          </cell>
          <cell r="D1152" t="str">
            <v>5500019 - Research Extramural Programs</v>
          </cell>
        </row>
        <row r="1153">
          <cell r="B1153" t="str">
            <v>057600612 - Ca St Univ Dorm CnstrFdGc13340</v>
          </cell>
          <cell r="D1153" t="str">
            <v>5500028 - Public Service Extramural Prog</v>
          </cell>
        </row>
        <row r="1154">
          <cell r="B1154" t="str">
            <v>057600613 - Ca St Univ Dorm CnstrFdGc13340</v>
          </cell>
          <cell r="D1154" t="str">
            <v>5500037 - Academic Support Extramural Pr</v>
          </cell>
        </row>
        <row r="1155">
          <cell r="B1155" t="str">
            <v>057600614 - Ca St Univ Dorm CnstrFdGc13340</v>
          </cell>
          <cell r="D1155" t="str">
            <v>5500046 - Teaching Hospitals Extramural</v>
          </cell>
        </row>
        <row r="1156">
          <cell r="B1156" t="str">
            <v>057600615 - Ca St Univ Dorm CnstrFdGc13340</v>
          </cell>
          <cell r="D1156" t="str">
            <v>5500055 - Student Services Extramural Pr</v>
          </cell>
        </row>
        <row r="1157">
          <cell r="B1157" t="str">
            <v>057600616 - Ca St Univ Dorm CnstrFdGc13340</v>
          </cell>
          <cell r="D1157" t="str">
            <v>5500064 - Institutional Support Extramur</v>
          </cell>
        </row>
        <row r="1158">
          <cell r="B1158" t="str">
            <v>057600617 - Ca St Univ Dorm CnstrFdGc13340</v>
          </cell>
          <cell r="D1158" t="str">
            <v>5500073 - Operation And Maintenance Of P</v>
          </cell>
        </row>
        <row r="1159">
          <cell r="B1159" t="str">
            <v>057600618 - Ca St Univ Dorm CnstrFdGc13340</v>
          </cell>
          <cell r="D1159" t="str">
            <v>5500082 - Student Financial Aid Extramur</v>
          </cell>
        </row>
        <row r="1160">
          <cell r="B1160" t="str">
            <v>057600619 - Ca State Univ Dorm Cnstr Fd</v>
          </cell>
          <cell r="D1160" t="str">
            <v>5500091 - Auxiliary Enterprises Extramur</v>
          </cell>
        </row>
        <row r="1161">
          <cell r="B1161" t="str">
            <v>057600620 - Ca St Univ Dorm CnstrFdGc13340</v>
          </cell>
          <cell r="D1161" t="str">
            <v>5505 - Department Of Energy Laborator</v>
          </cell>
        </row>
        <row r="1162">
          <cell r="B1162" t="str">
            <v>057600621 - Ca State Univ Dorm Cnstr Fd</v>
          </cell>
          <cell r="D1162" t="str">
            <v>5510 - TBD</v>
          </cell>
        </row>
        <row r="1163">
          <cell r="B1163" t="str">
            <v>057600622 - Ca St Univ Dorm CnstrFdGc13340</v>
          </cell>
          <cell r="D1163" t="str">
            <v>5515 - Capital Outlay</v>
          </cell>
        </row>
        <row r="1164">
          <cell r="B1164" t="str">
            <v>057600623 - Ca State Univ Dorm Cnstr Fd</v>
          </cell>
          <cell r="D1164" t="str">
            <v>5520 - CA Institute for Regen Med</v>
          </cell>
        </row>
        <row r="1165">
          <cell r="B1165" t="str">
            <v>057600624 - Ca State Univ Dorm Cnstr Fd</v>
          </cell>
          <cell r="D1165" t="str">
            <v>5530010 - Classroom</v>
          </cell>
        </row>
        <row r="1166">
          <cell r="B1166" t="str">
            <v>057600625 - Ca State Univ Dorm Cnstr Fd</v>
          </cell>
          <cell r="D1166" t="str">
            <v>5530019 - Theory Practice</v>
          </cell>
        </row>
        <row r="1167">
          <cell r="B1167" t="str">
            <v>057600626 - Ca State Univ Dorm Cnstr Fd</v>
          </cell>
          <cell r="D1167" t="str">
            <v>5530028 - Instructional Support</v>
          </cell>
        </row>
        <row r="1168">
          <cell r="B1168" t="str">
            <v>057600628 - Ca State Univ Dorm Cnstr Fd</v>
          </cell>
          <cell r="D1168" t="str">
            <v>5540010 - Admissions</v>
          </cell>
        </row>
        <row r="1169">
          <cell r="B1169" t="str">
            <v>057600631 - Ca State Univ Dorm Cnstr Fd</v>
          </cell>
          <cell r="D1169" t="str">
            <v>5540019 - Records Office</v>
          </cell>
        </row>
        <row r="1170">
          <cell r="B1170" t="str">
            <v>057600632 - Ca State Univ Dorm Cnstr Fd</v>
          </cell>
          <cell r="D1170" t="str">
            <v>5540028 - Financial Aid</v>
          </cell>
        </row>
        <row r="1171">
          <cell r="B1171" t="str">
            <v>057600634 - Ca State Univ Dorm Cnstr Fd</v>
          </cell>
          <cell r="D1171" t="str">
            <v>5540037 - Student Placement</v>
          </cell>
        </row>
        <row r="1172">
          <cell r="B1172" t="str">
            <v>057600635 - Ca State Univ Dorm Cnstr Fd</v>
          </cell>
          <cell r="D1172" t="str">
            <v>5540046 - Legal Education Opportunity Pr</v>
          </cell>
        </row>
        <row r="1173">
          <cell r="B1173" t="str">
            <v>057600636 - Ca State Univ Dorm Cnstr Fd</v>
          </cell>
          <cell r="D1173" t="str">
            <v>5540055 - Academic Support Program</v>
          </cell>
        </row>
        <row r="1174">
          <cell r="B1174" t="str">
            <v>057600637 - Ca State Univ Dorm Cnstr Fd</v>
          </cell>
          <cell r="D1174" t="str">
            <v>5540064 - Disability Resource Program</v>
          </cell>
        </row>
        <row r="1175">
          <cell r="B1175" t="str">
            <v>057600638 - Ca State Univ Dorm Cnstr Fd</v>
          </cell>
          <cell r="D1175" t="str">
            <v>5540073 - Student Services Office</v>
          </cell>
        </row>
        <row r="1176">
          <cell r="B1176" t="str">
            <v>057600639 - Ca State Univ Dorm Cnstr Fd</v>
          </cell>
          <cell r="D1176" t="str">
            <v>5540082 - Student Orientation And Gradua</v>
          </cell>
        </row>
        <row r="1177">
          <cell r="B1177" t="str">
            <v>057600640 - Ca State Univ Dorm Cnstr Fd</v>
          </cell>
          <cell r="D1177" t="str">
            <v>5545010 - Executive Management And Manag</v>
          </cell>
        </row>
        <row r="1178">
          <cell r="B1178" t="str">
            <v>057600641 - Ca State Univ Dorm Cnstr Fd</v>
          </cell>
          <cell r="D1178" t="str">
            <v>5545019 - Human Resources</v>
          </cell>
        </row>
        <row r="1179">
          <cell r="B1179" t="str">
            <v>057600642 - Ca State Univ Dorm Cnstr Fd</v>
          </cell>
          <cell r="D1179" t="str">
            <v>5545028 - Fiscal Services</v>
          </cell>
        </row>
        <row r="1180">
          <cell r="B1180" t="str">
            <v>057600643 - Ca State Univ Dorm Cnstr Fd</v>
          </cell>
          <cell r="D1180" t="str">
            <v>5545037 - Public Safety</v>
          </cell>
        </row>
        <row r="1181">
          <cell r="B1181" t="str">
            <v>057600644 - Ca State Univ Dorm Cnstr Fd</v>
          </cell>
          <cell r="D1181" t="str">
            <v>5545046 - Community Relations</v>
          </cell>
        </row>
        <row r="1182">
          <cell r="B1182" t="str">
            <v>057600645 - Ca State Univ Dorm Cnstr Fd</v>
          </cell>
          <cell r="D1182" t="str">
            <v>5545055 - Administrative Services</v>
          </cell>
        </row>
        <row r="1183">
          <cell r="B1183" t="str">
            <v>057600646 - Ca State Univ Dorm Cnstr Fd</v>
          </cell>
          <cell r="D1183" t="str">
            <v>5550010 - Building Services</v>
          </cell>
        </row>
        <row r="1184">
          <cell r="B1184" t="str">
            <v>057600647 - Ca State Univ Dorm Cnstr Fd</v>
          </cell>
          <cell r="D1184" t="str">
            <v>5550012 - Building Maintenance</v>
          </cell>
        </row>
        <row r="1185">
          <cell r="B1185" t="str">
            <v>057600648 - Ca State Univ Dorm Cnstr Fd</v>
          </cell>
          <cell r="D1185" t="str">
            <v>5555010 - Instruction And Research</v>
          </cell>
        </row>
        <row r="1186">
          <cell r="B1186" t="str">
            <v>057600649 - Ca State Univ Dorm Cnstr Fd</v>
          </cell>
          <cell r="D1186" t="str">
            <v>5555019 - Public And Professional Servic</v>
          </cell>
        </row>
        <row r="1187">
          <cell r="B1187" t="str">
            <v>057600650 - Ca State Univ Dorm Cnstr Fd</v>
          </cell>
          <cell r="D1187" t="str">
            <v>5555028 - Academic Support</v>
          </cell>
        </row>
        <row r="1188">
          <cell r="B1188" t="str">
            <v>057600651 - Ca State Univ Dorm Cnstr Fd</v>
          </cell>
          <cell r="D1188" t="str">
            <v>5555037 - Student Services</v>
          </cell>
        </row>
        <row r="1189">
          <cell r="B1189" t="str">
            <v>057600652 - Ca State Univ Dorm Cnstr Fd</v>
          </cell>
          <cell r="D1189" t="str">
            <v>5555046 - Institutional Support</v>
          </cell>
        </row>
        <row r="1190">
          <cell r="B1190" t="str">
            <v>057600653 - Ca State Univ Dorm Cnstr Fd</v>
          </cell>
          <cell r="D1190" t="str">
            <v>5555055 - Operation And Maintenance Of P</v>
          </cell>
        </row>
        <row r="1191">
          <cell r="B1191" t="str">
            <v>057600654 - Ca State Univ Dorm Cnstr Fd</v>
          </cell>
          <cell r="D1191" t="str">
            <v>5555064 - Auxiliary Enterprises</v>
          </cell>
        </row>
        <row r="1192">
          <cell r="B1192" t="str">
            <v>057600655 - Ca State Univ Dorm Cnstr Fd</v>
          </cell>
          <cell r="D1192" t="str">
            <v>5555073 - Student Financial Aid</v>
          </cell>
        </row>
        <row r="1193">
          <cell r="B1193" t="str">
            <v>057600656 - Ca State Univ Dorm Cnstr Fd</v>
          </cell>
          <cell r="D1193" t="str">
            <v>5560010 - General Academic Instruction</v>
          </cell>
        </row>
        <row r="1194">
          <cell r="B1194" t="str">
            <v>057600657 - Ca State Univ Dorm Cnstr Fd</v>
          </cell>
          <cell r="D1194" t="str">
            <v>5560019 - Vocational Technical Instructi</v>
          </cell>
        </row>
        <row r="1195">
          <cell r="B1195" t="str">
            <v>057600658 - Ca State Univ Dorm Cnstr Fd</v>
          </cell>
          <cell r="D1195" t="str">
            <v>5560028 - Community Education</v>
          </cell>
        </row>
        <row r="1196">
          <cell r="B1196" t="str">
            <v>057600659 - Ca State Univ Dorm Cnstr Fd</v>
          </cell>
          <cell r="D1196" t="str">
            <v>5560037 - Preparatory Remedial Instructi</v>
          </cell>
        </row>
        <row r="1197">
          <cell r="B1197" t="str">
            <v>057600660 - Ca State Univ Dorm Cnstr Fd</v>
          </cell>
          <cell r="D1197" t="str">
            <v>5560046 - Instructional Information Tech</v>
          </cell>
        </row>
        <row r="1198">
          <cell r="B1198" t="str">
            <v>057600661 - Ca State Univ Dorm Cnstr Fd</v>
          </cell>
          <cell r="D1198" t="str">
            <v>5565 - Research</v>
          </cell>
        </row>
        <row r="1199">
          <cell r="B1199" t="str">
            <v>057600662 - Ca State Univ Dorm Cnstr Fd</v>
          </cell>
          <cell r="D1199" t="str">
            <v>5570 - Public Services</v>
          </cell>
        </row>
        <row r="1200">
          <cell r="B1200" t="str">
            <v>057600663 - Ca State Univ Dorm Cnstr Fd</v>
          </cell>
          <cell r="D1200" t="str">
            <v>5575010 - Libraries</v>
          </cell>
        </row>
        <row r="1201">
          <cell r="B1201" t="str">
            <v>057600664 - Ca State Univ Dorm Cnstr Fd</v>
          </cell>
          <cell r="D1201" t="str">
            <v>5575019 - Museums And Galleries</v>
          </cell>
        </row>
        <row r="1202">
          <cell r="B1202" t="str">
            <v>057600665 - Ca State Univ Dorm Cnstr Fd</v>
          </cell>
          <cell r="D1202" t="str">
            <v>5575028 - Educational Media Services</v>
          </cell>
        </row>
        <row r="1203">
          <cell r="B1203" t="str">
            <v>057600666 - Ca State Univ Dorm Cnstr Fd</v>
          </cell>
          <cell r="D1203" t="str">
            <v>5575037 - Ancillary Support</v>
          </cell>
        </row>
        <row r="1204">
          <cell r="B1204" t="str">
            <v>057600668 - Ca State Univ Dorm Cnstr Fd</v>
          </cell>
          <cell r="D1204" t="str">
            <v>5575046 - Academic Administration</v>
          </cell>
        </row>
        <row r="1205">
          <cell r="B1205" t="str">
            <v>057600669 - Ca State Univ Dorm Cnstr Fd</v>
          </cell>
          <cell r="D1205" t="str">
            <v>5575055 - Academic Personnel Development</v>
          </cell>
        </row>
        <row r="1206">
          <cell r="B1206" t="str">
            <v>057600670 - Ca State Univ Dorm Cnstr Fd</v>
          </cell>
          <cell r="D1206" t="str">
            <v>5575064 - Course Curriculum Development</v>
          </cell>
        </row>
        <row r="1207">
          <cell r="B1207" t="str">
            <v>057600671 - Ca State Univ Dorm Cnstr Fd</v>
          </cell>
          <cell r="D1207" t="str">
            <v>5575073 - Academic Support Information T</v>
          </cell>
        </row>
        <row r="1208">
          <cell r="B1208" t="str">
            <v>057600672 - Ca State Univ Dorm Cnstr Fd</v>
          </cell>
          <cell r="D1208" t="str">
            <v>5580010 - Student Services Administratio</v>
          </cell>
        </row>
        <row r="1209">
          <cell r="B1209" t="str">
            <v>057600673 - Ca State Univ Dorm Cnstr Fd</v>
          </cell>
          <cell r="D1209" t="str">
            <v>5580019 - Social And Cultural Developmen</v>
          </cell>
        </row>
        <row r="1210">
          <cell r="B1210" t="str">
            <v>057600674 - Ca State Univ Dorm Cnstr Fd</v>
          </cell>
          <cell r="D1210" t="str">
            <v>5580028 - Counseling And Career Guidance</v>
          </cell>
        </row>
        <row r="1211">
          <cell r="B1211" t="str">
            <v>057600675 - Ca State Univ Dorm Cnstr Fd</v>
          </cell>
          <cell r="D1211" t="str">
            <v>5580037 - Financial Aid Administration</v>
          </cell>
        </row>
        <row r="1212">
          <cell r="B1212" t="str">
            <v>057600676 - Ca State Univ Dorm Cnstr Fd</v>
          </cell>
          <cell r="D1212" t="str">
            <v>5580046 - Student Health Services</v>
          </cell>
        </row>
        <row r="1213">
          <cell r="B1213" t="str">
            <v>057600677 - Ca State Univ Dorm Cnstr Fd</v>
          </cell>
          <cell r="D1213" t="str">
            <v>5580055 - Student Services Information T</v>
          </cell>
        </row>
        <row r="1214">
          <cell r="B1214" t="str">
            <v>057600678 - Ca State Univ Dorm Cnstr Fd</v>
          </cell>
          <cell r="D1214" t="str">
            <v>5580064 - Student Admissions</v>
          </cell>
        </row>
        <row r="1215">
          <cell r="B1215" t="str">
            <v>057600680 - Ca State Univ Dorm Cnstr Fd</v>
          </cell>
          <cell r="D1215" t="str">
            <v>5580073 - Student Records</v>
          </cell>
        </row>
        <row r="1216">
          <cell r="B1216" t="str">
            <v>057600681 - Ca State Univ Dorm Cnstr Fd</v>
          </cell>
          <cell r="D1216" t="str">
            <v>5585010 - Executive Management</v>
          </cell>
        </row>
        <row r="1217">
          <cell r="B1217" t="str">
            <v>057600682 - Ca State Univ Dorm Cnstr Fd</v>
          </cell>
          <cell r="D1217" t="str">
            <v>5585019 - Fiscal Operations</v>
          </cell>
        </row>
        <row r="1218">
          <cell r="B1218" t="str">
            <v>057600683 - Ca State Univ Dorm Cnstr Fd</v>
          </cell>
          <cell r="D1218" t="str">
            <v>5585028 - Public Relations Development</v>
          </cell>
        </row>
        <row r="1219">
          <cell r="B1219" t="str">
            <v>057600684 - Ca State Univ Dorm Cnstr Fd</v>
          </cell>
          <cell r="D1219" t="str">
            <v>5585037 - General Administration</v>
          </cell>
        </row>
        <row r="1220">
          <cell r="B1220" t="str">
            <v>057600685 - Ca State Univ Dorm Cnstr Fd</v>
          </cell>
          <cell r="D1220" t="str">
            <v>5585046 - Administrative Information Tec</v>
          </cell>
        </row>
        <row r="1221">
          <cell r="B1221" t="str">
            <v>057600686 - Ca State Univ Dorm Cnstr Fd</v>
          </cell>
          <cell r="D1221" t="str">
            <v>5590010 - Physical Plant Administration</v>
          </cell>
        </row>
        <row r="1222">
          <cell r="B1222" t="str">
            <v>057600687 - Ca State Univ Dorm Cnstr Fd</v>
          </cell>
          <cell r="D1222" t="str">
            <v>5590019 - Building Maintenance</v>
          </cell>
        </row>
        <row r="1223">
          <cell r="B1223" t="str">
            <v>057600688 - Ca State Univ Dorm Cnstr Fd</v>
          </cell>
          <cell r="D1223" t="str">
            <v>5590028 - Custodial Services</v>
          </cell>
        </row>
        <row r="1224">
          <cell r="B1224" t="str">
            <v>057600689 - Ca State Univ Dorm Cnstr Fd</v>
          </cell>
          <cell r="D1224" t="str">
            <v>5590037 - Utilities</v>
          </cell>
        </row>
        <row r="1225">
          <cell r="B1225" t="str">
            <v>057600690 - Ca State Univ Dorm Cnstr Fd</v>
          </cell>
          <cell r="D1225" t="str">
            <v>5590046 - Landscape And Grounds Maintena</v>
          </cell>
        </row>
        <row r="1226">
          <cell r="B1226" t="str">
            <v>057600692 - Ca State Univ Dorm Cnstr Fd</v>
          </cell>
          <cell r="D1226" t="str">
            <v>5590055 - Major Repairs And Renovation</v>
          </cell>
        </row>
        <row r="1227">
          <cell r="B1227" t="str">
            <v>057600693 - Ca State Univ Dorm Cnstr Fd</v>
          </cell>
          <cell r="D1227" t="str">
            <v>5590064 - Security And Safety</v>
          </cell>
        </row>
        <row r="1228">
          <cell r="B1228" t="str">
            <v>057600696 - Ca State Univ Dorm Cnstr Fd</v>
          </cell>
          <cell r="D1228" t="str">
            <v>5590073 - Logistical Services</v>
          </cell>
        </row>
        <row r="1229">
          <cell r="B1229" t="str">
            <v>057600699 - Ca State Univ Dorm Cnstr Fd</v>
          </cell>
          <cell r="D1229" t="str">
            <v>5590082 - Operations And Maintenance Inf</v>
          </cell>
        </row>
        <row r="1230">
          <cell r="B1230" t="str">
            <v>057600744 - Ca State Univ Dorm Cnstr Fd</v>
          </cell>
          <cell r="D1230" t="str">
            <v>5590091 - Lease Revenue Bond Payments</v>
          </cell>
        </row>
        <row r="1231">
          <cell r="B1231" t="str">
            <v>057600745 - Ca State Univ Dorm Cnstr Fd</v>
          </cell>
          <cell r="D1231" t="str">
            <v>5590100 - General Obligation Bond Debt S</v>
          </cell>
        </row>
        <row r="1232">
          <cell r="B1232" t="str">
            <v>057600746 - Ca State Univ Dorm Cnstr Fd</v>
          </cell>
          <cell r="D1232" t="str">
            <v>5595 - Student Financial Aid</v>
          </cell>
        </row>
        <row r="1233">
          <cell r="B1233" t="str">
            <v>057600747 - Ca State Univ Dorm Cnstr Fd</v>
          </cell>
          <cell r="D1233" t="str">
            <v>5600 - Auxiliary Enterprises</v>
          </cell>
        </row>
        <row r="1234">
          <cell r="B1234" t="str">
            <v>057600748 - Ca State Univ Dorm Cnstr Fd</v>
          </cell>
          <cell r="D1234" t="str">
            <v>5660 - Health Benefits CSU Retirees</v>
          </cell>
        </row>
        <row r="1235">
          <cell r="B1235" t="str">
            <v>057600749 - Ca State Univ Dorm Cnstr Fd</v>
          </cell>
          <cell r="D1235" t="str">
            <v>5670010 - Apportionments</v>
          </cell>
        </row>
        <row r="1236">
          <cell r="B1236" t="str">
            <v>057600750 - Ca State Univ Dorm Cnstr Fd</v>
          </cell>
          <cell r="D1236" t="str">
            <v>5670015 - Apportionments</v>
          </cell>
        </row>
        <row r="1237">
          <cell r="B1237" t="str">
            <v>057600751 - Ca State Univ Dorm Cnstr Fd</v>
          </cell>
          <cell r="D1237" t="str">
            <v>5670019 - Apprenticeship</v>
          </cell>
        </row>
        <row r="1238">
          <cell r="B1238" t="str">
            <v>057600752 - Ca State Univ Dorm Cnstr Fd</v>
          </cell>
          <cell r="D1238" t="str">
            <v>5670023 - LEA Apprenticeship</v>
          </cell>
        </row>
        <row r="1239">
          <cell r="B1239" t="str">
            <v>057600753 - Ca State Univ Dorm Cnstr Fd</v>
          </cell>
          <cell r="D1239" t="str">
            <v>5670027 - Adult Education</v>
          </cell>
        </row>
        <row r="1240">
          <cell r="B1240" t="str">
            <v>057600754 - Ca State Univ Dorm Cnstr Fd</v>
          </cell>
          <cell r="D1240" t="str">
            <v>5670031 - Growth For Apportionments</v>
          </cell>
        </row>
        <row r="1241">
          <cell r="B1241" t="str">
            <v>057600755 - Ca State Univ Dorm Cnstr Fd</v>
          </cell>
          <cell r="D1241" t="str">
            <v>5670035 - Online Education</v>
          </cell>
        </row>
        <row r="1242">
          <cell r="B1242" t="str">
            <v>057600756 - Ca State Univ Dorm Cnstr Fd</v>
          </cell>
          <cell r="D1242" t="str">
            <v>5670036 - Calworks Services</v>
          </cell>
        </row>
        <row r="1243">
          <cell r="B1243" t="str">
            <v>057600757 - Ca State Univ Dorm Cnstr Fd</v>
          </cell>
          <cell r="D1243" t="str">
            <v>5675010 - Special Services</v>
          </cell>
        </row>
        <row r="1244">
          <cell r="B1244" t="str">
            <v>057600758 - Ca State Univ Dorm Cnstr Fd</v>
          </cell>
          <cell r="D1244" t="str">
            <v>5675015 - Basic Skills</v>
          </cell>
        </row>
        <row r="1245">
          <cell r="B1245" t="str">
            <v>057600759 - Ca State Univ Dorm Cnstr Fd</v>
          </cell>
          <cell r="D1245" t="str">
            <v>5675019 - Financial Aid Administration</v>
          </cell>
        </row>
        <row r="1246">
          <cell r="B1246" t="str">
            <v>057600760 - Ca State Univ Dorm Cnstr Fd</v>
          </cell>
          <cell r="D1246" t="str">
            <v>5675023 - Extended Opportunity Programs</v>
          </cell>
        </row>
        <row r="1247">
          <cell r="B1247" t="str">
            <v>057600761 - Ca State Univ Dorm Cnstr Fd</v>
          </cell>
          <cell r="D1247" t="str">
            <v>5675027 - Disabled Students</v>
          </cell>
        </row>
        <row r="1248">
          <cell r="B1248" t="str">
            <v>057600762 - Ca State Univ Dorm Cnstr Fd</v>
          </cell>
          <cell r="D1248" t="str">
            <v>5675031 - CalWORKs</v>
          </cell>
        </row>
        <row r="1249">
          <cell r="B1249" t="str">
            <v>057600765 - Ca State Univ Dorm Cnstr Fd</v>
          </cell>
          <cell r="D1249" t="str">
            <v>5675035 - Foster Care Education Program</v>
          </cell>
        </row>
        <row r="1250">
          <cell r="B1250" t="str">
            <v>057600766 - Ca State Univ Dorm Cnstr Fd</v>
          </cell>
          <cell r="D1250" t="str">
            <v>5675039 - Matriculation</v>
          </cell>
        </row>
        <row r="1251">
          <cell r="B1251" t="str">
            <v>057600767 - Ca State Univ Dorm Cnstr Fd</v>
          </cell>
          <cell r="D1251" t="str">
            <v>5675043 - Student Services Admin</v>
          </cell>
        </row>
        <row r="1252">
          <cell r="B1252" t="str">
            <v>057600768 - Ca State Univ Dorm Cnstr Fd</v>
          </cell>
          <cell r="D1252" t="str">
            <v>5675047 - Special Services</v>
          </cell>
        </row>
        <row r="1253">
          <cell r="B1253" t="str">
            <v>057600769 - Ca State Univ Dorm Cnstr Fd</v>
          </cell>
          <cell r="D1253" t="str">
            <v>5675056 - Special Services</v>
          </cell>
        </row>
        <row r="1254">
          <cell r="B1254" t="str">
            <v>057600770 - Ca State Univ Dorm Cnstr Fd</v>
          </cell>
          <cell r="D1254" t="str">
            <v>5675061 - Academic Senate</v>
          </cell>
        </row>
        <row r="1255">
          <cell r="B1255" t="str">
            <v>057600771 - Ca State Univ Dorm Cnstr Fd</v>
          </cell>
          <cell r="D1255" t="str">
            <v>5675065 - Student And Faculty Diversity</v>
          </cell>
        </row>
        <row r="1256">
          <cell r="B1256" t="str">
            <v>057600772 - Ca State Univ Dorm Cnstr Fd</v>
          </cell>
          <cell r="D1256" t="str">
            <v>5675069 - Equal Employment Opportunity</v>
          </cell>
        </row>
        <row r="1257">
          <cell r="B1257" t="str">
            <v>057600773 - Ca State Univ Dorm Cnstr Fd</v>
          </cell>
          <cell r="D1257" t="str">
            <v>5675073 - PT Faculty Health Ins</v>
          </cell>
        </row>
        <row r="1258">
          <cell r="B1258" t="str">
            <v>057600774 - Ca State Univ Dorm Cnstr Fd</v>
          </cell>
          <cell r="D1258" t="str">
            <v>5675077 - PT Faculty Compensation</v>
          </cell>
        </row>
        <row r="1259">
          <cell r="B1259" t="str">
            <v>057600775 - Ca State Univ Dorm Cnstr Fd</v>
          </cell>
          <cell r="D1259" t="str">
            <v>5675081 - PT Faculty office Hours</v>
          </cell>
        </row>
        <row r="1260">
          <cell r="B1260" t="str">
            <v>057600776 - Ca State Univ Dorm Cnstr Fd</v>
          </cell>
          <cell r="D1260" t="str">
            <v>5675094 - Special Services</v>
          </cell>
        </row>
        <row r="1261">
          <cell r="B1261" t="str">
            <v>0577 - Abandoned Watercraft Abatement</v>
          </cell>
          <cell r="D1261" t="str">
            <v>5675099 - Technology Infrastructure</v>
          </cell>
        </row>
        <row r="1262">
          <cell r="B1262" t="str">
            <v>057800001 - State Univ And College Fd</v>
          </cell>
          <cell r="D1262" t="str">
            <v>5675103 - Technology</v>
          </cell>
        </row>
        <row r="1263">
          <cell r="B1263" t="str">
            <v>057800002 - Ca St Univ Dorm Int   Rdm Fd</v>
          </cell>
          <cell r="D1263" t="str">
            <v>5675107 - Vocational Education</v>
          </cell>
        </row>
        <row r="1264">
          <cell r="B1264" t="str">
            <v>057800003 - Ca St Univ Dorm Int   Rdm Fd</v>
          </cell>
          <cell r="D1264" t="str">
            <v>5675111 - Corrections Training Program</v>
          </cell>
        </row>
        <row r="1265">
          <cell r="B1265" t="str">
            <v>057800004 - Ca St Univ Dorm Int   Rdm Fd</v>
          </cell>
          <cell r="D1265" t="str">
            <v>5675115 - Fund For Student Success</v>
          </cell>
        </row>
        <row r="1266">
          <cell r="B1266" t="str">
            <v>057800005 - Ca St Univ Dorm Int   Rdm Fd</v>
          </cell>
          <cell r="D1266" t="str">
            <v>5675119 - Economic Development</v>
          </cell>
        </row>
        <row r="1267">
          <cell r="B1267" t="str">
            <v>057800006 - Ca St Univ Dorm Int   Rdm Fd</v>
          </cell>
          <cell r="D1267" t="str">
            <v>5675123 - Transfer Education</v>
          </cell>
        </row>
        <row r="1268">
          <cell r="B1268" t="str">
            <v>057800007 - Ca St Univ Dorm Int   Rdm Fd</v>
          </cell>
          <cell r="D1268" t="str">
            <v>5675127 - Special Services</v>
          </cell>
        </row>
        <row r="1269">
          <cell r="B1269" t="str">
            <v>057800008 - Ca St Univ Dorm Int   Rdm Fd</v>
          </cell>
          <cell r="D1269" t="str">
            <v>5675131 - Facilities Planning</v>
          </cell>
        </row>
        <row r="1270">
          <cell r="B1270" t="str">
            <v>057800014 - Ca St Univ Dorm Int   Rdm Fd</v>
          </cell>
          <cell r="D1270" t="str">
            <v>5675135 - MIS and Operations Unit</v>
          </cell>
        </row>
        <row r="1271">
          <cell r="B1271" t="str">
            <v>057800015 - Ca St Univ Dorm Int   Rdm Fd</v>
          </cell>
          <cell r="D1271" t="str">
            <v>5675138 - Special Services</v>
          </cell>
        </row>
        <row r="1272">
          <cell r="B1272" t="str">
            <v>057800018 - Ca St Univ Dorm Int   Rdm Fd</v>
          </cell>
          <cell r="D1272" t="str">
            <v>5675141 - Homeland Security</v>
          </cell>
        </row>
        <row r="1273">
          <cell r="B1273" t="str">
            <v>057800019 - Ca St Univ Dorm Int   Rdm Fd</v>
          </cell>
          <cell r="D1273" t="str">
            <v>5675144 - Career Technical Education</v>
          </cell>
        </row>
        <row r="1274">
          <cell r="B1274" t="str">
            <v>057800027 - Ca St Univ Dorm Int   Rdm Fd</v>
          </cell>
          <cell r="D1274" t="str">
            <v>5675147 - Special Services</v>
          </cell>
        </row>
        <row r="1275">
          <cell r="B1275" t="str">
            <v>057800028 - Ca St Univ Dorm Int   Rdm Fd</v>
          </cell>
          <cell r="D1275" t="str">
            <v>5675150 - Campus Childcare Tax Bailout</v>
          </cell>
        </row>
        <row r="1276">
          <cell r="B1276" t="str">
            <v>057800032 - Ca St Univ Dorm Int   Rdm Fd</v>
          </cell>
          <cell r="D1276" t="str">
            <v>5675153 - Special Services</v>
          </cell>
        </row>
        <row r="1277">
          <cell r="B1277" t="str">
            <v>057800033 - Ca St Univ Dorm Int   Rdm Fd</v>
          </cell>
          <cell r="D1277" t="str">
            <v>5675156 - Nursing Program Support</v>
          </cell>
        </row>
        <row r="1278">
          <cell r="B1278" t="str">
            <v>057800042 - Ca St Univ Dorm Int   Rdm Fd</v>
          </cell>
          <cell r="D1278" t="str">
            <v>5675160 - Special Services</v>
          </cell>
        </row>
        <row r="1279">
          <cell r="B1279" t="str">
            <v>057800043 - Ca St Univ Dorm Int   Rdm Fd</v>
          </cell>
          <cell r="D1279" t="str">
            <v>5675164 - Solar Training</v>
          </cell>
        </row>
        <row r="1280">
          <cell r="B1280" t="str">
            <v>057800045 - Ca St Univ Dorm Int   Rdm Fd</v>
          </cell>
          <cell r="D1280" t="str">
            <v>5675168 - Personal Care Training</v>
          </cell>
        </row>
        <row r="1281">
          <cell r="B1281" t="str">
            <v>057800056 - Ca St Univ Dorm Int   Rdm Fd</v>
          </cell>
          <cell r="D1281" t="str">
            <v>5675172 - Trade and Export Promotion</v>
          </cell>
        </row>
        <row r="1282">
          <cell r="B1282" t="str">
            <v>057800057 - Ca St Univ Dorm Int   Rdm Fd</v>
          </cell>
          <cell r="D1282" t="str">
            <v>5680 - Capital Outlay</v>
          </cell>
        </row>
        <row r="1283">
          <cell r="B1283" t="str">
            <v>057800100 - Ca St Univ Dorm Int   Rdm Fd</v>
          </cell>
          <cell r="D1283" t="str">
            <v>5685010 - Mandates</v>
          </cell>
        </row>
        <row r="1284">
          <cell r="B1284" t="str">
            <v>057800103 - Ca St UnivDormInt RdmFdGc13340</v>
          </cell>
          <cell r="D1284" t="str">
            <v>5685013 - Health Fees</v>
          </cell>
        </row>
        <row r="1285">
          <cell r="B1285" t="str">
            <v>057800105 - Ca St Univ Dorm Int   Rdm Fd</v>
          </cell>
          <cell r="D1285" t="str">
            <v>5685017 - Health Fees</v>
          </cell>
        </row>
        <row r="1286">
          <cell r="B1286" t="str">
            <v>057800107 - Ca St Univ Dorm Int   Rdm Fd</v>
          </cell>
          <cell r="D1286" t="str">
            <v>5685021 - Absentee Ballots</v>
          </cell>
        </row>
        <row r="1287">
          <cell r="B1287" t="str">
            <v>057800108 - Ca St Univ Dorm Int   Rdm Fd</v>
          </cell>
          <cell r="D1287" t="str">
            <v>5685023 - Tuition Fee Waivers</v>
          </cell>
        </row>
        <row r="1288">
          <cell r="B1288" t="str">
            <v>057800109 - Ca St Univ Dorm Int   Rdm Fd</v>
          </cell>
          <cell r="D1288" t="str">
            <v>5685027 - Cal Grants</v>
          </cell>
        </row>
        <row r="1289">
          <cell r="B1289" t="str">
            <v>057800110 - Ca St Univ Dorm Int   Rdm Fd</v>
          </cell>
          <cell r="D1289" t="str">
            <v>5685031 - Reporting Improper Gov Actv</v>
          </cell>
        </row>
        <row r="1290">
          <cell r="B1290" t="str">
            <v>057800112 - Ca St Univ Dorm Int   Rdm Fd</v>
          </cell>
          <cell r="D1290" t="str">
            <v>5685035 - Mandate Reimb Process I   II</v>
          </cell>
        </row>
        <row r="1291">
          <cell r="B1291" t="str">
            <v>057800113 - Ca St Univ Dorm Int   Rdm Fd</v>
          </cell>
          <cell r="D1291" t="str">
            <v>5685039 - CalSTRS Srvs Cred</v>
          </cell>
        </row>
        <row r="1292">
          <cell r="B1292" t="str">
            <v>057800114 - Ca St Univ Dorm Int   Rdm Fd</v>
          </cell>
          <cell r="D1292" t="str">
            <v>5685043 - Open Meetings Brown Act</v>
          </cell>
        </row>
        <row r="1293">
          <cell r="B1293" t="str">
            <v>057800115 - Ca St Univ Dorm Int   Rdm Fd</v>
          </cell>
          <cell r="D1293" t="str">
            <v>5685047 - Min Conditions for State Aid</v>
          </cell>
        </row>
        <row r="1294">
          <cell r="B1294" t="str">
            <v>057800116 - Ca St Univ Dorm Int   Rdm Fd</v>
          </cell>
          <cell r="D1294" t="str">
            <v>5685051 - Agncy Fee Arngmnts</v>
          </cell>
        </row>
        <row r="1295">
          <cell r="B1295" t="str">
            <v>057800117 - Ca St Univ Dorm Int   Rdm Fd</v>
          </cell>
          <cell r="D1295" t="str">
            <v>5685055 - Sex offenders Disclosure Req</v>
          </cell>
        </row>
        <row r="1296">
          <cell r="B1296" t="str">
            <v>057800118 - Ca St Univ Dorm Int   Rdm Fd</v>
          </cell>
          <cell r="D1296" t="str">
            <v>5685059 - Collective Bargaining</v>
          </cell>
        </row>
        <row r="1297">
          <cell r="B1297" t="str">
            <v>057800119 - Ca St Univ Dorm Int   Rdm Fd</v>
          </cell>
          <cell r="D1297" t="str">
            <v>5685063 - Discrimination Complaint Proc</v>
          </cell>
        </row>
        <row r="1298">
          <cell r="B1298" t="str">
            <v>057800120 - Ca St Univ Dorm Int   Rdm Fd</v>
          </cell>
          <cell r="D1298" t="str">
            <v>5685067 - Public Contracts</v>
          </cell>
        </row>
        <row r="1299">
          <cell r="B1299" t="str">
            <v>057800121 - Ca St Univ Dorm Int   Rdm Fd</v>
          </cell>
          <cell r="D1299" t="str">
            <v>5685071 - Prevailing Wage Rate</v>
          </cell>
        </row>
        <row r="1300">
          <cell r="B1300" t="str">
            <v>057800122 - Ca St Univ Dorm Int   Rdm Fd</v>
          </cell>
          <cell r="D1300" t="str">
            <v>5685073 - Threats Against Peace Officers</v>
          </cell>
        </row>
        <row r="1301">
          <cell r="B1301" t="str">
            <v>057800123 - Ca St Univ Dorm Int   Rdm Fd</v>
          </cell>
          <cell r="D1301" t="str">
            <v>5755 - Financial Aid Grants Program</v>
          </cell>
        </row>
        <row r="1302">
          <cell r="B1302" t="str">
            <v>057800124 - Ca St Univ Dorm Int   Rdm Fd</v>
          </cell>
          <cell r="D1302" t="str">
            <v>5760 - California Loan Program</v>
          </cell>
        </row>
        <row r="1303">
          <cell r="B1303" t="str">
            <v>057800125 - Ca St Univ Dorm Int   Rdm Fd</v>
          </cell>
          <cell r="D1303" t="str">
            <v>5765 - Reversion of Cal Grant Savings</v>
          </cell>
        </row>
        <row r="1304">
          <cell r="B1304" t="str">
            <v>057800126 - Ca St Univ Dorm Int   Rdm Fd</v>
          </cell>
          <cell r="D1304" t="str">
            <v>5810 - Awards for Innovation</v>
          </cell>
        </row>
        <row r="1305">
          <cell r="B1305" t="str">
            <v>057800127 - Ca St Univ Dorm Int   Rdm Fd</v>
          </cell>
          <cell r="D1305" t="str">
            <v>5900 - State Library Services</v>
          </cell>
        </row>
        <row r="1306">
          <cell r="B1306" t="str">
            <v>057800128 - Ca St Univ Dorm Int   Rdm Fd</v>
          </cell>
          <cell r="D1306" t="str">
            <v>5905050 - Library Development Svcs-CLSA</v>
          </cell>
        </row>
        <row r="1307">
          <cell r="B1307" t="str">
            <v>057800129 - Ca St Univ Dorm Int   Rdm Fd</v>
          </cell>
          <cell r="D1307" t="str">
            <v>5910 - Information Technology Svcs</v>
          </cell>
        </row>
        <row r="1308">
          <cell r="B1308" t="str">
            <v>057800130 - Ca St Univ Dorm Int   Rdm Fd</v>
          </cell>
          <cell r="D1308" t="str">
            <v>5915010 - Unemployment Insurance</v>
          </cell>
        </row>
        <row r="1309">
          <cell r="B1309" t="str">
            <v>057800131 - Ca St Univ Dorm Int   Rdm Fd</v>
          </cell>
          <cell r="D1309" t="str">
            <v>5915019 - Disability Insurance</v>
          </cell>
        </row>
        <row r="1310">
          <cell r="B1310" t="str">
            <v>057800132 - Ca St Univ Dorm Int   Rdm Fd</v>
          </cell>
          <cell r="D1310" t="str">
            <v>5915028 - Tax Branch</v>
          </cell>
        </row>
        <row r="1311">
          <cell r="B1311" t="str">
            <v>057800133 - Ca St Univ Dorm Int   Rdm Fd</v>
          </cell>
          <cell r="D1311" t="str">
            <v>5920 - Unemployment Insurance Program</v>
          </cell>
        </row>
        <row r="1312">
          <cell r="B1312" t="str">
            <v>057800790 - Ca St Univ Dorm Int   Rdm Fd</v>
          </cell>
          <cell r="D1312" t="str">
            <v>5925 - Disability Insurance Program</v>
          </cell>
        </row>
        <row r="1313">
          <cell r="B1313" t="str">
            <v>057800800 - Ca St Univ Dorm Int   Rdm Fd</v>
          </cell>
          <cell r="D1313" t="str">
            <v>5930 - Tax Branch Program</v>
          </cell>
        </row>
        <row r="1314">
          <cell r="B1314" t="str">
            <v>057800801 - Ca St Univ Dorm Int   Rdm Fd</v>
          </cell>
          <cell r="D1314" t="str">
            <v>5935 - Employment Training Panel</v>
          </cell>
        </row>
        <row r="1315">
          <cell r="B1315" t="str">
            <v>057800802 - Ca St Univ Dorm Int   Rdm Fd</v>
          </cell>
          <cell r="D1315" t="str">
            <v>5940010 - Wia Administration And Program</v>
          </cell>
        </row>
        <row r="1316">
          <cell r="B1316" t="str">
            <v>057800803 - Ca St Univ Dorm Int   Rdm Fd</v>
          </cell>
          <cell r="D1316" t="str">
            <v>5940019 - Wia Growth Industries</v>
          </cell>
        </row>
        <row r="1317">
          <cell r="B1317" t="str">
            <v>057800804 - Ca St Univ Dorm Int   Rdm Fd</v>
          </cell>
          <cell r="D1317" t="str">
            <v>5940028 - Wia Industries With A Statewid</v>
          </cell>
        </row>
        <row r="1318">
          <cell r="B1318" t="str">
            <v>057800805 - Ca St Univ Dorm Int   Rdm Fd</v>
          </cell>
          <cell r="D1318" t="str">
            <v>5940037 - Wia Removing Barriers For Spec</v>
          </cell>
        </row>
        <row r="1319">
          <cell r="B1319" t="str">
            <v>057800806 - Ca St Univ Dorm Int   Rdm Fd</v>
          </cell>
          <cell r="D1319" t="str">
            <v>5940046 - Wia Rapid Response Activities</v>
          </cell>
        </row>
        <row r="1320">
          <cell r="B1320" t="str">
            <v>057800807 - Ca St Univ Dorm Int   Rdm Fd</v>
          </cell>
          <cell r="D1320" t="str">
            <v>5940055 - Wia Special Grants</v>
          </cell>
        </row>
        <row r="1321">
          <cell r="B1321" t="str">
            <v>057800808 - Ca St Univ Dorm Int   Rdm Fd</v>
          </cell>
          <cell r="D1321" t="str">
            <v>5945010 - National Emergency Grant Progr</v>
          </cell>
        </row>
        <row r="1322">
          <cell r="B1322" t="str">
            <v>057800809 - Ca St Univ Dorm Int   Rdm Fd</v>
          </cell>
          <cell r="D1322" t="str">
            <v>5950 - Clearing Account</v>
          </cell>
        </row>
        <row r="1323">
          <cell r="B1323" t="str">
            <v>057800810 - Ca St Univ Dorm Int   Rdm Fd</v>
          </cell>
          <cell r="D1323" t="str">
            <v>6040 - Ca Workforce Investment Board</v>
          </cell>
        </row>
        <row r="1324">
          <cell r="B1324" t="str">
            <v>057800811 - Ca St Univ Dorm Int   Rdm Fd</v>
          </cell>
          <cell r="D1324" t="str">
            <v>6050 - Board Administration</v>
          </cell>
        </row>
        <row r="1325">
          <cell r="B1325" t="str">
            <v>057800812 - Ca St Univ Dorm Int   Rdm Fd</v>
          </cell>
          <cell r="D1325" t="str">
            <v>6055 - General Counsel Administration</v>
          </cell>
        </row>
        <row r="1326">
          <cell r="B1326" t="str">
            <v>057800813 - Ca St Univ Dorm Int   Rdm Fd</v>
          </cell>
          <cell r="D1326" t="str">
            <v>6070 - Public Employment Relations Bd</v>
          </cell>
        </row>
        <row r="1327">
          <cell r="B1327" t="str">
            <v>057800814 - Ca St Univ Dorm Int   Rdm Fd</v>
          </cell>
          <cell r="D1327" t="str">
            <v>6080 - Self-Insurance Plans</v>
          </cell>
        </row>
        <row r="1328">
          <cell r="B1328" t="str">
            <v>057800815 - Ca St Univ Dorm Int   Rdm Fd</v>
          </cell>
          <cell r="D1328" t="str">
            <v>6085 - Mediation Conciliation</v>
          </cell>
        </row>
        <row r="1329">
          <cell r="B1329" t="str">
            <v>057800816 - Ca St Univ Dorm Int   Rdm Fd</v>
          </cell>
          <cell r="D1329" t="str">
            <v>6090 - Division of Workers Comp</v>
          </cell>
        </row>
        <row r="1330">
          <cell r="B1330" t="str">
            <v>057800817 - Ca St Univ Dorm Int   Rdm Fd</v>
          </cell>
          <cell r="D1330" t="str">
            <v>6095 - Health Safety   Workers Comp</v>
          </cell>
        </row>
        <row r="1331">
          <cell r="B1331" t="str">
            <v>057800830 - Ca St Univ Dorm Int   Rdm Fd</v>
          </cell>
          <cell r="D1331" t="str">
            <v>6100 - Div of Occupat Safety   Health</v>
          </cell>
        </row>
        <row r="1332">
          <cell r="B1332" t="str">
            <v>057800831 - Ca St Univ Dorm Int   Rdm Fd</v>
          </cell>
          <cell r="D1332" t="str">
            <v>6105 - Div of Labor Standards Enforc</v>
          </cell>
        </row>
        <row r="1333">
          <cell r="B1333" t="str">
            <v>057800832 - Ca St Univ Dorm Int   Rdm Fd</v>
          </cell>
          <cell r="D1333" t="str">
            <v>6110 - Div Apprenticeship Standards</v>
          </cell>
        </row>
        <row r="1334">
          <cell r="B1334" t="str">
            <v>057800833 - Ca St Univ Dorm Int   Rdm Fd</v>
          </cell>
          <cell r="D1334" t="str">
            <v>6115 - Div of Labor Stat   Research</v>
          </cell>
        </row>
        <row r="1335">
          <cell r="B1335" t="str">
            <v>057800834 - Ca St Univ Dorm Int   Rdm Fd</v>
          </cell>
          <cell r="D1335" t="str">
            <v>6120 - Claims Wages   Contingencies</v>
          </cell>
        </row>
        <row r="1336">
          <cell r="B1336" t="str">
            <v>057800835 - Ca St Univ Dorm Int   Rdm Fd</v>
          </cell>
          <cell r="D1336" t="str">
            <v>6200 - Human Resources</v>
          </cell>
        </row>
        <row r="1337">
          <cell r="B1337" t="str">
            <v>057800836 - Ca St Univ Dorm Int   Rdm Fd</v>
          </cell>
          <cell r="D1337" t="str">
            <v>6205 - Local Government Services</v>
          </cell>
        </row>
        <row r="1338">
          <cell r="B1338" t="str">
            <v>057800837 - Ca St Univ Dorm Int   Rdm Fd</v>
          </cell>
          <cell r="D1338" t="str">
            <v>6210 - Benefits Administration</v>
          </cell>
        </row>
        <row r="1339">
          <cell r="B1339" t="str">
            <v>057800839 - Ca St Univ Dorm Int   Rdm Fd</v>
          </cell>
          <cell r="D1339" t="str">
            <v>6215 - Benefit Payments</v>
          </cell>
        </row>
        <row r="1340">
          <cell r="B1340" t="str">
            <v>057800840 - Ca St Univ Dorm Int   Rdm Fd</v>
          </cell>
          <cell r="D1340" t="str">
            <v>6230 - Department Of Technology</v>
          </cell>
        </row>
        <row r="1341">
          <cell r="B1341" t="str">
            <v>057800860 - Ca St Univ Dorm Int   Rdm Fd</v>
          </cell>
          <cell r="D1341" t="str">
            <v>6235 - Public Safety Communications O</v>
          </cell>
        </row>
        <row r="1342">
          <cell r="B1342" t="str">
            <v>057800861 - Ca St Univ Dorm Int   Rdm Fd</v>
          </cell>
          <cell r="D1342" t="str">
            <v>6240 - Capital Outlay</v>
          </cell>
        </row>
        <row r="1343">
          <cell r="B1343" t="str">
            <v>057800862 - Ca St Univ Dorm Int   Rdm Fd</v>
          </cell>
          <cell r="D1343" t="str">
            <v>6270010 - Merit Oversight</v>
          </cell>
        </row>
        <row r="1344">
          <cell r="B1344" t="str">
            <v>057800863 - Ca St Univ Dorm Int   Rdm Fd</v>
          </cell>
          <cell r="D1344" t="str">
            <v>6270019 - Appeals</v>
          </cell>
        </row>
        <row r="1345">
          <cell r="B1345" t="str">
            <v>057800864 - Ca St Univ Dorm Int   Rdm Fd</v>
          </cell>
          <cell r="D1345" t="str">
            <v>6280010 - Personal Income Tax</v>
          </cell>
        </row>
        <row r="1346">
          <cell r="B1346" t="str">
            <v>057800865 - Ca St Univ Dorm Int   Rdm Fd</v>
          </cell>
          <cell r="D1346" t="str">
            <v>6280019 - Corporation Tax</v>
          </cell>
        </row>
        <row r="1347">
          <cell r="B1347" t="str">
            <v>057800866 - Ca St Univ Dorm Int   Rdm Fd</v>
          </cell>
          <cell r="D1347" t="str">
            <v>6280028 - Non-Admitted Insurance Tax</v>
          </cell>
        </row>
        <row r="1348">
          <cell r="B1348" t="str">
            <v>057800867 - Ca St Univ Dorm Int   Rdm Fd</v>
          </cell>
          <cell r="D1348" t="str">
            <v>6285 - Political Reform Audit</v>
          </cell>
        </row>
        <row r="1349">
          <cell r="B1349" t="str">
            <v>057800868 - Ca St Univ Dorm Int   Rdm Fd</v>
          </cell>
          <cell r="D1349" t="str">
            <v>6290 - Department Of Motor Vehicles C</v>
          </cell>
        </row>
        <row r="1350">
          <cell r="B1350" t="str">
            <v>057800869 - Ca St Univ Dorm Int   Rdm Fd</v>
          </cell>
          <cell r="D1350" t="str">
            <v>6295 - Court Collection Program</v>
          </cell>
        </row>
        <row r="1351">
          <cell r="B1351" t="str">
            <v>057800870 - Ca St Univ Dorm Int   Rdm Fd</v>
          </cell>
          <cell r="D1351" t="str">
            <v>6300 - Legal Services Program</v>
          </cell>
        </row>
        <row r="1352">
          <cell r="B1352" t="str">
            <v>057800871 - Ca St Univ Dorm Int   Rdm Fd</v>
          </cell>
          <cell r="D1352" t="str">
            <v>6305 - Contract Work</v>
          </cell>
        </row>
        <row r="1353">
          <cell r="B1353" t="str">
            <v>057800872 - Ca St Univ Dorm Int   Rdm Fd</v>
          </cell>
          <cell r="D1353" t="str">
            <v>6310 - Lease Revenue Bonds</v>
          </cell>
        </row>
        <row r="1354">
          <cell r="B1354" t="str">
            <v>057800873 - Ca St Univ Dorm Int   Rdm Fd</v>
          </cell>
          <cell r="D1354" t="str">
            <v>6320010 - Division Of The State Architec</v>
          </cell>
        </row>
        <row r="1355">
          <cell r="B1355" t="str">
            <v>057800874 - Ca St Univ Dorm Int   Rdm Fd</v>
          </cell>
          <cell r="D1355" t="str">
            <v>6320019 - Public School Construction</v>
          </cell>
        </row>
        <row r="1356">
          <cell r="B1356" t="str">
            <v>057800875 - Ca St Univ Dorm Int   Rdm Fd</v>
          </cell>
          <cell r="D1356" t="str">
            <v>6320028 - Building Standards Commission</v>
          </cell>
        </row>
        <row r="1357">
          <cell r="B1357" t="str">
            <v>057800876 - Ca St Univ Dorm Int   Rdm Fd</v>
          </cell>
          <cell r="D1357" t="str">
            <v>6325010 - Asset Management Branch</v>
          </cell>
        </row>
        <row r="1358">
          <cell r="B1358" t="str">
            <v>057800890 - Ca St Univ Dorm Int   Rdm Fd</v>
          </cell>
          <cell r="D1358" t="str">
            <v>6325019 - Project Management Branch</v>
          </cell>
        </row>
        <row r="1359">
          <cell r="B1359" t="str">
            <v>058000001 - St University And College Fund</v>
          </cell>
          <cell r="D1359" t="str">
            <v>6325037 - Professional Services Branch</v>
          </cell>
        </row>
        <row r="1360">
          <cell r="B1360" t="str">
            <v>058000002 - Ca St Univ Colleges Dorm RevFd</v>
          </cell>
          <cell r="D1360" t="str">
            <v>6325046 - Building And Property Manageme</v>
          </cell>
        </row>
        <row r="1361">
          <cell r="B1361" t="str">
            <v>058000003 - Ca St Univ Colleges Dorm RevFd</v>
          </cell>
          <cell r="D1361" t="str">
            <v>6325055 - Construction Services Branch</v>
          </cell>
        </row>
        <row r="1362">
          <cell r="B1362" t="str">
            <v>058000004 - Ca St Univ Colleges Dorm RevFd</v>
          </cell>
          <cell r="D1362" t="str">
            <v>6330010 - Administrative Hearings</v>
          </cell>
        </row>
        <row r="1363">
          <cell r="B1363" t="str">
            <v>058000005 - Ca St Univ Colleges Dorm RevFd</v>
          </cell>
          <cell r="D1363" t="str">
            <v>6330019 - Fleet Administration</v>
          </cell>
        </row>
        <row r="1364">
          <cell r="B1364" t="str">
            <v>058000006 - Ca St Univ Colleges Dorm RevFd</v>
          </cell>
          <cell r="D1364" t="str">
            <v>6330028 - Risk And Insurance Management</v>
          </cell>
        </row>
        <row r="1365">
          <cell r="B1365" t="str">
            <v>058000007 - Ca St Univ Colleges Dorm RevFd</v>
          </cell>
          <cell r="D1365" t="str">
            <v>6330037 - Legal Services</v>
          </cell>
        </row>
        <row r="1366">
          <cell r="B1366" t="str">
            <v>058000008 - Ca St Univ Colleges Dorm RevFd</v>
          </cell>
          <cell r="D1366" t="str">
            <v>6330046 - Procurement</v>
          </cell>
        </row>
        <row r="1367">
          <cell r="B1367" t="str">
            <v>058000015 - Ca St Univ Colleges Dorm RevFd</v>
          </cell>
          <cell r="D1367" t="str">
            <v>6330055 - State Publishing</v>
          </cell>
        </row>
        <row r="1368">
          <cell r="B1368" t="str">
            <v>058000016 - Ca St Univ Colleges Dorm RevFd</v>
          </cell>
          <cell r="D1368" t="str">
            <v>6330064 - Contracted Human Resources Ser</v>
          </cell>
        </row>
        <row r="1369">
          <cell r="B1369" t="str">
            <v>058000018 - Ca St Univ Colleges Dorm RevFd</v>
          </cell>
          <cell r="D1369" t="str">
            <v>6330073 - Contracted Fiscal Services</v>
          </cell>
        </row>
        <row r="1370">
          <cell r="B1370" t="str">
            <v>058000019 - Ca St Univ Colleges Dorm RevFd</v>
          </cell>
          <cell r="D1370" t="str">
            <v>6330082 - Executive Office Of Sustainabi</v>
          </cell>
        </row>
        <row r="1371">
          <cell r="B1371" t="str">
            <v>058000020 - Ca St Univ Colleges Dorm RevFd</v>
          </cell>
          <cell r="D1371" t="str">
            <v>6340 - Capital Outlay</v>
          </cell>
        </row>
        <row r="1372">
          <cell r="B1372" t="str">
            <v>058000027 - Ca St Univ Colleges Dorm RevFd</v>
          </cell>
          <cell r="D1372" t="str">
            <v>6380 - Victim Compensation</v>
          </cell>
        </row>
        <row r="1373">
          <cell r="B1373" t="str">
            <v>058000028 - Ca St Univ Colleges Dorm RevFd</v>
          </cell>
          <cell r="D1373" t="str">
            <v>6385 - Fiscal Services Division</v>
          </cell>
        </row>
        <row r="1374">
          <cell r="B1374" t="str">
            <v>058000032 - Ca St Univ Colleges Dorm RevFd</v>
          </cell>
          <cell r="D1374" t="str">
            <v>6390 - Victim Compensation</v>
          </cell>
        </row>
        <row r="1375">
          <cell r="B1375" t="str">
            <v>058000033 - Ca St Univ Colleges Dorm RevFd</v>
          </cell>
          <cell r="D1375" t="str">
            <v>6395 - Good Samaritan</v>
          </cell>
        </row>
        <row r="1376">
          <cell r="B1376" t="str">
            <v>058000042 - Ca St Univ Colleges Dorm RevFd</v>
          </cell>
          <cell r="D1376" t="str">
            <v>6410 - Retirement</v>
          </cell>
        </row>
        <row r="1377">
          <cell r="B1377" t="str">
            <v>058000043 - Ca St Univ Colleges Dorm RevFd</v>
          </cell>
          <cell r="D1377" t="str">
            <v>6415 - Health Benefits</v>
          </cell>
        </row>
        <row r="1378">
          <cell r="B1378" t="str">
            <v>058000045 - Ca St Univ Colleges Dorm RevFd</v>
          </cell>
          <cell r="D1378" t="str">
            <v>6420 - Investment Operations</v>
          </cell>
        </row>
        <row r="1379">
          <cell r="B1379" t="str">
            <v>058000056 - Ca St Univ Colleges Dorm RevFd</v>
          </cell>
          <cell r="D1379" t="str">
            <v>6425 - Administration</v>
          </cell>
        </row>
        <row r="1380">
          <cell r="B1380" t="str">
            <v>058000057 - Ca St Univ Colleges Dorm RevFd</v>
          </cell>
          <cell r="D1380" t="str">
            <v>6430 - Benefit Payments</v>
          </cell>
        </row>
        <row r="1381">
          <cell r="B1381" t="str">
            <v>058000058 - Ca St Univ Colleges Dorm RevFd</v>
          </cell>
          <cell r="D1381" t="str">
            <v>6440 - Regulatory Oversight</v>
          </cell>
        </row>
        <row r="1382">
          <cell r="B1382" t="str">
            <v>058000200 - Ca St Univ Colleges Dorm RevFd</v>
          </cell>
          <cell r="D1382" t="str">
            <v>6450 - Service To Members And Employe</v>
          </cell>
        </row>
        <row r="1383">
          <cell r="B1383" t="str">
            <v>058000201 - Ca St Univ Colleges Dorm RevFd</v>
          </cell>
          <cell r="D1383" t="str">
            <v>6455 - Corporate Governance</v>
          </cell>
        </row>
        <row r="1384">
          <cell r="B1384" t="str">
            <v>058000202 - Ca St Univ Colleges Dorm RevFd</v>
          </cell>
          <cell r="D1384" t="str">
            <v>6460 - Administration</v>
          </cell>
        </row>
        <row r="1385">
          <cell r="B1385" t="str">
            <v>058000203 - Ca St Univ Dorm Constr Fd</v>
          </cell>
          <cell r="D1385" t="str">
            <v>6465 - Benefit Payments</v>
          </cell>
        </row>
        <row r="1386">
          <cell r="B1386" t="str">
            <v>058000204 - Ca St Univ Dorm Int RedemptFd</v>
          </cell>
          <cell r="D1386" t="str">
            <v>6500 - Standards</v>
          </cell>
        </row>
        <row r="1387">
          <cell r="B1387" t="str">
            <v>058000205 - Ca St Univ Dorm Int RedemptFd</v>
          </cell>
          <cell r="D1387" t="str">
            <v>6505 - Training</v>
          </cell>
        </row>
        <row r="1388">
          <cell r="B1388" t="str">
            <v>058000206 - Ca St Univ Colleges Dorm RevFd</v>
          </cell>
          <cell r="D1388" t="str">
            <v>6510 - Peace Officer Training</v>
          </cell>
        </row>
        <row r="1389">
          <cell r="B1389" t="str">
            <v>058000207 - Ca St Univ Colleges Dorm RevFd</v>
          </cell>
          <cell r="D1389" t="str">
            <v>6530 - State Public Defender</v>
          </cell>
        </row>
        <row r="1390">
          <cell r="B1390" t="str">
            <v>058000208 - Ca St Univ Colleges Dorm RevFd</v>
          </cell>
          <cell r="D1390" t="str">
            <v>6540 - Arts Council</v>
          </cell>
        </row>
        <row r="1391">
          <cell r="B1391" t="str">
            <v>058000209 - Ca St Univ Colleges Dorm RevFd</v>
          </cell>
          <cell r="D1391" t="str">
            <v>6550 - CA Citizens Compensation Cmmsn</v>
          </cell>
        </row>
        <row r="1392">
          <cell r="B1392" t="str">
            <v>058000300 - Ca StUniv CollDormRevFdGc13340</v>
          </cell>
          <cell r="D1392" t="str">
            <v>6560 - Workers Compensation Benefits</v>
          </cell>
        </row>
        <row r="1393">
          <cell r="B1393" t="str">
            <v>058000401 - Ca StUniv CollDormRevFdGc13340</v>
          </cell>
          <cell r="D1393" t="str">
            <v>6565 - Workers Compensation Program</v>
          </cell>
        </row>
        <row r="1394">
          <cell r="B1394" t="str">
            <v>058000402 - Ca StUniv CollDormRevFdGc13340</v>
          </cell>
          <cell r="D1394" t="str">
            <v>6570 - Agricultural Plant And Animal</v>
          </cell>
        </row>
        <row r="1395">
          <cell r="B1395" t="str">
            <v>058000404 - Ca St Univ Colleges Dorm RevFd</v>
          </cell>
          <cell r="D1395" t="str">
            <v>6575 - Marketing  Commodities And Agr</v>
          </cell>
        </row>
        <row r="1396">
          <cell r="B1396" t="str">
            <v>058000406 - Ca St Univ Colleges Dorm RevFd</v>
          </cell>
          <cell r="D1396" t="str">
            <v>6580 - Assistance To Fair And County</v>
          </cell>
        </row>
        <row r="1397">
          <cell r="B1397" t="str">
            <v>058000408 - Ca St Univ Colleges Dorm RevFd</v>
          </cell>
          <cell r="D1397" t="str">
            <v>6590 - General Agricultural Activitie</v>
          </cell>
        </row>
        <row r="1398">
          <cell r="B1398" t="str">
            <v>058000500 - Ca St Univ Colleges Dorm RevFd</v>
          </cell>
          <cell r="D1398" t="str">
            <v>6595 - Capital Outlay</v>
          </cell>
        </row>
        <row r="1399">
          <cell r="B1399" t="str">
            <v>0581 - Univ Facilities Rev Fd Stat</v>
          </cell>
          <cell r="D1399" t="str">
            <v>6610010 - Local Enforcement</v>
          </cell>
        </row>
        <row r="1400">
          <cell r="B1400" t="str">
            <v>0582 - High Polluter Repair Or Remova</v>
          </cell>
          <cell r="D1400" t="str">
            <v>6610019 - Legal Technical Assistance</v>
          </cell>
        </row>
        <row r="1401">
          <cell r="B1401" t="str">
            <v>0583 - Ca State University Parking Re</v>
          </cell>
          <cell r="D1401" t="str">
            <v>6620 - Secretary Of State</v>
          </cell>
        </row>
        <row r="1402">
          <cell r="B1402" t="str">
            <v>0585 - Counties Children   Families A</v>
          </cell>
          <cell r="D1402" t="str">
            <v>6625 - Franchise Tax Board</v>
          </cell>
        </row>
        <row r="1403">
          <cell r="B1403" t="str">
            <v>0586 - Toll Bridge Construction Fund</v>
          </cell>
          <cell r="D1403" t="str">
            <v>6630 - Department Of Justice</v>
          </cell>
        </row>
        <row r="1404">
          <cell r="B1404" t="str">
            <v>0587 - Family Law Trust Fund</v>
          </cell>
          <cell r="D1404" t="str">
            <v>6635 - Need Title</v>
          </cell>
        </row>
        <row r="1405">
          <cell r="B1405" t="str">
            <v>0588 - Unemployment Compensation Disa</v>
          </cell>
          <cell r="D1405" t="str">
            <v>6640 - Allocations To Departments</v>
          </cell>
        </row>
        <row r="1406">
          <cell r="B1406" t="str">
            <v>0589 - Cancer Research Fund</v>
          </cell>
          <cell r="D1406" t="str">
            <v>6680010 - Regulation Of Rates</v>
          </cell>
        </row>
        <row r="1407">
          <cell r="B1407" t="str">
            <v>059000062 - Vetrns Debent Rev Fd Of 1970</v>
          </cell>
          <cell r="D1407" t="str">
            <v>6680019 - Office Of Ratepayer Advocates</v>
          </cell>
        </row>
        <row r="1408">
          <cell r="B1408" t="str">
            <v>059000063 - Vetrns Debent Rev Fd Of 1943</v>
          </cell>
          <cell r="D1408" t="str">
            <v>6680028 - Service And Facilities</v>
          </cell>
        </row>
        <row r="1409">
          <cell r="B1409" t="str">
            <v>059000064 - Vetrns Debent Rev Fd</v>
          </cell>
          <cell r="D1409" t="str">
            <v>6680037 - Certification</v>
          </cell>
        </row>
        <row r="1410">
          <cell r="B1410" t="str">
            <v>059000067 - VetsFarm HmBldgFdOf1943Gc13340</v>
          </cell>
          <cell r="D1410" t="str">
            <v>6680046 - Safety</v>
          </cell>
        </row>
        <row r="1411">
          <cell r="B1411" t="str">
            <v>059000069 - Vetrns Farm Home BldgFd Of1943</v>
          </cell>
          <cell r="D1411" t="str">
            <v>6680055 - Energy</v>
          </cell>
        </row>
        <row r="1412">
          <cell r="B1412" t="str">
            <v>059000076 - Vetrns Farm Home BldgFd Of1943</v>
          </cell>
          <cell r="D1412" t="str">
            <v>6680064 - Water Sewer</v>
          </cell>
        </row>
        <row r="1413">
          <cell r="B1413" t="str">
            <v>0591 - Veterans Indemnity Fund</v>
          </cell>
          <cell r="D1413" t="str">
            <v>6680073 - Communications</v>
          </cell>
        </row>
        <row r="1414">
          <cell r="B1414" t="str">
            <v>059200001 - Vetrns Farm Home BldgFd Of1943</v>
          </cell>
          <cell r="D1414" t="str">
            <v>6685010 - CA High-Cost Fund-A Prog</v>
          </cell>
        </row>
        <row r="1415">
          <cell r="B1415" t="str">
            <v>059200006 - Vetrns Farm Home BldgFd Of1943</v>
          </cell>
          <cell r="D1415" t="str">
            <v>6685019 - CA High-Cost Fund-B Prog</v>
          </cell>
        </row>
        <row r="1416">
          <cell r="B1416" t="str">
            <v>059200010 - Vetrns Farm Home BldgFd Of1943</v>
          </cell>
          <cell r="D1416" t="str">
            <v>6685028 - Unv Lifeline Phone Srv Prog</v>
          </cell>
        </row>
        <row r="1417">
          <cell r="B1417" t="str">
            <v>059200011 - Vetrns Farm Home BldgFd Of1943</v>
          </cell>
          <cell r="D1417" t="str">
            <v>6685037 - Deaf   Disabled Telecom Prog</v>
          </cell>
        </row>
        <row r="1418">
          <cell r="B1418" t="str">
            <v>059200012 - Vetrns Farm Home BldgFd Of1943</v>
          </cell>
          <cell r="D1418" t="str">
            <v>6685046 - Payphone Srv Providers Prog</v>
          </cell>
        </row>
        <row r="1419">
          <cell r="B1419" t="str">
            <v>059200015 - Vetrns Farm Home BldgFd Of1943</v>
          </cell>
          <cell r="D1419" t="str">
            <v>6685055 - CA Teleconnect Fund Prog</v>
          </cell>
        </row>
        <row r="1420">
          <cell r="B1420" t="str">
            <v>059200016 - Vetrns Farm Home BldgFd Of1943</v>
          </cell>
          <cell r="D1420" t="str">
            <v>6685064 - CA Advanced Srvs Fund Prog</v>
          </cell>
        </row>
        <row r="1421">
          <cell r="B1421" t="str">
            <v>059200017 - Vetrns Farm Home BldgFd Of1943</v>
          </cell>
          <cell r="D1421" t="str">
            <v>6690010 - Regulation Of Rates</v>
          </cell>
        </row>
        <row r="1422">
          <cell r="B1422" t="str">
            <v>059200126 - Vetrns Farm Home BldgFd Of1943</v>
          </cell>
          <cell r="D1422" t="str">
            <v>6690019 - Service And Facilities</v>
          </cell>
        </row>
        <row r="1423">
          <cell r="B1423" t="str">
            <v>059200127 - Vetrns Farm Home BldgFd Of1943</v>
          </cell>
          <cell r="D1423" t="str">
            <v>6690028 - Licensing</v>
          </cell>
        </row>
        <row r="1424">
          <cell r="B1424" t="str">
            <v>059200132 - Vetrns Farm Home BldgFd Of1943</v>
          </cell>
          <cell r="D1424" t="str">
            <v>6690037 - Safety</v>
          </cell>
        </row>
        <row r="1425">
          <cell r="B1425" t="str">
            <v>059200163 - Vetrns Farm Home BldgFd Of1943</v>
          </cell>
          <cell r="D1425" t="str">
            <v>6690046 - Trans Licensing   Enfmnt Prog</v>
          </cell>
        </row>
        <row r="1426">
          <cell r="B1426" t="str">
            <v>059200168 - Vetrns Farm Home BldgFd Of1943</v>
          </cell>
          <cell r="D1426" t="str">
            <v>6690055 - Freight Safety</v>
          </cell>
        </row>
        <row r="1427">
          <cell r="B1427" t="str">
            <v>059200176 - Vetrns Farm Home BldgFd Of1943</v>
          </cell>
          <cell r="D1427" t="str">
            <v>6690064 - Rail Transit Safety</v>
          </cell>
        </row>
        <row r="1428">
          <cell r="B1428" t="str">
            <v>059200177 - Vetrns Farm Home BldgFd Of1943</v>
          </cell>
          <cell r="D1428" t="str">
            <v>6690073 - Crossing Safety</v>
          </cell>
        </row>
        <row r="1429">
          <cell r="B1429" t="str">
            <v>059200178 - Vetrns Farm Home BldgFd Of1943</v>
          </cell>
          <cell r="D1429" t="str">
            <v>6695 - Office Of Ratepayer Advocates</v>
          </cell>
        </row>
        <row r="1430">
          <cell r="B1430" t="str">
            <v>059200201 - Vetrns Farm Home BldgFd Of1943</v>
          </cell>
          <cell r="D1430" t="str">
            <v>6710 - Milton Marks Commission On Cal</v>
          </cell>
        </row>
        <row r="1431">
          <cell r="B1431" t="str">
            <v>059200211 - Vetrns Farm Home BldgFd Of1943</v>
          </cell>
          <cell r="D1431" t="str">
            <v>6720 - Commission On Disability Acces</v>
          </cell>
        </row>
        <row r="1432">
          <cell r="B1432" t="str">
            <v>059200214 - Vetrns Farm Home BldgFd Of1943</v>
          </cell>
          <cell r="D1432" t="str">
            <v>6730 - Administration Legislation R</v>
          </cell>
        </row>
        <row r="1433">
          <cell r="B1433" t="str">
            <v>059200230 - Vetrns Farm Home BldgFd Of1943</v>
          </cell>
          <cell r="D1433" t="str">
            <v>6740 - California Law Revision Commis</v>
          </cell>
        </row>
        <row r="1434">
          <cell r="B1434" t="str">
            <v>059200269 - Vetrns Farm Home BldgFd Of1943</v>
          </cell>
          <cell r="D1434" t="str">
            <v>6750 - Support</v>
          </cell>
        </row>
        <row r="1435">
          <cell r="B1435" t="str">
            <v>059200270 - Vetrns Farm Home BldgFd Of1943</v>
          </cell>
          <cell r="D1435" t="str">
            <v>6760 - California State Auditor</v>
          </cell>
        </row>
        <row r="1436">
          <cell r="B1436" t="str">
            <v>059200662 - Vetrns Farm Home BldgFd Of1943</v>
          </cell>
          <cell r="D1436" t="str">
            <v>6770010 - Preparation</v>
          </cell>
        </row>
        <row r="1437">
          <cell r="B1437" t="str">
            <v>059200663 - Vetrns Farm Home BldgFd Of1943</v>
          </cell>
          <cell r="D1437" t="str">
            <v>6770019 - Enactment</v>
          </cell>
        </row>
        <row r="1438">
          <cell r="B1438" t="str">
            <v>059200999 - Vetrns Farm Home Bldg Fd</v>
          </cell>
          <cell r="D1438" t="str">
            <v>6770028 - Support And Direction</v>
          </cell>
        </row>
        <row r="1439">
          <cell r="B1439" t="str">
            <v>0593 - Coastal Access Account Sccf</v>
          </cell>
          <cell r="D1439" t="str">
            <v>6770037 - Legislation And Intergovernmen</v>
          </cell>
        </row>
        <row r="1440">
          <cell r="B1440" t="str">
            <v>0594 - Vets Farm   Home Bldg Fd 1970</v>
          </cell>
          <cell r="D1440" t="str">
            <v>6775 - Financial Information System F</v>
          </cell>
        </row>
        <row r="1441">
          <cell r="B1441" t="str">
            <v>0597 - High Tech Theft Apprehend   Pr</v>
          </cell>
          <cell r="D1441" t="str">
            <v>6780 - State Audits   Evaluations</v>
          </cell>
        </row>
        <row r="1442">
          <cell r="B1442" t="str">
            <v>0599 - Treasury Acct-Calstars Systems</v>
          </cell>
          <cell r="D1442" t="str">
            <v>6785010 - Statewide And Departmental Fis</v>
          </cell>
        </row>
        <row r="1443">
          <cell r="B1443" t="str">
            <v>0600 - Vending Stand Fund</v>
          </cell>
          <cell r="D1443" t="str">
            <v>6785019 - Calstars</v>
          </cell>
        </row>
        <row r="1444">
          <cell r="B1444" t="str">
            <v>0601 - Agriculture Building Fund</v>
          </cell>
          <cell r="D1444" t="str">
            <v>6785028 - Economic Research</v>
          </cell>
        </row>
        <row r="1445">
          <cell r="B1445" t="str">
            <v>0602 - Architecture Revolving Fund</v>
          </cell>
          <cell r="D1445" t="str">
            <v>6785037 - Financial Research</v>
          </cell>
        </row>
        <row r="1446">
          <cell r="B1446" t="str">
            <v>0604 - Armory Fund</v>
          </cell>
          <cell r="D1446" t="str">
            <v>6785046 - Demographic Research</v>
          </cell>
        </row>
        <row r="1447">
          <cell r="B1447" t="str">
            <v>0605 - Ballot Paper Revolving Fund</v>
          </cell>
          <cell r="D1447" t="str">
            <v>6785055 - Fiscal Systems   Consulting</v>
          </cell>
        </row>
        <row r="1448">
          <cell r="B1448" t="str">
            <v>0606 - Charter School Revolving Loan</v>
          </cell>
          <cell r="D1448" t="str">
            <v>6790 - Department Of Justice Legal Se</v>
          </cell>
        </row>
        <row r="1449">
          <cell r="B1449" t="str">
            <v>0610 - Orientation Center For Blind T</v>
          </cell>
          <cell r="D1449" t="str">
            <v>6800 - Local Gov Audits   Review</v>
          </cell>
        </row>
        <row r="1450">
          <cell r="B1450" t="str">
            <v>061200001 - Sacto City Financing Auth Fd</v>
          </cell>
          <cell r="D1450" t="str">
            <v>6805 - Tribal Revenues</v>
          </cell>
        </row>
        <row r="1451">
          <cell r="B1451" t="str">
            <v>061200003 - Sacto City Financing Auth Fd</v>
          </cell>
          <cell r="D1451" t="str">
            <v>6890 - Statewide Systems Development</v>
          </cell>
        </row>
        <row r="1452">
          <cell r="B1452" t="str">
            <v>061200004 - Sacto City Financing Auth Fd</v>
          </cell>
          <cell r="D1452" t="str">
            <v>6900 - Administration</v>
          </cell>
        </row>
        <row r="1453">
          <cell r="B1453" t="str">
            <v>061200005 - Sacto City Financing Auth Fd</v>
          </cell>
          <cell r="D1453" t="str">
            <v>6905005 - Admin License Suspension Mand</v>
          </cell>
        </row>
        <row r="1454">
          <cell r="B1454" t="str">
            <v>0613 - 0613</v>
          </cell>
          <cell r="D1454" t="str">
            <v>6905014 - Pesticide Use Reports</v>
          </cell>
        </row>
        <row r="1455">
          <cell r="B1455" t="str">
            <v>0614 - 0614</v>
          </cell>
          <cell r="D1455" t="str">
            <v>6905020 - Peace Off Procd Bill Rght Mand</v>
          </cell>
        </row>
        <row r="1456">
          <cell r="B1456" t="str">
            <v>0615 - Peace Offcrs   Firefighters De</v>
          </cell>
          <cell r="D1456" t="str">
            <v>6905030 - Loc Gov Employm Relations Mand</v>
          </cell>
        </row>
        <row r="1457">
          <cell r="B1457" t="str">
            <v>0616 - County Formation Revolving Fd</v>
          </cell>
          <cell r="D1457" t="str">
            <v>6910010 - Training</v>
          </cell>
        </row>
        <row r="1458">
          <cell r="B1458" t="str">
            <v>061700001 - St Wtr Pollut Cntrl Revolv Fd</v>
          </cell>
          <cell r="D1458" t="str">
            <v>6910019 - Logistics</v>
          </cell>
        </row>
        <row r="1459">
          <cell r="B1459" t="str">
            <v>061700002 - St Wtr Pollut Cntrl Revolv Fd</v>
          </cell>
          <cell r="D1459" t="str">
            <v>6910028 - Command Support</v>
          </cell>
        </row>
        <row r="1460">
          <cell r="B1460" t="str">
            <v>061700003 - St Wtr Pollut Cntrl Revolv Fd</v>
          </cell>
          <cell r="D1460" t="str">
            <v>6910037 - Personnel</v>
          </cell>
        </row>
        <row r="1461">
          <cell r="B1461" t="str">
            <v>061700004 - St Wtr Pollut Cntrl Revolv Fd</v>
          </cell>
          <cell r="D1461" t="str">
            <v>6915010 - Training</v>
          </cell>
        </row>
        <row r="1462">
          <cell r="B1462" t="str">
            <v>061700005 - St Wtr Pollut Cntrl Revolv Fd</v>
          </cell>
          <cell r="D1462" t="str">
            <v>6915019 - Logistics</v>
          </cell>
        </row>
        <row r="1463">
          <cell r="B1463" t="str">
            <v>061700006 - St Wtr Pollut Cntrl Revolv Fd</v>
          </cell>
          <cell r="D1463" t="str">
            <v>6915028 - Command Support</v>
          </cell>
        </row>
        <row r="1464">
          <cell r="B1464" t="str">
            <v>061700008 - StWtrPolluCntrlRevolvFdGc13340</v>
          </cell>
          <cell r="D1464" t="str">
            <v>6915037 - Personnel</v>
          </cell>
        </row>
        <row r="1465">
          <cell r="B1465" t="str">
            <v>061700009 - StWtrPolluCntrlRevolvFdGc13340</v>
          </cell>
          <cell r="D1465" t="str">
            <v>6920010 - Office Of The Adjutant General</v>
          </cell>
        </row>
        <row r="1466">
          <cell r="B1466" t="str">
            <v>061700010 - St Wtr Pollut Cntrl Revolv Fd</v>
          </cell>
          <cell r="D1466" t="str">
            <v>6920019 - Office Of The Adjutant General</v>
          </cell>
        </row>
        <row r="1467">
          <cell r="B1467" t="str">
            <v>061700014 - StWtrPolluCntrlRevolvFdGc13340</v>
          </cell>
          <cell r="D1467" t="str">
            <v>6925010 - State Emergencies And Disaster</v>
          </cell>
        </row>
        <row r="1468">
          <cell r="B1468" t="str">
            <v>061700015 - StWtrPolluCntrlRevolvFdGc13340</v>
          </cell>
          <cell r="D1468" t="str">
            <v>6925019 - Military Support To Civil Auth</v>
          </cell>
        </row>
        <row r="1469">
          <cell r="B1469" t="str">
            <v>061700016 - StWtrPolluCntrlRevolvFdGc13340</v>
          </cell>
          <cell r="D1469" t="str">
            <v>6925028 - Emergency Exercises</v>
          </cell>
        </row>
        <row r="1470">
          <cell r="B1470" t="str">
            <v>061700017 - StWtrPolluCntrlRevolvFdGc13340</v>
          </cell>
          <cell r="D1470" t="str">
            <v>6930 - Military Retirement</v>
          </cell>
        </row>
        <row r="1471">
          <cell r="B1471" t="str">
            <v>0618 - Federal Rev Loan Fund Acct</v>
          </cell>
          <cell r="D1471" t="str">
            <v>6935 - California Cadet Corps</v>
          </cell>
        </row>
        <row r="1472">
          <cell r="B1472" t="str">
            <v>0619 - Revolving Loan Fd Acct State</v>
          </cell>
          <cell r="D1472" t="str">
            <v>6940 - California State Military Rese</v>
          </cell>
        </row>
        <row r="1473">
          <cell r="B1473" t="str">
            <v>0620 - Child Care Facilities Revolvin</v>
          </cell>
          <cell r="D1473" t="str">
            <v>6945 - California National Guard Yout</v>
          </cell>
        </row>
        <row r="1474">
          <cell r="B1474" t="str">
            <v>0621 - Califirnia Veterans Memorial R</v>
          </cell>
          <cell r="D1474" t="str">
            <v>6950 - Capital Outlay</v>
          </cell>
        </row>
        <row r="1475">
          <cell r="B1475" t="str">
            <v>0622 - Drinking Water Treatment   Res</v>
          </cell>
          <cell r="D1475" t="str">
            <v>6990010 - Property Acquisition</v>
          </cell>
        </row>
        <row r="1476">
          <cell r="B1476" t="str">
            <v>0623 - Children   Families First Trus</v>
          </cell>
          <cell r="D1476" t="str">
            <v>6990019 - Loan Service</v>
          </cell>
        </row>
        <row r="1477">
          <cell r="B1477" t="str">
            <v>0625 - Administration Account</v>
          </cell>
          <cell r="D1477" t="str">
            <v>6990028 - Loan Funding</v>
          </cell>
        </row>
        <row r="1478">
          <cell r="B1478" t="str">
            <v>0626 - Water System Reliability Accou</v>
          </cell>
          <cell r="D1478" t="str">
            <v>6995010 - Claims Representation</v>
          </cell>
        </row>
        <row r="1479">
          <cell r="B1479" t="str">
            <v>0627 - Source Protection Account</v>
          </cell>
          <cell r="D1479" t="str">
            <v>6995019 - County Subvention</v>
          </cell>
        </row>
        <row r="1480">
          <cell r="B1480" t="str">
            <v>0628 - Small System Technical Assista</v>
          </cell>
          <cell r="D1480" t="str">
            <v>6995028 - Cemetery Operations</v>
          </cell>
        </row>
        <row r="1481">
          <cell r="B1481" t="str">
            <v>062900001 - Safe Drinking Wtr St Revolv Fd</v>
          </cell>
          <cell r="D1481" t="str">
            <v>7000010 - Headquarters</v>
          </cell>
        </row>
        <row r="1482">
          <cell r="B1482" t="str">
            <v>062900002 - Technical Assistance Account</v>
          </cell>
          <cell r="D1482" t="str">
            <v>7000019 - Veterans Home of California at</v>
          </cell>
        </row>
        <row r="1483">
          <cell r="B1483" t="str">
            <v>062900003 - Prop 50 Trnsfr Acct -6031 Fd-</v>
          </cell>
          <cell r="D1483" t="str">
            <v>7000028 - Veterans Home of California at</v>
          </cell>
        </row>
        <row r="1484">
          <cell r="B1484" t="str">
            <v>0630 - General Obligation Bond Exp Re</v>
          </cell>
          <cell r="D1484" t="str">
            <v>7000037 - Veterans Home of California at</v>
          </cell>
        </row>
        <row r="1485">
          <cell r="B1485" t="str">
            <v>0631 - Mass Media Comm Acct Child</v>
          </cell>
          <cell r="D1485" t="str">
            <v>7000046 - Veterans Home of California-Gr</v>
          </cell>
        </row>
        <row r="1486">
          <cell r="B1486" t="str">
            <v>0634 - Education Acct Child   Famili</v>
          </cell>
          <cell r="D1486" t="str">
            <v>7000055 - Veterans Home of California at</v>
          </cell>
        </row>
        <row r="1487">
          <cell r="B1487" t="str">
            <v>0636 - Child Care Acct Child   Famil</v>
          </cell>
          <cell r="D1487" t="str">
            <v>7000064 - Veterans Home of California at</v>
          </cell>
        </row>
        <row r="1488">
          <cell r="B1488" t="str">
            <v>0637 - Research   Devel Acct Child</v>
          </cell>
          <cell r="D1488" t="str">
            <v>7005 - Veterans Memorials Fund</v>
          </cell>
        </row>
        <row r="1489">
          <cell r="B1489" t="str">
            <v>0638 - Administration Acct Child   F</v>
          </cell>
          <cell r="D1489" t="str">
            <v>7010010 - Administration</v>
          </cell>
        </row>
        <row r="1490">
          <cell r="B1490" t="str">
            <v>0639 - Unallocated AcctChild   Famil</v>
          </cell>
          <cell r="D1490" t="str">
            <v>7010019 - Distributed Administration</v>
          </cell>
        </row>
        <row r="1491">
          <cell r="B1491" t="str">
            <v>0641 - Domestic Violence Restrng Orde</v>
          </cell>
          <cell r="D1491" t="str">
            <v>7015 - Capital Outlay</v>
          </cell>
        </row>
        <row r="1492">
          <cell r="B1492" t="str">
            <v>0642 - Domestic Violence Trng   Educa</v>
          </cell>
          <cell r="D1492" t="str">
            <v>7090 - GO Bonds - Debt Service - GG</v>
          </cell>
        </row>
        <row r="1493">
          <cell r="B1493" t="str">
            <v>0643 - Upper Newport Bay Ecological M</v>
          </cell>
          <cell r="D1493" t="str">
            <v>7240 – Interest Pmts to Federal Govt</v>
          </cell>
        </row>
        <row r="1494">
          <cell r="B1494" t="str">
            <v>0644 - General Cash Revolving Fund</v>
          </cell>
          <cell r="D1494" t="str">
            <v>7500 - Homeowners Property Tax Relie</v>
          </cell>
        </row>
        <row r="1495">
          <cell r="B1495" t="str">
            <v>0648 - Mobilehome Manufactured Home R</v>
          </cell>
          <cell r="D1495" t="str">
            <v>7505 - Subventions for Open Space</v>
          </cell>
        </row>
        <row r="1496">
          <cell r="B1496" t="str">
            <v>0649 - Ca Infrastructure   Economic D</v>
          </cell>
          <cell r="D1496" t="str">
            <v>7510 - Senior Citizens Property Tax</v>
          </cell>
        </row>
        <row r="1497">
          <cell r="B1497" t="str">
            <v>0652 - Old Age   Survivors Insurance</v>
          </cell>
          <cell r="D1497" t="str">
            <v>7515 - TBD</v>
          </cell>
        </row>
        <row r="1498">
          <cell r="B1498" t="str">
            <v>065300001 - Seismic Retrofit Bond Fund</v>
          </cell>
          <cell r="D1498" t="str">
            <v>7540 - Aid To Local Government</v>
          </cell>
        </row>
        <row r="1499">
          <cell r="B1499" t="str">
            <v>065300301 - Seismic Retrofit Bnd Act Of 1</v>
          </cell>
          <cell r="D1499" t="str">
            <v>7545 - SpSupplemental Subventions</v>
          </cell>
        </row>
        <row r="1500">
          <cell r="B1500" t="str">
            <v>065300303 - Seismic Retrofit</v>
          </cell>
          <cell r="D1500" t="str">
            <v>7550 - Proposition 1A Revenue Bonds</v>
          </cell>
        </row>
        <row r="1501">
          <cell r="B1501" t="str">
            <v>065300305 - Seismic Retrofit</v>
          </cell>
          <cell r="D1501" t="str">
            <v>7555 - Property Tax Assessment Progra</v>
          </cell>
        </row>
        <row r="1502">
          <cell r="B1502" t="str">
            <v>065300315 - Seismic Retrofit</v>
          </cell>
          <cell r="D1502" t="str">
            <v>7600 - Pymt to LG for homicide trials</v>
          </cell>
        </row>
        <row r="1503">
          <cell r="B1503" t="str">
            <v>065300379 - Seismic Retrofit</v>
          </cell>
          <cell r="D1503" t="str">
            <v>7620010 - Apportion Tideland Revenues</v>
          </cell>
        </row>
        <row r="1504">
          <cell r="B1504" t="str">
            <v>065300700 - Seismic Retrofit Bond Fund</v>
          </cell>
          <cell r="D1504" t="str">
            <v>7625010 - Apportion Geothermal Resources</v>
          </cell>
        </row>
        <row r="1505">
          <cell r="B1505" t="str">
            <v>065300999 - Seismic Retrofit Bond Fund</v>
          </cell>
          <cell r="D1505" t="str">
            <v>7625020 - MV Fuel Tx - County Roads</v>
          </cell>
        </row>
        <row r="1506">
          <cell r="B1506" t="str">
            <v>0656 - Unalloc Gen Oblig Bnd Commercl</v>
          </cell>
          <cell r="D1506" t="str">
            <v>7625030 - MV Fuel Tx - City Streets</v>
          </cell>
        </row>
        <row r="1507">
          <cell r="B1507" t="str">
            <v>065700001 - School Facilities Bond Fund</v>
          </cell>
          <cell r="D1507" t="str">
            <v>7625040 - MVF Tx Cty Rds   City St-2106</v>
          </cell>
        </row>
        <row r="1508">
          <cell r="B1508" t="str">
            <v>065700300 - School Facilities Bond Fund</v>
          </cell>
          <cell r="D1508" t="str">
            <v>7625045 - MVF Tx Cty Rds   City St-2103</v>
          </cell>
        </row>
        <row r="1509">
          <cell r="B1509" t="str">
            <v>065700400 - School Facilities Bond Fund</v>
          </cell>
          <cell r="D1509" t="str">
            <v>7625050 - MVF Tx for Sts and Hwys-2105</v>
          </cell>
        </row>
        <row r="1510">
          <cell r="B1510" t="str">
            <v>065700401 - Pub Ed Facilities Bo -K-12-</v>
          </cell>
          <cell r="D1510" t="str">
            <v>7625060 - Vol Cont to CalPAL</v>
          </cell>
        </row>
        <row r="1511">
          <cell r="B1511" t="str">
            <v>065800001 - Higher Ed Cap Outlay Bnd Fd</v>
          </cell>
          <cell r="D1511" t="str">
            <v>7625070 - Off-Hwy LicFees - City   Ctys</v>
          </cell>
        </row>
        <row r="1512">
          <cell r="B1512" t="str">
            <v>065800002 - Higher Ed Cap Outlay Bnd Fd</v>
          </cell>
          <cell r="D1512" t="str">
            <v>7630010 - Apportion Flood Land to Cntys</v>
          </cell>
        </row>
        <row r="1513">
          <cell r="B1513" t="str">
            <v>065800003 - Higher Ed Cap Outlay Bnd Fd</v>
          </cell>
          <cell r="D1513" t="str">
            <v>7630020 - Forest Reserves to Cntys</v>
          </cell>
        </row>
        <row r="1514">
          <cell r="B1514" t="str">
            <v>065800400 - Pub Ed Facilities Bo -Hi-Ed-</v>
          </cell>
          <cell r="D1514" t="str">
            <v>7630030 - Grazing Land to Cntys</v>
          </cell>
        </row>
        <row r="1515">
          <cell r="B1515" t="str">
            <v>065800999 - Higher Ed Capl Outlay Bnd Fd</v>
          </cell>
          <cell r="D1515" t="str">
            <v>7630040 - Potash Lease Revto Sch Dist</v>
          </cell>
        </row>
        <row r="1516">
          <cell r="B1516" t="str">
            <v>066000001 - Public Bldg Construction Fund</v>
          </cell>
          <cell r="D1516" t="str">
            <v>7700 - Tobacco Bonds</v>
          </cell>
        </row>
        <row r="1517">
          <cell r="B1517" t="str">
            <v>066000002 - Public Bldg Construction Fund</v>
          </cell>
          <cell r="D1517" t="str">
            <v>7715 - Economic Recovery Bonds</v>
          </cell>
        </row>
        <row r="1518">
          <cell r="B1518" t="str">
            <v>066000003 - Univ Projects</v>
          </cell>
          <cell r="D1518" t="str">
            <v>7720 - Cash Management</v>
          </cell>
        </row>
        <row r="1519">
          <cell r="B1519" t="str">
            <v>066000004 - Public Bldg Construction Fund</v>
          </cell>
          <cell r="D1519" t="str">
            <v>7725 - Budgetary Loans</v>
          </cell>
        </row>
        <row r="1520">
          <cell r="B1520" t="str">
            <v>066000005 - Public Bldg Construction Fund</v>
          </cell>
          <cell r="D1520" t="str">
            <v>7750 - Health and Dental Benefits Ann</v>
          </cell>
        </row>
        <row r="1521">
          <cell r="B1521" t="str">
            <v>066000006 - Public Bldg Construction Fund</v>
          </cell>
          <cell r="D1521" t="str">
            <v>7755 - Prefunding Health and Dental</v>
          </cell>
        </row>
        <row r="1522">
          <cell r="B1522" t="str">
            <v>066000007 - Public Bldg Construction Fund</v>
          </cell>
          <cell r="D1522" t="str">
            <v>7765 - Equity Claims</v>
          </cell>
        </row>
        <row r="1523">
          <cell r="B1523" t="str">
            <v>066000008 - PubBldgConFdLrb89SerAIntLnAcct</v>
          </cell>
          <cell r="D1523" t="str">
            <v>7770 - Settlements and Judgements</v>
          </cell>
        </row>
        <row r="1524">
          <cell r="B1524" t="str">
            <v>066000009 - Public Bldg Construction Fund</v>
          </cell>
          <cell r="D1524" t="str">
            <v>7800 - Employee Compensation Program</v>
          </cell>
        </row>
        <row r="1525">
          <cell r="B1525" t="str">
            <v>066000010 - Public Bldg Construction Fund</v>
          </cell>
          <cell r="D1525" t="str">
            <v>7810 - Capital Outlay - Unallocated</v>
          </cell>
        </row>
        <row r="1526">
          <cell r="B1526" t="str">
            <v>066000011 - Public Bldg Construction Fund</v>
          </cell>
          <cell r="D1526" t="str">
            <v>7815 - Statewide Capital Outlay</v>
          </cell>
        </row>
        <row r="1527">
          <cell r="B1527" t="str">
            <v>066000012 - Public Bldg Construction Fund</v>
          </cell>
          <cell r="D1527" t="str">
            <v>7830 - Prop 98 Reconciliation</v>
          </cell>
        </row>
        <row r="1528">
          <cell r="B1528" t="str">
            <v>066000013 - Public Bldg Construction Fund</v>
          </cell>
          <cell r="D1528" t="str">
            <v>7900 - Pro Rata Direct Charges</v>
          </cell>
        </row>
        <row r="1529">
          <cell r="B1529" t="str">
            <v>066000015 - Public Bldg Construction Fund</v>
          </cell>
          <cell r="D1529" t="str">
            <v>7950 - Gen Fund Credit from Fed Funds</v>
          </cell>
        </row>
        <row r="1530">
          <cell r="B1530" t="str">
            <v>066000017 - Public Bldg Construction Fund</v>
          </cell>
          <cell r="D1530" t="str">
            <v>9900100 - Administration</v>
          </cell>
        </row>
        <row r="1531">
          <cell r="B1531" t="str">
            <v>066000020 - Public Bldg Construction Fund</v>
          </cell>
          <cell r="D1531" t="str">
            <v>9900200 - Administration - Distributed</v>
          </cell>
        </row>
        <row r="1532">
          <cell r="B1532" t="str">
            <v>066000021 - Public Bldg Construction Fund</v>
          </cell>
          <cell r="D1532" t="str">
            <v>9910 - Revenue Transfers</v>
          </cell>
        </row>
        <row r="1533">
          <cell r="B1533" t="str">
            <v>066000025 - Public Bldg Construction Fund</v>
          </cell>
          <cell r="D1533" t="str">
            <v>9920 - Loan Transfers</v>
          </cell>
        </row>
        <row r="1534">
          <cell r="B1534" t="str">
            <v>066000026 - Public Bldg Construction Fund</v>
          </cell>
          <cell r="D1534" t="str">
            <v>9990 - Unscheduled Items of Approp</v>
          </cell>
        </row>
        <row r="1535">
          <cell r="B1535" t="str">
            <v>066000027 - Public Bldg Construction Fund</v>
          </cell>
          <cell r="D1535" t="str">
            <v>9999 - Clearing Account</v>
          </cell>
        </row>
        <row r="1536">
          <cell r="B1536" t="str">
            <v>066000028 - Public Bldg Construction Fund</v>
          </cell>
          <cell r="D1536" t="str">
            <v>9980 - Pending New Program</v>
          </cell>
        </row>
        <row r="1537">
          <cell r="B1537" t="str">
            <v>066000029 - Public Bldg Construction Fund</v>
          </cell>
          <cell r="D1537" t="str">
            <v>No_Program</v>
          </cell>
        </row>
        <row r="1538">
          <cell r="B1538" t="str">
            <v>066000031 - Public Bldg Construction Fund</v>
          </cell>
        </row>
        <row r="1539">
          <cell r="B1539" t="str">
            <v>066000032 - Public Bldg Construction Fund</v>
          </cell>
        </row>
        <row r="1540">
          <cell r="B1540" t="str">
            <v>066000033 - Public Bldg Construction Fund</v>
          </cell>
        </row>
        <row r="1541">
          <cell r="B1541" t="str">
            <v>066000034 - Public Bldg Construction Fund</v>
          </cell>
        </row>
        <row r="1542">
          <cell r="B1542" t="str">
            <v>066000035 - Public Bldg Construction Fund</v>
          </cell>
        </row>
        <row r="1543">
          <cell r="B1543" t="str">
            <v>066000036 - Public Bldg Construction Fund</v>
          </cell>
        </row>
        <row r="1544">
          <cell r="B1544" t="str">
            <v>066000037 - Public Bldg Construction Fund</v>
          </cell>
        </row>
        <row r="1545">
          <cell r="B1545" t="str">
            <v>066000038 - Public Bldg Construction Fund</v>
          </cell>
        </row>
        <row r="1546">
          <cell r="B1546" t="str">
            <v>066000039 - Public Bldg Construction Fund</v>
          </cell>
        </row>
        <row r="1547">
          <cell r="B1547" t="str">
            <v>066000041 - Public Bldg Construction Fund</v>
          </cell>
        </row>
        <row r="1548">
          <cell r="B1548" t="str">
            <v>066000042 - Public Bldg Construction Fund</v>
          </cell>
        </row>
        <row r="1549">
          <cell r="B1549" t="str">
            <v>066000043 - Public Bldg Construction Fund</v>
          </cell>
        </row>
        <row r="1550">
          <cell r="B1550" t="str">
            <v>066000044 - Public Bldg Construction Fund</v>
          </cell>
        </row>
        <row r="1551">
          <cell r="B1551" t="str">
            <v>066000045 - Public Bldg Construction Fund</v>
          </cell>
        </row>
        <row r="1552">
          <cell r="B1552" t="str">
            <v>066000047 - Public Bldg Construction Fund</v>
          </cell>
        </row>
        <row r="1553">
          <cell r="B1553" t="str">
            <v>066000048 - Public Bldg Construction Fund</v>
          </cell>
        </row>
        <row r="1554">
          <cell r="B1554" t="str">
            <v>066000049 - Public Bldg Construction Fund</v>
          </cell>
        </row>
        <row r="1555">
          <cell r="B1555" t="str">
            <v>066000050 - Public Bldg Construction Fund</v>
          </cell>
        </row>
        <row r="1556">
          <cell r="B1556" t="str">
            <v>066000051 - Public Bldg Construction Fund</v>
          </cell>
        </row>
        <row r="1557">
          <cell r="B1557" t="str">
            <v>066000052 - Public Bldg Construction Fund</v>
          </cell>
        </row>
        <row r="1558">
          <cell r="B1558" t="str">
            <v>066000053 - Public Bldg Construction Fund</v>
          </cell>
        </row>
        <row r="1559">
          <cell r="B1559" t="str">
            <v>066000055 - Various University Projects</v>
          </cell>
        </row>
        <row r="1560">
          <cell r="B1560" t="str">
            <v>066000056 - Public Bldg Construction</v>
          </cell>
        </row>
        <row r="1561">
          <cell r="B1561" t="str">
            <v>066000057 - Public Bldg Construction Fund</v>
          </cell>
        </row>
        <row r="1562">
          <cell r="B1562" t="str">
            <v>066000058 - Public Bldg Construction</v>
          </cell>
        </row>
        <row r="1563">
          <cell r="B1563" t="str">
            <v>066000059 - Public Bldg Construction Fund</v>
          </cell>
        </row>
        <row r="1564">
          <cell r="B1564" t="str">
            <v>066000060 - Public Bldg Construction</v>
          </cell>
        </row>
        <row r="1565">
          <cell r="B1565" t="str">
            <v>066000061 - Public Bldg Construction Fund</v>
          </cell>
        </row>
        <row r="1566">
          <cell r="B1566" t="str">
            <v>066000063 - Public Bldg Construction Fund</v>
          </cell>
        </row>
        <row r="1567">
          <cell r="B1567" t="str">
            <v>066000064 - Public Bldg Construction</v>
          </cell>
        </row>
        <row r="1568">
          <cell r="B1568" t="str">
            <v>066000065 - Public Bldg Construction Fund</v>
          </cell>
        </row>
        <row r="1569">
          <cell r="B1569" t="str">
            <v>066000066 - Public Bldg Construction</v>
          </cell>
        </row>
        <row r="1570">
          <cell r="B1570" t="str">
            <v>066000067 - Public Bldg Construction Fund</v>
          </cell>
        </row>
        <row r="1571">
          <cell r="B1571" t="str">
            <v>066000068 - Public Bldg Construction</v>
          </cell>
        </row>
        <row r="1572">
          <cell r="B1572" t="str">
            <v>066000069 - Public Bldg Construction Fund</v>
          </cell>
        </row>
        <row r="1573">
          <cell r="B1573" t="str">
            <v>066000070 - Public Building Construction</v>
          </cell>
        </row>
        <row r="1574">
          <cell r="B1574" t="str">
            <v>066000072 - Public Bldg Construction</v>
          </cell>
        </row>
        <row r="1575">
          <cell r="B1575" t="str">
            <v>066000073 - Public Bldg Construction Fund</v>
          </cell>
        </row>
        <row r="1576">
          <cell r="B1576" t="str">
            <v>066000076 - Public Bldg Construction</v>
          </cell>
        </row>
        <row r="1577">
          <cell r="B1577" t="str">
            <v>066000077 - Public Bldg Construction Fund</v>
          </cell>
        </row>
        <row r="1578">
          <cell r="B1578" t="str">
            <v>066000078 - Public Bldg Construction</v>
          </cell>
        </row>
        <row r="1579">
          <cell r="B1579" t="str">
            <v>066000079 - Public Bldg Construction Fund</v>
          </cell>
        </row>
        <row r="1580">
          <cell r="B1580" t="str">
            <v>066000080 - Public Bldg Construction</v>
          </cell>
        </row>
        <row r="1581">
          <cell r="B1581" t="str">
            <v>066000082 - Public Bldg Construction</v>
          </cell>
        </row>
        <row r="1582">
          <cell r="B1582" t="str">
            <v>066000083 - Public Bldg Construction Fund</v>
          </cell>
        </row>
        <row r="1583">
          <cell r="B1583" t="str">
            <v>066000084 - Public Bldg Construction</v>
          </cell>
        </row>
        <row r="1584">
          <cell r="B1584" t="str">
            <v>066000085 - Public Bldg Construction Fund</v>
          </cell>
        </row>
        <row r="1585">
          <cell r="B1585" t="str">
            <v>066000086 - Public Bldg Construction</v>
          </cell>
        </row>
        <row r="1586">
          <cell r="B1586" t="str">
            <v>066000088 - Public Bldg Construction Fund</v>
          </cell>
        </row>
        <row r="1587">
          <cell r="B1587" t="str">
            <v>066000089 - Public Bldg Construction Fund</v>
          </cell>
        </row>
        <row r="1588">
          <cell r="B1588" t="str">
            <v>066000090 - Public Bldg Construction Fund</v>
          </cell>
        </row>
        <row r="1589">
          <cell r="B1589" t="str">
            <v>066000091 - Public Bldg Construction Fund</v>
          </cell>
        </row>
        <row r="1590">
          <cell r="B1590" t="str">
            <v>066000092 - Public Bldg Construction Fund</v>
          </cell>
        </row>
        <row r="1591">
          <cell r="B1591" t="str">
            <v>066000093 - Public Bldg Construction Fund</v>
          </cell>
        </row>
        <row r="1592">
          <cell r="B1592" t="str">
            <v>066000094 - Public Bldg Construction Fund</v>
          </cell>
        </row>
        <row r="1593">
          <cell r="B1593" t="str">
            <v>066000095 - Public Bldg Construction Fund</v>
          </cell>
        </row>
        <row r="1594">
          <cell r="B1594" t="str">
            <v>066000096 - Public Bldg Construction Fund</v>
          </cell>
        </row>
        <row r="1595">
          <cell r="B1595" t="str">
            <v>066000098 - Public Bldg Construction Fund</v>
          </cell>
        </row>
        <row r="1596">
          <cell r="B1596" t="str">
            <v>066000099 - Public Bldg Construction Fund</v>
          </cell>
        </row>
        <row r="1597">
          <cell r="B1597" t="str">
            <v>066000101 - Public Bldg Construction Fund</v>
          </cell>
        </row>
        <row r="1598">
          <cell r="B1598" t="str">
            <v>066000102 - Public Bldg Construction Fund</v>
          </cell>
        </row>
        <row r="1599">
          <cell r="B1599" t="str">
            <v>066000103 - Public Bldg Construction Fund</v>
          </cell>
        </row>
        <row r="1600">
          <cell r="B1600" t="str">
            <v>066000104 - Public Bldg Construction Fund</v>
          </cell>
        </row>
        <row r="1601">
          <cell r="B1601" t="str">
            <v>066000105 - Public Bldg Construction Fund</v>
          </cell>
        </row>
        <row r="1602">
          <cell r="B1602" t="str">
            <v>066000106 - Public Bldg Construction Fund</v>
          </cell>
        </row>
        <row r="1603">
          <cell r="B1603" t="str">
            <v>066000108 - Public Bldg Construction Fund</v>
          </cell>
        </row>
        <row r="1604">
          <cell r="B1604" t="str">
            <v>066000109 - Public Bldg Construction Fund</v>
          </cell>
        </row>
        <row r="1605">
          <cell r="B1605" t="str">
            <v>066000110 - Public Bldg Construction Fund</v>
          </cell>
        </row>
        <row r="1606">
          <cell r="B1606" t="str">
            <v>066000111 - Public Bldg Construction Fund</v>
          </cell>
        </row>
        <row r="1607">
          <cell r="B1607" t="str">
            <v>066000112 - Public Bldg Construction Fund</v>
          </cell>
        </row>
        <row r="1608">
          <cell r="B1608" t="str">
            <v>066000113 - Public Bldg Construction Fund</v>
          </cell>
        </row>
        <row r="1609">
          <cell r="B1609" t="str">
            <v>066000115 - Public Bldg Construction Fund</v>
          </cell>
        </row>
        <row r="1610">
          <cell r="B1610" t="str">
            <v>066000116 - Public Bldg Construction Fund</v>
          </cell>
        </row>
        <row r="1611">
          <cell r="B1611" t="str">
            <v>066000117 - Public Bldg Construction Fund</v>
          </cell>
        </row>
        <row r="1612">
          <cell r="B1612" t="str">
            <v>066000118 - Public Bldg Construction Fund</v>
          </cell>
        </row>
        <row r="1613">
          <cell r="B1613" t="str">
            <v>066000121 - Public Bldg Construction Fund</v>
          </cell>
        </row>
        <row r="1614">
          <cell r="B1614" t="str">
            <v>066000123 - Public Bldg Construction Fund</v>
          </cell>
        </row>
        <row r="1615">
          <cell r="B1615" t="str">
            <v>066000124 - Public Bldg Construction Fund</v>
          </cell>
        </row>
        <row r="1616">
          <cell r="B1616" t="str">
            <v>066000126 - EngyEffRevBdPhaseIiInterLnAcct</v>
          </cell>
        </row>
        <row r="1617">
          <cell r="B1617" t="str">
            <v>066000127 - Public Bldg Construction Fund</v>
          </cell>
        </row>
        <row r="1618">
          <cell r="B1618" t="str">
            <v>066000129 - Public Bldg Construction Fund</v>
          </cell>
        </row>
        <row r="1619">
          <cell r="B1619" t="str">
            <v>066000130 - 1990SerA StArchInterimLoanAcct</v>
          </cell>
        </row>
        <row r="1620">
          <cell r="B1620" t="str">
            <v>066000132 - Public Bldg Construction Fund</v>
          </cell>
        </row>
        <row r="1621">
          <cell r="B1621" t="str">
            <v>066000133 - Public Bldg Construction Fund</v>
          </cell>
        </row>
        <row r="1622">
          <cell r="B1622" t="str">
            <v>066000134 - Public Bldg Construction Fund</v>
          </cell>
        </row>
        <row r="1623">
          <cell r="B1623" t="str">
            <v>066000137 - Public Bldg Construction Fund</v>
          </cell>
        </row>
        <row r="1624">
          <cell r="B1624" t="str">
            <v>066000138 - Public Bldg Construction Fund</v>
          </cell>
        </row>
        <row r="1625">
          <cell r="B1625" t="str">
            <v>066000139 - Public Bldg Construction Fund</v>
          </cell>
        </row>
        <row r="1626">
          <cell r="B1626" t="str">
            <v>066000141 - Public Bldg Construction Fund</v>
          </cell>
        </row>
        <row r="1627">
          <cell r="B1627" t="str">
            <v>066000142 - Public Bldg Construction Fund</v>
          </cell>
        </row>
        <row r="1628">
          <cell r="B1628" t="str">
            <v>066000143 - Public Bldg Construction Fund</v>
          </cell>
        </row>
        <row r="1629">
          <cell r="B1629" t="str">
            <v>066000144 - Public Bldg Construction Fund</v>
          </cell>
        </row>
        <row r="1630">
          <cell r="B1630" t="str">
            <v>066000145 - Public Bldg Construction Fund</v>
          </cell>
        </row>
        <row r="1631">
          <cell r="B1631" t="str">
            <v>066000146 - Public Bldg Construction Fund</v>
          </cell>
        </row>
        <row r="1632">
          <cell r="B1632" t="str">
            <v>066000147 - Public Bldg Construction Fund</v>
          </cell>
        </row>
        <row r="1633">
          <cell r="B1633" t="str">
            <v>066000153 - Public Bldg Construction Fund</v>
          </cell>
        </row>
        <row r="1634">
          <cell r="B1634" t="str">
            <v>066000154 - Public Bldg Construction Fund</v>
          </cell>
        </row>
        <row r="1635">
          <cell r="B1635" t="str">
            <v>066000155 - Public Bldg Construction Fund</v>
          </cell>
        </row>
        <row r="1636">
          <cell r="B1636" t="str">
            <v>066000156 - Public Bldg Construction Fund</v>
          </cell>
        </row>
        <row r="1637">
          <cell r="B1637" t="str">
            <v>066000157 - Public Bldg Construction Fund</v>
          </cell>
        </row>
        <row r="1638">
          <cell r="B1638" t="str">
            <v>066000158 - Public Bldg Construction Fund</v>
          </cell>
        </row>
        <row r="1639">
          <cell r="B1639" t="str">
            <v>066000159 - Public Bldg Construction Fund</v>
          </cell>
        </row>
        <row r="1640">
          <cell r="B1640" t="str">
            <v>066000160 - Public Bldg Construction Fund</v>
          </cell>
        </row>
        <row r="1641">
          <cell r="B1641" t="str">
            <v>066000161 - Public Bldg Construction Fund</v>
          </cell>
        </row>
        <row r="1642">
          <cell r="B1642" t="str">
            <v>066000163 - Public Bldg Construction Fund</v>
          </cell>
        </row>
        <row r="1643">
          <cell r="B1643" t="str">
            <v>066000164 - Public Bldg Construction Fund</v>
          </cell>
        </row>
        <row r="1644">
          <cell r="B1644" t="str">
            <v>066000165 - Public Bldg Construction Fund</v>
          </cell>
        </row>
        <row r="1645">
          <cell r="B1645" t="str">
            <v>066000166 - Public Bldg Construction Fund</v>
          </cell>
        </row>
        <row r="1646">
          <cell r="B1646" t="str">
            <v>066000167 - Public Bldg Construction Fund</v>
          </cell>
        </row>
        <row r="1647">
          <cell r="B1647" t="str">
            <v>066000168 - Public Bldg Construction Fund</v>
          </cell>
        </row>
        <row r="1648">
          <cell r="B1648" t="str">
            <v>066000169 - Public Bldg Construction Fund</v>
          </cell>
        </row>
        <row r="1649">
          <cell r="B1649" t="str">
            <v>066000170 - Public Bldg Construction Fund</v>
          </cell>
        </row>
        <row r="1650">
          <cell r="B1650" t="str">
            <v>066000171 - Public Bldg Construction Fund</v>
          </cell>
        </row>
        <row r="1651">
          <cell r="B1651" t="str">
            <v>066000172 - Public Bldg Construction Fund</v>
          </cell>
        </row>
        <row r="1652">
          <cell r="B1652" t="str">
            <v>066000173 - Public Bldg Construction Fund</v>
          </cell>
        </row>
        <row r="1653">
          <cell r="B1653" t="str">
            <v>066000175 - Public Bldg Construction Fund</v>
          </cell>
        </row>
        <row r="1654">
          <cell r="B1654" t="str">
            <v>066000178 - Public Bldg Construction Fund</v>
          </cell>
        </row>
        <row r="1655">
          <cell r="B1655" t="str">
            <v>066000179 - Public Bldg Construction Fund</v>
          </cell>
        </row>
        <row r="1656">
          <cell r="B1656" t="str">
            <v>066000180 - Public Bldg Construction Fund</v>
          </cell>
        </row>
        <row r="1657">
          <cell r="B1657" t="str">
            <v>066000181 - Public Bldg Construction Fund</v>
          </cell>
        </row>
        <row r="1658">
          <cell r="B1658" t="str">
            <v>066000182 - Public Bldg Construction Fund</v>
          </cell>
        </row>
        <row r="1659">
          <cell r="B1659" t="str">
            <v>066000188 - Public Bldg Construction Fund</v>
          </cell>
        </row>
        <row r="1660">
          <cell r="B1660" t="str">
            <v>066000189 - Public Bldg Construction Fund</v>
          </cell>
        </row>
        <row r="1661">
          <cell r="B1661" t="str">
            <v>066000191 - Public Bldg Construction Fund</v>
          </cell>
        </row>
        <row r="1662">
          <cell r="B1662" t="str">
            <v>066000192 - Public Bldg Construction Fund</v>
          </cell>
        </row>
        <row r="1663">
          <cell r="B1663" t="str">
            <v>066000193 - Public Bldg Construction Fund</v>
          </cell>
        </row>
        <row r="1664">
          <cell r="B1664" t="str">
            <v>066000194 - Public Bldg Construction Fund</v>
          </cell>
        </row>
        <row r="1665">
          <cell r="B1665" t="str">
            <v>066000195 - Public Bldg Construction Fund</v>
          </cell>
        </row>
        <row r="1666">
          <cell r="B1666" t="str">
            <v>066000197 - REBATE FD-1998 SER F UC PROJ</v>
          </cell>
        </row>
        <row r="1667">
          <cell r="B1667" t="str">
            <v>066000198 - Public Bldg Construction Fund</v>
          </cell>
        </row>
        <row r="1668">
          <cell r="B1668" t="str">
            <v>066000199 - Public Bldg Construction Fund</v>
          </cell>
        </row>
        <row r="1669">
          <cell r="B1669" t="str">
            <v>066000200 - Public Bldg Construction Fund</v>
          </cell>
        </row>
        <row r="1670">
          <cell r="B1670" t="str">
            <v>066000201 - Public Bldg Construction Fund</v>
          </cell>
        </row>
        <row r="1671">
          <cell r="B1671" t="str">
            <v>066000202 - Public Bldg Construction Fund</v>
          </cell>
        </row>
        <row r="1672">
          <cell r="B1672" t="str">
            <v>066000203 - Public Bldg Construction Fund</v>
          </cell>
        </row>
        <row r="1673">
          <cell r="B1673" t="str">
            <v>066000204 - Public Bldg Construction Fund</v>
          </cell>
        </row>
        <row r="1674">
          <cell r="B1674" t="str">
            <v>066000205 - Public Bldg Construction Fund</v>
          </cell>
        </row>
        <row r="1675">
          <cell r="B1675" t="str">
            <v>066000206 - Public Bldg Construction Fund</v>
          </cell>
        </row>
        <row r="1676">
          <cell r="B1676" t="str">
            <v>066000207 - Public Bldg Construction Fund</v>
          </cell>
        </row>
        <row r="1677">
          <cell r="B1677" t="str">
            <v>066000209 - Public Bldg Construction Fund</v>
          </cell>
        </row>
        <row r="1678">
          <cell r="B1678" t="str">
            <v>066000210 - Public Bldg Construction Fund</v>
          </cell>
        </row>
        <row r="1679">
          <cell r="B1679" t="str">
            <v>066000211 - Public Bldg Construction Fund</v>
          </cell>
        </row>
        <row r="1680">
          <cell r="B1680" t="str">
            <v>066000212 - Public Bldg Construction Fund</v>
          </cell>
        </row>
        <row r="1681">
          <cell r="B1681" t="str">
            <v>066000213 - Public Bldg Construction Fund</v>
          </cell>
        </row>
        <row r="1682">
          <cell r="B1682" t="str">
            <v>066000214 - Public Bldg Construction Fund</v>
          </cell>
        </row>
        <row r="1683">
          <cell r="B1683" t="str">
            <v>066000215 - Public Bldg Construction Fund</v>
          </cell>
        </row>
        <row r="1684">
          <cell r="B1684" t="str">
            <v>066000217 - Public Bldg Construction Fund</v>
          </cell>
        </row>
        <row r="1685">
          <cell r="B1685" t="str">
            <v>066000219 - Public Bldg Construction Fund</v>
          </cell>
        </row>
        <row r="1686">
          <cell r="B1686" t="str">
            <v>066000222 - Public Bldg Construction Fund</v>
          </cell>
        </row>
        <row r="1687">
          <cell r="B1687" t="str">
            <v>066000224 - Public Bldg Construction Fund</v>
          </cell>
        </row>
        <row r="1688">
          <cell r="B1688" t="str">
            <v>066000225 - Public Bldg Construction Fund</v>
          </cell>
        </row>
        <row r="1689">
          <cell r="B1689" t="str">
            <v>066000228 - Public Bldg Construction Fund</v>
          </cell>
        </row>
        <row r="1690">
          <cell r="B1690" t="str">
            <v>066000229 - Public Bldg Construction Fund</v>
          </cell>
        </row>
        <row r="1691">
          <cell r="B1691" t="str">
            <v>066000230 - Public Bldg Construction Fund</v>
          </cell>
        </row>
        <row r="1692">
          <cell r="B1692" t="str">
            <v>066000232 - PubBldgConstFd It0820-301-0660</v>
          </cell>
        </row>
        <row r="1693">
          <cell r="B1693" t="str">
            <v>066000235 - PubBldgConstFd It6870-301-0660</v>
          </cell>
        </row>
        <row r="1694">
          <cell r="B1694" t="str">
            <v>066000236 - Public Bldg Construction Fund</v>
          </cell>
        </row>
        <row r="1695">
          <cell r="B1695" t="str">
            <v>066000237 - Public Bldg Construction Fund</v>
          </cell>
        </row>
        <row r="1696">
          <cell r="B1696" t="str">
            <v>066000238 - Public Bldg Construction Fund</v>
          </cell>
        </row>
        <row r="1697">
          <cell r="B1697" t="str">
            <v>066000239 - Public Bldg Construction Fund</v>
          </cell>
        </row>
        <row r="1698">
          <cell r="B1698" t="str">
            <v>066000240 - Public Bldg Construction Fund</v>
          </cell>
        </row>
        <row r="1699">
          <cell r="B1699" t="str">
            <v>066000241 - Public Bldg Construction Fund</v>
          </cell>
        </row>
        <row r="1700">
          <cell r="B1700" t="str">
            <v>066000242 - Public Bldg Construction Fund</v>
          </cell>
        </row>
        <row r="1701">
          <cell r="B1701" t="str">
            <v>066000244 - Public Bldg Construction Fund</v>
          </cell>
        </row>
        <row r="1702">
          <cell r="B1702" t="str">
            <v>066000247 - Public Bldg Construction Fund</v>
          </cell>
        </row>
        <row r="1703">
          <cell r="B1703" t="str">
            <v>066000248 - Public Bldg Construction Fund</v>
          </cell>
        </row>
        <row r="1704">
          <cell r="B1704" t="str">
            <v>066000249 - Public Bldg Construction Fund</v>
          </cell>
        </row>
        <row r="1705">
          <cell r="B1705" t="str">
            <v>066000250 - Public Bldg Construction Fund</v>
          </cell>
        </row>
        <row r="1706">
          <cell r="B1706" t="str">
            <v>066000251 - Public Bldg Construction Fund</v>
          </cell>
        </row>
        <row r="1707">
          <cell r="B1707" t="str">
            <v>066000252 - Public Bldg Construction Fund</v>
          </cell>
        </row>
        <row r="1708">
          <cell r="B1708" t="str">
            <v>066000253 - Public Bldg Construction Fund</v>
          </cell>
        </row>
        <row r="1709">
          <cell r="B1709" t="str">
            <v>066000254 - Public Bldg Construction Fund</v>
          </cell>
        </row>
        <row r="1710">
          <cell r="B1710" t="str">
            <v>066000255 - Public Bldg Construction Fund</v>
          </cell>
        </row>
        <row r="1711">
          <cell r="B1711" t="str">
            <v>066000256 - Public Bldg Construction Fund</v>
          </cell>
        </row>
        <row r="1712">
          <cell r="B1712" t="str">
            <v>066000257 - Public Bldg Construction Fund</v>
          </cell>
        </row>
        <row r="1713">
          <cell r="B1713" t="str">
            <v>066000259 - CapAreaPlanSacAcqDes ConRevBnd</v>
          </cell>
        </row>
        <row r="1714">
          <cell r="B1714" t="str">
            <v>066000260 - Public Bldg Construction Fund</v>
          </cell>
        </row>
        <row r="1715">
          <cell r="B1715" t="str">
            <v>066000261 - Public Bldg Construction Fund</v>
          </cell>
        </row>
        <row r="1716">
          <cell r="B1716" t="str">
            <v>066000262 - Public Bldg Construction Fund</v>
          </cell>
        </row>
        <row r="1717">
          <cell r="B1717" t="str">
            <v>066000263 - Public Bldg Construction Fund</v>
          </cell>
        </row>
        <row r="1718">
          <cell r="B1718" t="str">
            <v>066000265 - Public Bldg Construction Fund</v>
          </cell>
        </row>
        <row r="1719">
          <cell r="B1719" t="str">
            <v>066000266 - Public Bldg Construction Fund</v>
          </cell>
        </row>
        <row r="1720">
          <cell r="B1720" t="str">
            <v>066000268 - Public Bldg Construction Fund</v>
          </cell>
        </row>
        <row r="1721">
          <cell r="B1721" t="str">
            <v>066000269 - Public Bldg Construction Fund</v>
          </cell>
        </row>
        <row r="1722">
          <cell r="B1722" t="str">
            <v>066000272 - Health Services</v>
          </cell>
        </row>
        <row r="1723">
          <cell r="B1723" t="str">
            <v>066000273 - Mental Health</v>
          </cell>
        </row>
        <row r="1724">
          <cell r="B1724" t="str">
            <v>066000274 - Calif State University</v>
          </cell>
        </row>
        <row r="1725">
          <cell r="B1725" t="str">
            <v>066000275 - Public Bldg Construction Fund</v>
          </cell>
        </row>
        <row r="1726">
          <cell r="B1726" t="str">
            <v>066000276 - Public Bldg Construction Fund</v>
          </cell>
        </row>
        <row r="1727">
          <cell r="B1727" t="str">
            <v>066000277 - Public Bldg Construction Fund</v>
          </cell>
        </row>
        <row r="1728">
          <cell r="B1728" t="str">
            <v>066000278 - Public Bldg Construction Fund</v>
          </cell>
        </row>
        <row r="1729">
          <cell r="B1729" t="str">
            <v>066000279 - Public Bldg Construction Fund</v>
          </cell>
        </row>
        <row r="1730">
          <cell r="B1730" t="str">
            <v>066000280 - Public Bldg Construction Fund</v>
          </cell>
        </row>
        <row r="1731">
          <cell r="B1731" t="str">
            <v>066000283 - Public Bldg Construction Fund</v>
          </cell>
        </row>
        <row r="1732">
          <cell r="B1732" t="str">
            <v>066000286 - Public Bldg Construction Fund</v>
          </cell>
        </row>
        <row r="1733">
          <cell r="B1733" t="str">
            <v>066000289 - Public Bldg Construction Fund</v>
          </cell>
        </row>
        <row r="1734">
          <cell r="B1734" t="str">
            <v>066000292 - Public Bldg Construction Fund</v>
          </cell>
        </row>
        <row r="1735">
          <cell r="B1735" t="str">
            <v>066000295 - Public Bldg Construction Fund</v>
          </cell>
        </row>
        <row r="1736">
          <cell r="B1736" t="str">
            <v>066000296 - Public Bldg Construction Fund</v>
          </cell>
        </row>
        <row r="1737">
          <cell r="B1737" t="str">
            <v>066000298 - Public Bldg Construction Fund</v>
          </cell>
        </row>
        <row r="1738">
          <cell r="B1738" t="str">
            <v>066000300 - Public Bldg Construction Fund</v>
          </cell>
        </row>
        <row r="1739">
          <cell r="B1739" t="str">
            <v>066000302 - Public Bldg Construction Fund</v>
          </cell>
        </row>
        <row r="1740">
          <cell r="B1740" t="str">
            <v>066000304 - Public Bldg Construction Fund</v>
          </cell>
        </row>
        <row r="1741">
          <cell r="B1741" t="str">
            <v>066000305 - Public Bldg Construction Fund</v>
          </cell>
        </row>
        <row r="1742">
          <cell r="B1742" t="str">
            <v>066000306 - Public Bldg Construction Fund</v>
          </cell>
        </row>
        <row r="1743">
          <cell r="B1743" t="str">
            <v>066000307 - Public Bldg Construction Fund</v>
          </cell>
        </row>
        <row r="1744">
          <cell r="B1744" t="str">
            <v>066000308 - Public Bldg Construction Fund</v>
          </cell>
        </row>
        <row r="1745">
          <cell r="B1745" t="str">
            <v>066000309 - Public Bldg Construction Fund</v>
          </cell>
        </row>
        <row r="1746">
          <cell r="B1746" t="str">
            <v>066000310 - Public Bldg Construction Fund</v>
          </cell>
        </row>
        <row r="1747">
          <cell r="B1747" t="str">
            <v>066000311 - Public Bldg Construction Fund</v>
          </cell>
        </row>
        <row r="1748">
          <cell r="B1748" t="str">
            <v>066000312 - Public Bldg Construction Fund</v>
          </cell>
        </row>
        <row r="1749">
          <cell r="B1749" t="str">
            <v>066000313 - Public Bldg Construction Fund</v>
          </cell>
        </row>
        <row r="1750">
          <cell r="B1750" t="str">
            <v>066000315 - Public Bldg Construction Fund</v>
          </cell>
        </row>
        <row r="1751">
          <cell r="B1751" t="str">
            <v>066000316 - Public Bldg Construction Fund</v>
          </cell>
        </row>
        <row r="1752">
          <cell r="B1752" t="str">
            <v>066000317 - Public Bldg Construction Fund</v>
          </cell>
        </row>
        <row r="1753">
          <cell r="B1753" t="str">
            <v>066000318 - Public Bldg Construction Fund</v>
          </cell>
        </row>
        <row r="1754">
          <cell r="B1754" t="str">
            <v>066000319 - Public Bldg Construction Fund</v>
          </cell>
        </row>
        <row r="1755">
          <cell r="B1755" t="str">
            <v>066000320 - Public Bldg Construction Fund</v>
          </cell>
        </row>
        <row r="1756">
          <cell r="B1756" t="str">
            <v>066000321 - Public Bldg Construction Fund</v>
          </cell>
        </row>
        <row r="1757">
          <cell r="B1757" t="str">
            <v>066000322 - Public Bldg Construction Fund</v>
          </cell>
        </row>
        <row r="1758">
          <cell r="B1758" t="str">
            <v>066000323 - Public Bldg Construction Fund</v>
          </cell>
        </row>
        <row r="1759">
          <cell r="B1759" t="str">
            <v>066000324 - Public Bldg Construction Fund</v>
          </cell>
        </row>
        <row r="1760">
          <cell r="B1760" t="str">
            <v>066000326 - Public Bldg Construction Fund</v>
          </cell>
        </row>
        <row r="1761">
          <cell r="B1761" t="str">
            <v>066000328 - Public Bldg Construction Fund</v>
          </cell>
        </row>
        <row r="1762">
          <cell r="B1762" t="str">
            <v>066000329 - Public Bldg Construction Fund</v>
          </cell>
        </row>
        <row r="1763">
          <cell r="B1763" t="str">
            <v>066000330 - Public Bldg Construction Fund</v>
          </cell>
        </row>
        <row r="1764">
          <cell r="B1764" t="str">
            <v>066000331 - Public Bldg Construction Fund</v>
          </cell>
        </row>
        <row r="1765">
          <cell r="B1765" t="str">
            <v>066000332 - Public Bldg Construction Fund</v>
          </cell>
        </row>
        <row r="1766">
          <cell r="B1766" t="str">
            <v>066000333 - Public Bldg Construction Fund</v>
          </cell>
        </row>
        <row r="1767">
          <cell r="B1767" t="str">
            <v>066000334 - Public Bldg Construction Fund</v>
          </cell>
        </row>
        <row r="1768">
          <cell r="B1768" t="str">
            <v>066000335 - Public Bldg Construction Fund</v>
          </cell>
        </row>
        <row r="1769">
          <cell r="B1769" t="str">
            <v>066000336 - Public Bldg Construction Fund</v>
          </cell>
        </row>
        <row r="1770">
          <cell r="B1770" t="str">
            <v>066000337 - Public Bldg Construction Fund</v>
          </cell>
        </row>
        <row r="1771">
          <cell r="B1771" t="str">
            <v>066000338 - Public Bldg Construction Fund</v>
          </cell>
        </row>
        <row r="1772">
          <cell r="B1772" t="str">
            <v>066000339 - Public Bldg Construction Fund</v>
          </cell>
        </row>
        <row r="1773">
          <cell r="B1773" t="str">
            <v>066000340 - Public Bldg Construction Fund</v>
          </cell>
        </row>
        <row r="1774">
          <cell r="B1774" t="str">
            <v>066000341 - Public Bldg Construction Fund</v>
          </cell>
        </row>
        <row r="1775">
          <cell r="B1775" t="str">
            <v>066000343 - Public Bldg Construction Fund</v>
          </cell>
        </row>
        <row r="1776">
          <cell r="B1776" t="str">
            <v>066000344 - Public Bldg Construction Fund</v>
          </cell>
        </row>
        <row r="1777">
          <cell r="B1777" t="str">
            <v>066000345 - Public Bldg Construction Fund</v>
          </cell>
        </row>
        <row r="1778">
          <cell r="B1778" t="str">
            <v>066000346 - Public Bldg Construction Fund</v>
          </cell>
        </row>
        <row r="1779">
          <cell r="B1779" t="str">
            <v>066000348 - Public Bldg Construction Fund</v>
          </cell>
        </row>
        <row r="1780">
          <cell r="B1780" t="str">
            <v>066000349 - Public Bldg Construction Fund</v>
          </cell>
        </row>
        <row r="1781">
          <cell r="B1781" t="str">
            <v>066000351 - Public Bldg Construction Fund</v>
          </cell>
        </row>
        <row r="1782">
          <cell r="B1782" t="str">
            <v>066000353 - Public Bldg Construction Fund</v>
          </cell>
        </row>
        <row r="1783">
          <cell r="B1783" t="str">
            <v>066000355 - Public Bldg Construction Fund</v>
          </cell>
        </row>
        <row r="1784">
          <cell r="B1784" t="str">
            <v>066000357 - Public Bldg Construction Fund</v>
          </cell>
        </row>
        <row r="1785">
          <cell r="B1785" t="str">
            <v>066000359 - Public Bldg Construction Fund</v>
          </cell>
        </row>
        <row r="1786">
          <cell r="B1786" t="str">
            <v>066000360 - Public Bldg Construction Fund</v>
          </cell>
        </row>
        <row r="1787">
          <cell r="B1787" t="str">
            <v>066000361 - Public Bldg Construction Fund</v>
          </cell>
        </row>
        <row r="1788">
          <cell r="B1788" t="str">
            <v>066000362 - Public Bldg Construction Fund</v>
          </cell>
        </row>
        <row r="1789">
          <cell r="B1789" t="str">
            <v>066000363 - Public Bldg Construction Fund</v>
          </cell>
        </row>
        <row r="1790">
          <cell r="B1790" t="str">
            <v>066000364 - Public Bldg Construction Fund</v>
          </cell>
        </row>
        <row r="1791">
          <cell r="B1791" t="str">
            <v>066000365 - Public Bldg Construction Fund</v>
          </cell>
        </row>
        <row r="1792">
          <cell r="B1792" t="str">
            <v>066000366 - UF 5225-0660008 DEWITT NELSON</v>
          </cell>
        </row>
        <row r="1793">
          <cell r="B1793" t="str">
            <v>066000367 - Public Bldg Construction Fund</v>
          </cell>
        </row>
        <row r="1794">
          <cell r="B1794" t="str">
            <v>066000368 - Public Bldg Construction Fund</v>
          </cell>
        </row>
        <row r="1795">
          <cell r="B1795" t="str">
            <v>066000369 - Public Bldg Construction Fund</v>
          </cell>
        </row>
        <row r="1796">
          <cell r="B1796" t="str">
            <v>066000370 - Public Bldg Construction Fund</v>
          </cell>
        </row>
        <row r="1797">
          <cell r="B1797" t="str">
            <v>066000371 - Public Bldg Construction Fund</v>
          </cell>
        </row>
        <row r="1798">
          <cell r="B1798" t="str">
            <v>066000372 - Public Bldg Construction Fund</v>
          </cell>
        </row>
        <row r="1799">
          <cell r="B1799" t="str">
            <v>066000374 - Public Bldg Construction Fund</v>
          </cell>
        </row>
        <row r="1800">
          <cell r="B1800" t="str">
            <v>066000375 - Public Bldg Construction Fund</v>
          </cell>
        </row>
        <row r="1801">
          <cell r="B1801" t="str">
            <v>066000376 - Public Bldg Construction Fund</v>
          </cell>
        </row>
        <row r="1802">
          <cell r="B1802" t="str">
            <v>066000377 - Public Bldg Construction Fund</v>
          </cell>
        </row>
        <row r="1803">
          <cell r="B1803" t="str">
            <v>066000378 - Public Bldg Construction Fund</v>
          </cell>
        </row>
        <row r="1804">
          <cell r="B1804" t="str">
            <v>066000379 - Public Bldg Construction Fund</v>
          </cell>
        </row>
        <row r="1805">
          <cell r="B1805" t="str">
            <v>066000380 - Public Bldg Construction Fund</v>
          </cell>
        </row>
        <row r="1806">
          <cell r="B1806" t="str">
            <v>066000381 - Public Bldg Construction Fund</v>
          </cell>
        </row>
        <row r="1807">
          <cell r="B1807" t="str">
            <v>066000382 - Public Bldg Construction Fund</v>
          </cell>
        </row>
        <row r="1808">
          <cell r="B1808" t="str">
            <v>066000383 - Public Bldg Construction Fund</v>
          </cell>
        </row>
        <row r="1809">
          <cell r="B1809" t="str">
            <v>066000384 - Public Bldg Construction Fund</v>
          </cell>
        </row>
        <row r="1810">
          <cell r="B1810" t="str">
            <v>066000386 - Public Bldg Construction Fund</v>
          </cell>
        </row>
        <row r="1811">
          <cell r="B1811" t="str">
            <v>066000387 - Public Bldg Construction Fund</v>
          </cell>
        </row>
        <row r="1812">
          <cell r="B1812" t="str">
            <v>066000388 - Public Bldg Construction Fund</v>
          </cell>
        </row>
        <row r="1813">
          <cell r="B1813" t="str">
            <v>066000389 - Public Bldg Construction Fund</v>
          </cell>
        </row>
        <row r="1814">
          <cell r="B1814" t="str">
            <v>066000390 - Public Bldg Construction Fund</v>
          </cell>
        </row>
        <row r="1815">
          <cell r="B1815" t="str">
            <v>066000391 - Public Bldg Construction Fund</v>
          </cell>
        </row>
        <row r="1816">
          <cell r="B1816" t="str">
            <v>066000392 - Public Bldg Construction Fund</v>
          </cell>
        </row>
        <row r="1817">
          <cell r="B1817" t="str">
            <v>066000393 - Public Bldg Construction Fund</v>
          </cell>
        </row>
        <row r="1818">
          <cell r="B1818" t="str">
            <v>066000394 - Public Bldg Construction Fund</v>
          </cell>
        </row>
        <row r="1819">
          <cell r="B1819" t="str">
            <v>066000395 - Public Bldg Construction Fund</v>
          </cell>
        </row>
        <row r="1820">
          <cell r="B1820" t="str">
            <v>066000396 - Public Bldg Construction Fund</v>
          </cell>
        </row>
        <row r="1821">
          <cell r="B1821" t="str">
            <v>066000397 - CONTINGENCY-2012 SER-D CSU</v>
          </cell>
        </row>
        <row r="1822">
          <cell r="B1822" t="str">
            <v>066000398 - Public Bldg Construction Fund</v>
          </cell>
        </row>
        <row r="1823">
          <cell r="B1823" t="str">
            <v>066000399 - Public Bldg Construction Fund</v>
          </cell>
        </row>
        <row r="1824">
          <cell r="B1824" t="str">
            <v>066000400 - Public Bldg Construction Fund</v>
          </cell>
        </row>
        <row r="1825">
          <cell r="B1825" t="str">
            <v>066000401 - Public Bldg Construction Fund</v>
          </cell>
        </row>
        <row r="1826">
          <cell r="B1826" t="str">
            <v>066000402 - Public Bldg Construction Fund</v>
          </cell>
        </row>
        <row r="1827">
          <cell r="B1827" t="str">
            <v>066000403 - Public Bldg Construction Fund</v>
          </cell>
        </row>
        <row r="1828">
          <cell r="B1828" t="str">
            <v>066000404 - Public Bldg Construction Fund</v>
          </cell>
        </row>
        <row r="1829">
          <cell r="B1829" t="str">
            <v>066000405 - Public Bldg Construction Fund</v>
          </cell>
        </row>
        <row r="1830">
          <cell r="B1830" t="str">
            <v>066000407 - UF 0660704 969-4450 PATTON KIT</v>
          </cell>
        </row>
        <row r="1831">
          <cell r="B1831" t="str">
            <v>066000408 - Public Bldg Construction Fund</v>
          </cell>
        </row>
        <row r="1832">
          <cell r="B1832" t="str">
            <v>066000409 - UF 0660704 969-4450 NAPA KITCH</v>
          </cell>
        </row>
        <row r="1833">
          <cell r="B1833" t="str">
            <v>066000410 - Public Bldg Construction Fund</v>
          </cell>
        </row>
        <row r="1834">
          <cell r="B1834" t="str">
            <v>066000411 - Public Bldg Construction Fund</v>
          </cell>
        </row>
        <row r="1835">
          <cell r="B1835" t="str">
            <v>066000412 - Public Bldg Construction Fund</v>
          </cell>
        </row>
        <row r="1836">
          <cell r="B1836" t="str">
            <v>066000413 - Public Bldg Construction Fund</v>
          </cell>
        </row>
        <row r="1837">
          <cell r="B1837" t="str">
            <v>066000414 - Public Bldg Construction Fund</v>
          </cell>
        </row>
        <row r="1838">
          <cell r="B1838" t="str">
            <v>066000415 - Public Bldg Construction Fund</v>
          </cell>
        </row>
        <row r="1839">
          <cell r="B1839" t="str">
            <v>066000416 - Public Bldg Construction Fund</v>
          </cell>
        </row>
        <row r="1840">
          <cell r="B1840" t="str">
            <v>066000417 - Public Bldg Construction Fund</v>
          </cell>
        </row>
        <row r="1841">
          <cell r="B1841" t="str">
            <v>066000418 - Public Bldg Construction Fund</v>
          </cell>
        </row>
        <row r="1842">
          <cell r="B1842" t="str">
            <v>066000419 - Public Bldg Construction Fund</v>
          </cell>
        </row>
        <row r="1843">
          <cell r="B1843" t="str">
            <v>066000420 - Public Bldg Constr Bd Fd</v>
          </cell>
        </row>
        <row r="1844">
          <cell r="B1844" t="str">
            <v>066000421 - Public Bldg Constr Bd Fd</v>
          </cell>
        </row>
        <row r="1845">
          <cell r="B1845" t="str">
            <v>066000422 - Public Bldg Construction Fund</v>
          </cell>
        </row>
        <row r="1846">
          <cell r="B1846" t="str">
            <v>066000423 - Public Bldg Construction Fund</v>
          </cell>
        </row>
        <row r="1847">
          <cell r="B1847" t="str">
            <v>066000424 - Public Bldg Construction Fund</v>
          </cell>
        </row>
        <row r="1848">
          <cell r="B1848" t="str">
            <v>066000425 - Public Bldg Construction Fund</v>
          </cell>
        </row>
        <row r="1849">
          <cell r="B1849" t="str">
            <v>066000426 - Public Bldg Construction Fund</v>
          </cell>
        </row>
        <row r="1850">
          <cell r="B1850" t="str">
            <v>066000427 - Public Bldg Construction Fund</v>
          </cell>
        </row>
        <row r="1851">
          <cell r="B1851" t="str">
            <v>066000428 - Public Bldg Construction Fund</v>
          </cell>
        </row>
        <row r="1852">
          <cell r="B1852" t="str">
            <v>066000429 - Public Bldg Construction Fund</v>
          </cell>
        </row>
        <row r="1853">
          <cell r="B1853" t="str">
            <v>066000430 - Public Bldg Construction Fund</v>
          </cell>
        </row>
        <row r="1854">
          <cell r="B1854" t="str">
            <v>066000431 - Public Bldg Construction Fund</v>
          </cell>
        </row>
        <row r="1855">
          <cell r="B1855" t="str">
            <v>066000432 - Public Bldg Construction Fund</v>
          </cell>
        </row>
        <row r="1856">
          <cell r="B1856" t="str">
            <v>066000433 - Public Bldg Construction Fund</v>
          </cell>
        </row>
        <row r="1857">
          <cell r="B1857" t="str">
            <v>066000434 - Public Bldg Construction Fund</v>
          </cell>
        </row>
        <row r="1858">
          <cell r="B1858" t="str">
            <v>066000435 - Public Bldg Construction Fund</v>
          </cell>
        </row>
        <row r="1859">
          <cell r="B1859" t="str">
            <v>066000436 - Public Bldg Construction Fund</v>
          </cell>
        </row>
        <row r="1860">
          <cell r="B1860" t="str">
            <v>066000437 - Public Bldg Construction Fund</v>
          </cell>
        </row>
        <row r="1861">
          <cell r="B1861" t="str">
            <v>066000438 - Public Bldg Construction Fund</v>
          </cell>
        </row>
        <row r="1862">
          <cell r="B1862" t="str">
            <v>066000439 - Energy Efficiency Rev Bond</v>
          </cell>
        </row>
        <row r="1863">
          <cell r="B1863" t="str">
            <v>066000440 - Public Bldg Construction Fund</v>
          </cell>
        </row>
        <row r="1864">
          <cell r="B1864" t="str">
            <v>066000441 - Public Bldg Construction Fund</v>
          </cell>
        </row>
        <row r="1865">
          <cell r="B1865" t="str">
            <v>066000442 - Public Bldg Construction Fund</v>
          </cell>
        </row>
        <row r="1866">
          <cell r="B1866" t="str">
            <v>066000443 - Public Bldg Construction Fund</v>
          </cell>
        </row>
        <row r="1867">
          <cell r="B1867" t="str">
            <v>066000444 - Public Bldg Construction Fund</v>
          </cell>
        </row>
        <row r="1868">
          <cell r="B1868" t="str">
            <v>066000445 - Public Bldg Construction Fund</v>
          </cell>
        </row>
        <row r="1869">
          <cell r="B1869" t="str">
            <v>066000446 - Public Bldg Construction Fund</v>
          </cell>
        </row>
        <row r="1870">
          <cell r="B1870" t="str">
            <v>066000447 - Public Bldg Construction Fund</v>
          </cell>
        </row>
        <row r="1871">
          <cell r="B1871" t="str">
            <v>066000448 - Public Bldg Construction Fund</v>
          </cell>
        </row>
        <row r="1872">
          <cell r="B1872" t="str">
            <v>066000449 - Public Bldg Construction Fund</v>
          </cell>
        </row>
        <row r="1873">
          <cell r="B1873" t="str">
            <v>066000450 - Public Bldg Construction Fund</v>
          </cell>
        </row>
        <row r="1874">
          <cell r="B1874" t="str">
            <v>066000451 - Public Bldg Construction Fund</v>
          </cell>
        </row>
        <row r="1875">
          <cell r="B1875" t="str">
            <v>066000452 - Public Bldg Construction Fund</v>
          </cell>
        </row>
        <row r="1876">
          <cell r="B1876" t="str">
            <v>066000453 - Public Bldg Construction Fund</v>
          </cell>
        </row>
        <row r="1877">
          <cell r="B1877" t="str">
            <v>066000454 - Public Bldg Construct Bd Fd</v>
          </cell>
        </row>
        <row r="1878">
          <cell r="B1878" t="str">
            <v>066000455 - Public Bldg Construction Fund</v>
          </cell>
        </row>
        <row r="1879">
          <cell r="B1879" t="str">
            <v>066000456 - Public Bldg Construction Fund</v>
          </cell>
        </row>
        <row r="1880">
          <cell r="B1880" t="str">
            <v>066000457 - Public Bldg Construction Fund</v>
          </cell>
        </row>
        <row r="1881">
          <cell r="B1881" t="str">
            <v>066000458 - Public Bldg Construction Fund</v>
          </cell>
        </row>
        <row r="1882">
          <cell r="B1882" t="str">
            <v>066000459 - Public Bldg Construction Fund</v>
          </cell>
        </row>
        <row r="1883">
          <cell r="B1883" t="str">
            <v>066000460 - Public Bldg Construction Fund</v>
          </cell>
        </row>
        <row r="1884">
          <cell r="B1884" t="str">
            <v>066000461 - Public Bldg Construction Fund</v>
          </cell>
        </row>
        <row r="1885">
          <cell r="B1885" t="str">
            <v>066000462 - Public Bldg Construction Fund</v>
          </cell>
        </row>
        <row r="1886">
          <cell r="B1886" t="str">
            <v>066000463 - Public Bldg Construction Fund</v>
          </cell>
        </row>
        <row r="1887">
          <cell r="B1887" t="str">
            <v>066000464 - Public Bldg Construction Fund</v>
          </cell>
        </row>
        <row r="1888">
          <cell r="B1888" t="str">
            <v>066000465 - Public Bldg Construction Fund</v>
          </cell>
        </row>
        <row r="1889">
          <cell r="B1889" t="str">
            <v>066000466 - Public Bldg Construction Fund</v>
          </cell>
        </row>
        <row r="1890">
          <cell r="B1890" t="str">
            <v>066000467 - Public Bldg Construction Fund</v>
          </cell>
        </row>
        <row r="1891">
          <cell r="B1891" t="str">
            <v>066000468 - Public Bldg Construction Fund</v>
          </cell>
        </row>
        <row r="1892">
          <cell r="B1892" t="str">
            <v>066000469 - Public Bldg Construction Fund</v>
          </cell>
        </row>
        <row r="1893">
          <cell r="B1893" t="str">
            <v>066000470 - Public Bldg Construction Fund</v>
          </cell>
        </row>
        <row r="1894">
          <cell r="B1894" t="str">
            <v>066000471 - Public Bldg Construction Fund</v>
          </cell>
        </row>
        <row r="1895">
          <cell r="B1895" t="str">
            <v>066000472 - Public Bldg Construction Fund</v>
          </cell>
        </row>
        <row r="1896">
          <cell r="B1896" t="str">
            <v>066000473 - Public Bldg Construction Fund</v>
          </cell>
        </row>
        <row r="1897">
          <cell r="B1897" t="str">
            <v>066000474 - Public Bldg Construction Fund</v>
          </cell>
        </row>
        <row r="1898">
          <cell r="B1898" t="str">
            <v>066000475 - Public Bldg Construction Fund</v>
          </cell>
        </row>
        <row r="1899">
          <cell r="B1899" t="str">
            <v>066000476 - Public Bldg Construction Fund</v>
          </cell>
        </row>
        <row r="1900">
          <cell r="B1900" t="str">
            <v>066000477 - Public Bldg Construction Fund</v>
          </cell>
        </row>
        <row r="1901">
          <cell r="B1901" t="str">
            <v>066000478 - Public Bldg Construction Fund</v>
          </cell>
        </row>
        <row r="1902">
          <cell r="B1902" t="str">
            <v>066000479 - Public Bldg Construction Fund</v>
          </cell>
        </row>
        <row r="1903">
          <cell r="B1903" t="str">
            <v>066000480 - Public Bldg Construction Fund</v>
          </cell>
        </row>
        <row r="1904">
          <cell r="B1904" t="str">
            <v>066000481 - Public Bldg Construction Fund</v>
          </cell>
        </row>
        <row r="1905">
          <cell r="B1905" t="str">
            <v>066000482 - Public Bldg Construction Fund</v>
          </cell>
        </row>
        <row r="1906">
          <cell r="B1906" t="str">
            <v>066000483 - Public Bldg Construction Fund</v>
          </cell>
        </row>
        <row r="1907">
          <cell r="B1907" t="str">
            <v>066000484 - Public Bldg Construction Fund</v>
          </cell>
        </row>
        <row r="1908">
          <cell r="B1908" t="str">
            <v>066000485 - Public Bldg Construction Fund</v>
          </cell>
        </row>
        <row r="1909">
          <cell r="B1909" t="str">
            <v>066000486 - Public Bldg Construction Fund</v>
          </cell>
        </row>
        <row r="1910">
          <cell r="B1910" t="str">
            <v>066000487 - Public Bldg Construction Fund</v>
          </cell>
        </row>
        <row r="1911">
          <cell r="B1911" t="str">
            <v>066000488 - Public Bldg Construction Fund</v>
          </cell>
        </row>
        <row r="1912">
          <cell r="B1912" t="str">
            <v>066000489 - Public Bldg Construction Fund</v>
          </cell>
        </row>
        <row r="1913">
          <cell r="B1913" t="str">
            <v>066000490 - Public Bldg Construction Fund</v>
          </cell>
        </row>
        <row r="1914">
          <cell r="B1914" t="str">
            <v>066000491 - Public Bldg Construction Fund</v>
          </cell>
        </row>
        <row r="1915">
          <cell r="B1915" t="str">
            <v>066000492 - Public Bldg Construction Fund</v>
          </cell>
        </row>
        <row r="1916">
          <cell r="B1916" t="str">
            <v>066000493 - Public Bldg Construction Fund</v>
          </cell>
        </row>
        <row r="1917">
          <cell r="B1917" t="str">
            <v>066000494 - Public Bldg Construction Fund</v>
          </cell>
        </row>
        <row r="1918">
          <cell r="B1918" t="str">
            <v>066000495 - Public Bldg Construction Fund</v>
          </cell>
        </row>
        <row r="1919">
          <cell r="B1919" t="str">
            <v>066000496 - Public Bldg Construction Fund</v>
          </cell>
        </row>
        <row r="1920">
          <cell r="B1920" t="str">
            <v>066000497 - Public Bldg Construction Fund</v>
          </cell>
        </row>
        <row r="1921">
          <cell r="B1921" t="str">
            <v>066000498 - Public Bldg Construction Fund</v>
          </cell>
        </row>
        <row r="1922">
          <cell r="B1922" t="str">
            <v>066000499 - Public Bldg Construction Fund</v>
          </cell>
        </row>
        <row r="1923">
          <cell r="B1923" t="str">
            <v>066000500 - Public Bldg Construction Fund</v>
          </cell>
        </row>
        <row r="1924">
          <cell r="B1924" t="str">
            <v>066000501 - Public Bldg Construction Fund</v>
          </cell>
        </row>
        <row r="1925">
          <cell r="B1925" t="str">
            <v>066000502 - Public Bldg Construction Fund</v>
          </cell>
        </row>
        <row r="1926">
          <cell r="B1926" t="str">
            <v>066000503 - Public Bldg Construction Fund</v>
          </cell>
        </row>
        <row r="1927">
          <cell r="B1927" t="str">
            <v>066000504 - Public Bldg Construction Fund</v>
          </cell>
        </row>
        <row r="1928">
          <cell r="B1928" t="str">
            <v>066000505 - Public Bldg Construction Fund</v>
          </cell>
        </row>
        <row r="1929">
          <cell r="B1929" t="str">
            <v>066000506 - Public Bldg Construction Fund</v>
          </cell>
        </row>
        <row r="1930">
          <cell r="B1930" t="str">
            <v>066000507 - Public Bldg Construction Fund</v>
          </cell>
        </row>
        <row r="1931">
          <cell r="B1931" t="str">
            <v>066000508 - Public Bldg Construction Fund</v>
          </cell>
        </row>
        <row r="1932">
          <cell r="B1932" t="str">
            <v>066000509 - Public Bldg Construction Fund</v>
          </cell>
        </row>
        <row r="1933">
          <cell r="B1933" t="str">
            <v>066000510 - Public Bldg Construction Fund</v>
          </cell>
        </row>
        <row r="1934">
          <cell r="B1934" t="str">
            <v>066000512 - Public Bldg Construction Fund</v>
          </cell>
        </row>
        <row r="1935">
          <cell r="B1935" t="str">
            <v>066000513 - PMIB 1230004 0660008-5225</v>
          </cell>
        </row>
        <row r="1936">
          <cell r="B1936" t="str">
            <v>066000514 - Public Bldg Construction Fund</v>
          </cell>
        </row>
        <row r="1937">
          <cell r="B1937" t="str">
            <v>066000515 - PMIB 1230029   0660008 - 5225</v>
          </cell>
        </row>
        <row r="1938">
          <cell r="B1938" t="str">
            <v>066000516 - Public Bldg Construction Fund</v>
          </cell>
        </row>
        <row r="1939">
          <cell r="B1939" t="str">
            <v>066000517 - PMIB 1230015   0660008 - 5225</v>
          </cell>
        </row>
        <row r="1940">
          <cell r="B1940" t="str">
            <v>066000518 - Public Bldg Construction Fund</v>
          </cell>
        </row>
        <row r="1941">
          <cell r="B1941" t="str">
            <v>066000519 - PMIB 1230030   0660008 - 5225</v>
          </cell>
        </row>
        <row r="1942">
          <cell r="B1942" t="str">
            <v>066000520 - PMIB 1230031   0660008 - 5225</v>
          </cell>
        </row>
        <row r="1943">
          <cell r="B1943" t="str">
            <v>066000521 - Public Bldg Construction Fund</v>
          </cell>
        </row>
        <row r="1944">
          <cell r="B1944" t="str">
            <v>066000522 - Public Bldg Construction Fund</v>
          </cell>
        </row>
        <row r="1945">
          <cell r="B1945" t="str">
            <v>066000523 - PMIB 1230010   0660008 - 5225</v>
          </cell>
        </row>
        <row r="1946">
          <cell r="B1946" t="str">
            <v>066000524 - PMIB 1230032   0660008 - 5225</v>
          </cell>
        </row>
        <row r="1947">
          <cell r="B1947" t="str">
            <v>066000525 - PMIB 1230033   0660008 - 5225</v>
          </cell>
        </row>
        <row r="1948">
          <cell r="B1948" t="str">
            <v>066000528 - PMIB 1230024   0660008 - 5225</v>
          </cell>
        </row>
        <row r="1949">
          <cell r="B1949" t="str">
            <v>066000529 - PMIB 1230016   0660008 - 5225</v>
          </cell>
        </row>
        <row r="1950">
          <cell r="B1950" t="str">
            <v>066000530 - Public Bldg Construction Fund</v>
          </cell>
        </row>
        <row r="1951">
          <cell r="B1951" t="str">
            <v>066000531 - PMIB 1230005   0660008 - 5225</v>
          </cell>
        </row>
        <row r="1952">
          <cell r="B1952" t="str">
            <v>066000538 - Public Bldg Construction Fund</v>
          </cell>
        </row>
        <row r="1953">
          <cell r="B1953" t="str">
            <v>066000539 - PMIB 1230011   0660008 - 5225</v>
          </cell>
        </row>
        <row r="1954">
          <cell r="B1954" t="str">
            <v>066000540 - Public Bldg Construction Fund</v>
          </cell>
        </row>
        <row r="1955">
          <cell r="B1955" t="str">
            <v>066000541 - Public Bldg Construction Fund</v>
          </cell>
        </row>
        <row r="1956">
          <cell r="B1956" t="str">
            <v>066000542 - Public Bldg Construction Fund</v>
          </cell>
        </row>
        <row r="1957">
          <cell r="B1957" t="str">
            <v>066000544 - Public Bldg Construction Fund</v>
          </cell>
        </row>
        <row r="1958">
          <cell r="B1958" t="str">
            <v>066000546 - Public Bldg Construction Fund</v>
          </cell>
        </row>
        <row r="1959">
          <cell r="B1959" t="str">
            <v>066000547 - Public Bldg Construction Fund</v>
          </cell>
        </row>
        <row r="1960">
          <cell r="B1960" t="str">
            <v>066000548 - Public Bldg Construction Fund</v>
          </cell>
        </row>
        <row r="1961">
          <cell r="B1961" t="str">
            <v>066000549 - Energy Efficiency Revenue Bd</v>
          </cell>
        </row>
        <row r="1962">
          <cell r="B1962" t="str">
            <v>066000550 - Energy Efficiency Revenue Bd</v>
          </cell>
        </row>
        <row r="1963">
          <cell r="B1963" t="str">
            <v>066000551 - Public Bldg Construction Fund</v>
          </cell>
        </row>
        <row r="1964">
          <cell r="B1964" t="str">
            <v>066000552 - Public Bldg Construction Fund</v>
          </cell>
        </row>
        <row r="1965">
          <cell r="B1965" t="str">
            <v>066000553 - Public Bldg Construction Fund</v>
          </cell>
        </row>
        <row r="1966">
          <cell r="B1966" t="str">
            <v>066000554 - Public Bldg Construction Fund</v>
          </cell>
        </row>
        <row r="1967">
          <cell r="B1967" t="str">
            <v>066000556 - Public Bldg Construction Fund</v>
          </cell>
        </row>
        <row r="1968">
          <cell r="B1968" t="str">
            <v>066000558 - PMIB 1230025   0660008 - 5225</v>
          </cell>
        </row>
        <row r="1969">
          <cell r="B1969" t="str">
            <v>066000560 - Public Bldg Construction Fund</v>
          </cell>
        </row>
        <row r="1970">
          <cell r="B1970" t="str">
            <v>066000561 - Public Bldg Construction Fund</v>
          </cell>
        </row>
        <row r="1971">
          <cell r="B1971" t="str">
            <v>066000562 - Public Bldg Construction Fund</v>
          </cell>
        </row>
        <row r="1972">
          <cell r="B1972" t="str">
            <v>066000563 - Public Bldg Construction Fund</v>
          </cell>
        </row>
        <row r="1973">
          <cell r="B1973" t="str">
            <v>066000564 - Public Bldg Construction Fund</v>
          </cell>
        </row>
        <row r="1974">
          <cell r="B1974" t="str">
            <v>066000565 - Public Bldg Construction Fund</v>
          </cell>
        </row>
        <row r="1975">
          <cell r="B1975" t="str">
            <v>066000566 - Public Bldg Construction Fund</v>
          </cell>
        </row>
        <row r="1976">
          <cell r="B1976" t="str">
            <v>066000567 - Public Bldg Construction Fund</v>
          </cell>
        </row>
        <row r="1977">
          <cell r="B1977" t="str">
            <v>066000568 - Public Bldg Construction Fund</v>
          </cell>
        </row>
        <row r="1978">
          <cell r="B1978" t="str">
            <v>066000569 - Energy Efficiency Revenue Bd</v>
          </cell>
        </row>
        <row r="1979">
          <cell r="B1979" t="str">
            <v>066000570 - Energy Efficiency Revenue Bd</v>
          </cell>
        </row>
        <row r="1980">
          <cell r="B1980" t="str">
            <v>066000571 - Public Bldg Const Bond Fund</v>
          </cell>
        </row>
        <row r="1981">
          <cell r="B1981" t="str">
            <v>066000573 - Public Bldg Construction Fund</v>
          </cell>
        </row>
        <row r="1982">
          <cell r="B1982" t="str">
            <v>066000576 - Public Bldg Construction Fund</v>
          </cell>
        </row>
        <row r="1983">
          <cell r="B1983" t="str">
            <v>066000577 - Public Bldg Construction Fund</v>
          </cell>
        </row>
        <row r="1984">
          <cell r="B1984" t="str">
            <v>066000578 - Public Bldg Construction Fund</v>
          </cell>
        </row>
        <row r="1985">
          <cell r="B1985" t="str">
            <v>066000580 - Public Bldg Construction Fund</v>
          </cell>
        </row>
        <row r="1986">
          <cell r="B1986" t="str">
            <v>066000583 - Public Bldg Construction Fund</v>
          </cell>
        </row>
        <row r="1987">
          <cell r="B1987" t="str">
            <v>066000585 - Public Bldg Construction Fund</v>
          </cell>
        </row>
        <row r="1988">
          <cell r="B1988" t="str">
            <v>066000587 - Public Bldg Construction Fund</v>
          </cell>
        </row>
        <row r="1989">
          <cell r="B1989" t="str">
            <v>066000588 - Public Bldg Construction Fund</v>
          </cell>
        </row>
        <row r="1990">
          <cell r="B1990" t="str">
            <v>066000595 - Public Bldg Construction Fund</v>
          </cell>
        </row>
        <row r="1991">
          <cell r="B1991" t="str">
            <v>066000596 - Public Bldg Construction Fund</v>
          </cell>
        </row>
        <row r="1992">
          <cell r="B1992" t="str">
            <v>066000598 - Public Bldg Construction Fund</v>
          </cell>
        </row>
        <row r="1993">
          <cell r="B1993" t="str">
            <v>066000599 - Public Bldg Construction Fund</v>
          </cell>
        </row>
        <row r="1994">
          <cell r="B1994" t="str">
            <v>066000603 - Public Bldg Construction Fund</v>
          </cell>
        </row>
        <row r="1995">
          <cell r="B1995" t="str">
            <v>066000612 - Public Bldg Construction Fund</v>
          </cell>
        </row>
        <row r="1996">
          <cell r="B1996" t="str">
            <v>066000617 - CaCommColleges PubBldgConstrFd</v>
          </cell>
        </row>
        <row r="1997">
          <cell r="B1997" t="str">
            <v>066000618 - CaCommColleges PubBldgConstrFd</v>
          </cell>
        </row>
        <row r="1998">
          <cell r="B1998" t="str">
            <v>066000621 - Public Bldg Construction Fund</v>
          </cell>
        </row>
        <row r="1999">
          <cell r="B1999" t="str">
            <v>066000626 - Public Bldg Construction Fund</v>
          </cell>
        </row>
        <row r="2000">
          <cell r="B2000" t="str">
            <v>066000628 - Public Bldg Construction Fund</v>
          </cell>
        </row>
        <row r="2001">
          <cell r="B2001" t="str">
            <v>066000629 - Public Bldg Construction Fund</v>
          </cell>
        </row>
        <row r="2002">
          <cell r="B2002" t="str">
            <v>066000630 - Public Bldg Construction Fund</v>
          </cell>
        </row>
        <row r="2003">
          <cell r="B2003" t="str">
            <v>066000640 - Public Bldg Construction Fund</v>
          </cell>
        </row>
        <row r="2004">
          <cell r="B2004" t="str">
            <v>066000651 - Public Bldg Construction Fund</v>
          </cell>
        </row>
        <row r="2005">
          <cell r="B2005" t="str">
            <v>066000653 - Public Bldg Construction Fund</v>
          </cell>
        </row>
        <row r="2006">
          <cell r="B2006" t="str">
            <v>066000655 - Public Bldg Construction Fund</v>
          </cell>
        </row>
        <row r="2007">
          <cell r="B2007" t="str">
            <v>066000656 - Public Bldg Construction Fund</v>
          </cell>
        </row>
        <row r="2008">
          <cell r="B2008" t="str">
            <v>066000657 - Public Bldg Construction Fund</v>
          </cell>
        </row>
        <row r="2009">
          <cell r="B2009" t="str">
            <v>066000659 - Public Bldg Construction Fund</v>
          </cell>
        </row>
        <row r="2010">
          <cell r="B2010" t="str">
            <v>066000660 - Public Bldg Construction Fund</v>
          </cell>
        </row>
        <row r="2011">
          <cell r="B2011" t="str">
            <v>066000663 - Public Bldg Construction Fund</v>
          </cell>
        </row>
        <row r="2012">
          <cell r="B2012" t="str">
            <v>066000664 - Public Bldg Construction Fund</v>
          </cell>
        </row>
        <row r="2013">
          <cell r="B2013" t="str">
            <v>066000669 - Public Bldg Construction Fund</v>
          </cell>
        </row>
        <row r="2014">
          <cell r="B2014" t="str">
            <v>066000671 - Public Bldg Construction Fund</v>
          </cell>
        </row>
        <row r="2015">
          <cell r="B2015" t="str">
            <v>066000672 - Public Bldg Construction Fund</v>
          </cell>
        </row>
        <row r="2016">
          <cell r="B2016" t="str">
            <v>066000673 - Public Bldg Construction Fund</v>
          </cell>
        </row>
        <row r="2017">
          <cell r="B2017" t="str">
            <v>066000677 - Public Bldg Construction Fund</v>
          </cell>
        </row>
        <row r="2018">
          <cell r="B2018" t="str">
            <v>066000680 - Public Bldg Construction Fund</v>
          </cell>
        </row>
        <row r="2019">
          <cell r="B2019" t="str">
            <v>066000681 - Public Bldg Construction Fund</v>
          </cell>
        </row>
        <row r="2020">
          <cell r="B2020" t="str">
            <v>066000683 - Public Bldg Construction Fund</v>
          </cell>
        </row>
        <row r="2021">
          <cell r="B2021" t="str">
            <v>066000686 - Public Bldg Construction Fund</v>
          </cell>
        </row>
        <row r="2022">
          <cell r="B2022" t="str">
            <v>066000687 - Public Bldg Construction Fund</v>
          </cell>
        </row>
        <row r="2023">
          <cell r="B2023" t="str">
            <v>066000688 - Public Bldg Construction Fund</v>
          </cell>
        </row>
        <row r="2024">
          <cell r="B2024" t="str">
            <v>066000689 - Public Bldg Construction Fund</v>
          </cell>
        </row>
        <row r="2025">
          <cell r="B2025" t="str">
            <v>066000690 - Public Bldg Construction Fund</v>
          </cell>
        </row>
        <row r="2026">
          <cell r="B2026" t="str">
            <v>066000691 - Public Bldg Construction Fund</v>
          </cell>
        </row>
        <row r="2027">
          <cell r="B2027" t="str">
            <v>066000692 - Pub Bldg Constr Fd Gc13340</v>
          </cell>
        </row>
        <row r="2028">
          <cell r="B2028" t="str">
            <v>066000693 - Pub Bldg Constr Fd Gc13340</v>
          </cell>
        </row>
        <row r="2029">
          <cell r="B2029" t="str">
            <v>066000694 - Pub Bldg Constr Fd Gc13340</v>
          </cell>
        </row>
        <row r="2030">
          <cell r="B2030" t="str">
            <v>066000695 - Pub Bldg Constr Fd Gc13340</v>
          </cell>
        </row>
        <row r="2031">
          <cell r="B2031" t="str">
            <v>066000699 - Public Bldg Construction Fund</v>
          </cell>
        </row>
        <row r="2032">
          <cell r="B2032" t="str">
            <v>066000700 - Library   Courts Bldg Renov</v>
          </cell>
        </row>
        <row r="2033">
          <cell r="B2033" t="str">
            <v>066000701 - Delta Srvcs DistCntrSiteConstr</v>
          </cell>
        </row>
        <row r="2034">
          <cell r="B2034" t="str">
            <v>066000702 - 13 Projects Fy08 09Ba For Spec</v>
          </cell>
        </row>
        <row r="2035">
          <cell r="B2035" t="str">
            <v>066000703 - FairPorterSonFy08 09Ba ForSpec</v>
          </cell>
        </row>
        <row r="2036">
          <cell r="B2036" t="str">
            <v>066000704 - NapaPattMinorFy08 09Ba ForSpec</v>
          </cell>
        </row>
        <row r="2037">
          <cell r="B2037" t="str">
            <v>066000705 - 4 Projects Fy08 09Ba ForSpec</v>
          </cell>
        </row>
        <row r="2038">
          <cell r="B2038" t="str">
            <v>066000706 - Kitchen   Dining Hall Renovat</v>
          </cell>
        </row>
        <row r="2039">
          <cell r="B2039" t="str">
            <v>066000707 - AnHlth Fd Sfty LabTulareFresno</v>
          </cell>
        </row>
        <row r="2040">
          <cell r="B2040" t="str">
            <v>066000708 - 6 Campus ProjFy08 09BaFor Spec</v>
          </cell>
        </row>
        <row r="2041">
          <cell r="B2041" t="str">
            <v>066000709 - 5 CampusProj Fy08 09BaFor Spec</v>
          </cell>
        </row>
        <row r="2042">
          <cell r="B2042" t="str">
            <v>066000710 - LassenCntyNewSusanvCourthouse</v>
          </cell>
        </row>
        <row r="2043">
          <cell r="B2043" t="str">
            <v>066000711 - CaRehabCntrNorcoReplaceMenDorM</v>
          </cell>
        </row>
        <row r="2044">
          <cell r="B2044" t="str">
            <v>066000712 - Relo Yerma Agric InspecStation</v>
          </cell>
        </row>
        <row r="2045">
          <cell r="B2045" t="str">
            <v>066000713 - 11 Proj See2009 B A Spec</v>
          </cell>
        </row>
        <row r="2046">
          <cell r="B2046" t="str">
            <v>066000714 - PubBldg ConFdB A 0250-301-0660</v>
          </cell>
        </row>
        <row r="2047">
          <cell r="B2047" t="str">
            <v>066000715 - PubBldg ConFdB A 0250-301-0660</v>
          </cell>
        </row>
        <row r="2048">
          <cell r="B2048" t="str">
            <v>066000716 - PubBldg ConFdB A 0250-301-0660</v>
          </cell>
        </row>
        <row r="2049">
          <cell r="B2049" t="str">
            <v>066000717 - PubBldg ConFdB A 0250-301-0660</v>
          </cell>
        </row>
        <row r="2050">
          <cell r="B2050" t="str">
            <v>066000718 - PubBldg ConFdB A 0250-301-0660</v>
          </cell>
        </row>
        <row r="2051">
          <cell r="B2051" t="str">
            <v>066000719 - PubBldg ConFdB A 0250-301-0660</v>
          </cell>
        </row>
        <row r="2052">
          <cell r="B2052" t="str">
            <v>066000720 - PubBldg ConFdB A 0250-301-0660</v>
          </cell>
        </row>
        <row r="2053">
          <cell r="B2053" t="str">
            <v>066000721 - PubBldg ConFdB A 0250-301-0660</v>
          </cell>
        </row>
        <row r="2054">
          <cell r="B2054" t="str">
            <v>066000722 - PubBldg ConFdB A 3540-301-0660</v>
          </cell>
        </row>
        <row r="2055">
          <cell r="B2055" t="str">
            <v>066000723 - PubBldg ConFdB A 3540-301-0660</v>
          </cell>
        </row>
        <row r="2056">
          <cell r="B2056" t="str">
            <v>066000724 - PubBldg ConFdB A 3540-301-0660</v>
          </cell>
        </row>
        <row r="2057">
          <cell r="B2057" t="str">
            <v>066000725 - PubBldg ConFdB A 6440-301-0660</v>
          </cell>
        </row>
        <row r="2058">
          <cell r="B2058" t="str">
            <v>066000726 - PubBldg ConFdB A 6440-301-0660</v>
          </cell>
        </row>
        <row r="2059">
          <cell r="B2059" t="str">
            <v>066000727 - PubBldg ConFdB A 6440-301-0660</v>
          </cell>
        </row>
        <row r="2060">
          <cell r="B2060" t="str">
            <v>066000728 - PubBldg ConFdB A 6440-301-0660</v>
          </cell>
        </row>
        <row r="2061">
          <cell r="B2061" t="str">
            <v>066000729 - PubBldg ConFdB A 6610-301-0660</v>
          </cell>
        </row>
        <row r="2062">
          <cell r="B2062" t="str">
            <v>066000730 - PubBldg ConFdB A 6610-301-0660</v>
          </cell>
        </row>
        <row r="2063">
          <cell r="B2063" t="str">
            <v>066000731 - PubBldg ConFdB A 8940-301-0660</v>
          </cell>
        </row>
        <row r="2064">
          <cell r="B2064" t="str">
            <v>066000750 - Public Bldg Construction Fund</v>
          </cell>
        </row>
        <row r="2065">
          <cell r="B2065" t="str">
            <v>066000751 - Public Bldg Construction Fund</v>
          </cell>
        </row>
        <row r="2066">
          <cell r="B2066" t="str">
            <v>066000752 - Public Bldg Construction Fund</v>
          </cell>
        </row>
        <row r="2067">
          <cell r="B2067" t="str">
            <v>066000753 - Public Bldg Construction Fund</v>
          </cell>
        </row>
        <row r="2068">
          <cell r="B2068" t="str">
            <v>066000754 - Public Bldg Construction Fund</v>
          </cell>
        </row>
        <row r="2069">
          <cell r="B2069" t="str">
            <v>066000755 - Public Bldg Construction Fund</v>
          </cell>
        </row>
        <row r="2070">
          <cell r="B2070" t="str">
            <v>066000756 - Public Bldg Construction Fund</v>
          </cell>
        </row>
        <row r="2071">
          <cell r="B2071" t="str">
            <v>066000757 - Public Bldg Construction Fund</v>
          </cell>
        </row>
        <row r="2072">
          <cell r="B2072" t="str">
            <v>066000758 - Public Bldg Construction Fund</v>
          </cell>
        </row>
        <row r="2073">
          <cell r="B2073" t="str">
            <v>066000759 - Public Bldg Construction Fund</v>
          </cell>
        </row>
        <row r="2074">
          <cell r="B2074" t="str">
            <v>066000760 - Public Bldg Construction Fund</v>
          </cell>
        </row>
        <row r="2075">
          <cell r="B2075" t="str">
            <v>066000761 - Public Bldg Construction Fund</v>
          </cell>
        </row>
        <row r="2076">
          <cell r="B2076" t="str">
            <v>066000763 - Public Bldg Construction Fund</v>
          </cell>
        </row>
        <row r="2077">
          <cell r="B2077" t="str">
            <v>066000800 - Public Bldg Construction Fund</v>
          </cell>
        </row>
        <row r="2078">
          <cell r="B2078" t="str">
            <v>066000803 - Public Bldg Construction Fund</v>
          </cell>
        </row>
        <row r="2079">
          <cell r="B2079" t="str">
            <v>066000805 - Public Bldg Construction Fund</v>
          </cell>
        </row>
        <row r="2080">
          <cell r="B2080" t="str">
            <v>066000806 - Public Bldg Construction Fund</v>
          </cell>
        </row>
        <row r="2081">
          <cell r="B2081" t="str">
            <v>066000807 - Public Bldg Construction Fund</v>
          </cell>
        </row>
        <row r="2082">
          <cell r="B2082" t="str">
            <v>066000808 - Public Bldg Construction Fund</v>
          </cell>
        </row>
        <row r="2083">
          <cell r="B2083" t="str">
            <v>066000809 - Public Bldg Construction Fund</v>
          </cell>
        </row>
        <row r="2084">
          <cell r="B2084" t="str">
            <v>066000810 - Public Bldg Construction Fund</v>
          </cell>
        </row>
        <row r="2085">
          <cell r="B2085" t="str">
            <v>066000811 - Public Bldg Construction Fund</v>
          </cell>
        </row>
        <row r="2086">
          <cell r="B2086" t="str">
            <v>066000812 - Public Bldg Construction Fund</v>
          </cell>
        </row>
        <row r="2087">
          <cell r="B2087" t="str">
            <v>066000813 - Public Bldg Construction Fund</v>
          </cell>
        </row>
        <row r="2088">
          <cell r="B2088" t="str">
            <v>066000814 - Public Bldg Construction Fund</v>
          </cell>
        </row>
        <row r="2089">
          <cell r="B2089" t="str">
            <v>066000815 - Public Bldg Construction Fund</v>
          </cell>
        </row>
        <row r="2090">
          <cell r="B2090" t="str">
            <v>066000816 - Public Bldg Construction Fund</v>
          </cell>
        </row>
        <row r="2091">
          <cell r="B2091" t="str">
            <v>066000817 - Public Bldg Construction Fund</v>
          </cell>
        </row>
        <row r="2092">
          <cell r="B2092" t="str">
            <v>066000818 - Public Bldg Construction Fund</v>
          </cell>
        </row>
        <row r="2093">
          <cell r="B2093" t="str">
            <v>066000819 - Public Bldg Construction Fund</v>
          </cell>
        </row>
        <row r="2094">
          <cell r="B2094" t="str">
            <v>066000820 - Public Bldg Construction Fund</v>
          </cell>
        </row>
        <row r="2095">
          <cell r="B2095" t="str">
            <v>066000821 - Public Bldg Construction Fund</v>
          </cell>
        </row>
        <row r="2096">
          <cell r="B2096" t="str">
            <v>066000822 - Public Bldg Construction Fund</v>
          </cell>
        </row>
        <row r="2097">
          <cell r="B2097" t="str">
            <v>066000823 - Public Bldg Construction Fund</v>
          </cell>
        </row>
        <row r="2098">
          <cell r="B2098" t="str">
            <v>066000824 - Public Bldg Construction Fund</v>
          </cell>
        </row>
        <row r="2099">
          <cell r="B2099" t="str">
            <v>066000825 - Public Bldg Construction Fund</v>
          </cell>
        </row>
        <row r="2100">
          <cell r="B2100" t="str">
            <v>066000826 - Public Bldg Construction Fund</v>
          </cell>
        </row>
        <row r="2101">
          <cell r="B2101" t="str">
            <v>066000827 - Public Bldg Construction Fund</v>
          </cell>
        </row>
        <row r="2102">
          <cell r="B2102" t="str">
            <v>066000828 - Public Bldg Construction Fund</v>
          </cell>
        </row>
        <row r="2103">
          <cell r="B2103" t="str">
            <v>066000829 - Public Bldg Construction Fund</v>
          </cell>
        </row>
        <row r="2104">
          <cell r="B2104" t="str">
            <v>066000830 - Public Bldg Construction Fund</v>
          </cell>
        </row>
        <row r="2105">
          <cell r="B2105" t="str">
            <v>066000831 - Public Bldg Construction Fund</v>
          </cell>
        </row>
        <row r="2106">
          <cell r="B2106" t="str">
            <v>066000832 - Public Bldg Construction Fund</v>
          </cell>
        </row>
        <row r="2107">
          <cell r="B2107" t="str">
            <v>066000833 - Public Bldg Construction Fund</v>
          </cell>
        </row>
        <row r="2108">
          <cell r="B2108" t="str">
            <v>066000834 - Public Bldg Construction Fund</v>
          </cell>
        </row>
        <row r="2109">
          <cell r="B2109" t="str">
            <v>066000835 - Public Bldg Construction Fund</v>
          </cell>
        </row>
        <row r="2110">
          <cell r="B2110" t="str">
            <v>066000836 - Public Bldg Construction Fund</v>
          </cell>
        </row>
        <row r="2111">
          <cell r="B2111" t="str">
            <v>066000837 - Public Bldg Construction Fund</v>
          </cell>
        </row>
        <row r="2112">
          <cell r="B2112" t="str">
            <v>066000839 - Public Bldg Construction Fund</v>
          </cell>
        </row>
        <row r="2113">
          <cell r="B2113" t="str">
            <v>066000840 - COI 2013 SER-B CDCR</v>
          </cell>
        </row>
        <row r="2114">
          <cell r="B2114" t="str">
            <v>066000841 - COI 2013 SER-C VAR</v>
          </cell>
        </row>
        <row r="2115">
          <cell r="B2115" t="str">
            <v>066000842 - Public Bldg Construction Fund</v>
          </cell>
        </row>
        <row r="2116">
          <cell r="B2116" t="str">
            <v>066000843 - Public Bldg Construction Fund</v>
          </cell>
        </row>
        <row r="2117">
          <cell r="B2117" t="str">
            <v>066000844 - Public Bldg Construction Fund</v>
          </cell>
        </row>
        <row r="2118">
          <cell r="B2118" t="str">
            <v>066000847 - Public Bldg Construction Fund</v>
          </cell>
        </row>
        <row r="2119">
          <cell r="B2119" t="str">
            <v>066000848 - Public Bldg Construction Fund</v>
          </cell>
        </row>
        <row r="2120">
          <cell r="B2120" t="str">
            <v>066000849 - Public Bldg Construction Fund</v>
          </cell>
        </row>
        <row r="2121">
          <cell r="B2121" t="str">
            <v>066000850 - Public Bldg Construction Fund</v>
          </cell>
        </row>
        <row r="2122">
          <cell r="B2122" t="str">
            <v>066000851 - Public Bldg Construction Fund</v>
          </cell>
        </row>
        <row r="2123">
          <cell r="B2123" t="str">
            <v>066000852 - Public Bldg Construction Fund</v>
          </cell>
        </row>
        <row r="2124">
          <cell r="B2124" t="str">
            <v>066000853 - Public Bldg Construction Fund</v>
          </cell>
        </row>
        <row r="2125">
          <cell r="B2125" t="str">
            <v>066000854 - Public Bldg Construction Fund</v>
          </cell>
        </row>
        <row r="2126">
          <cell r="B2126" t="str">
            <v>066000855 - Public Bldg Construction Fund</v>
          </cell>
        </row>
        <row r="2127">
          <cell r="B2127" t="str">
            <v>066000856 - Public Bldg Construction Fund</v>
          </cell>
        </row>
        <row r="2128">
          <cell r="B2128" t="str">
            <v>066000857 - Public Bldg Construction Fund</v>
          </cell>
        </row>
        <row r="2129">
          <cell r="B2129" t="str">
            <v>066000858 - Public Bldg Construction Fund</v>
          </cell>
        </row>
        <row r="2130">
          <cell r="B2130" t="str">
            <v>066000859 - Public Bldg Construction Fund</v>
          </cell>
        </row>
        <row r="2131">
          <cell r="B2131" t="str">
            <v>066000860 - Public Bldg Construction Fund</v>
          </cell>
        </row>
        <row r="2132">
          <cell r="B2132" t="str">
            <v>066000861 - Public Bldg Construction Fund</v>
          </cell>
        </row>
        <row r="2133">
          <cell r="B2133" t="str">
            <v>066000863 - Public Bldg Construction Fund</v>
          </cell>
        </row>
        <row r="2134">
          <cell r="B2134" t="str">
            <v>066000864 - Public Bldg Construction Fund</v>
          </cell>
        </row>
        <row r="2135">
          <cell r="B2135" t="str">
            <v>066000865 - Public Bldg Construction Fund</v>
          </cell>
        </row>
        <row r="2136">
          <cell r="B2136" t="str">
            <v>066000866 - Public Bldg Construction Fund</v>
          </cell>
        </row>
        <row r="2137">
          <cell r="B2137" t="str">
            <v>066000867 - Public Bldg Construction Fund</v>
          </cell>
        </row>
        <row r="2138">
          <cell r="B2138" t="str">
            <v>066000868 - Public Bldg Construction Fund</v>
          </cell>
        </row>
        <row r="2139">
          <cell r="B2139" t="str">
            <v>066000869 - Public Bldg Construction Fund</v>
          </cell>
        </row>
        <row r="2140">
          <cell r="B2140" t="str">
            <v>066000870 - Public Bldg Construction Fund</v>
          </cell>
        </row>
        <row r="2141">
          <cell r="B2141" t="str">
            <v>066000871 - Public Bldg Construction Fund</v>
          </cell>
        </row>
        <row r="2142">
          <cell r="B2142" t="str">
            <v>066000872 - Public Bldg Construction Fund</v>
          </cell>
        </row>
        <row r="2143">
          <cell r="B2143" t="str">
            <v>066000873 - Public Bldg Construction Fund</v>
          </cell>
        </row>
        <row r="2144">
          <cell r="B2144" t="str">
            <v>066000874 - Public Bldg Construction Fund</v>
          </cell>
        </row>
        <row r="2145">
          <cell r="B2145" t="str">
            <v>066000877 - Public Bldg Construction Fund</v>
          </cell>
        </row>
        <row r="2146">
          <cell r="B2146" t="str">
            <v>066000879 - Public Bldg Construction Fund</v>
          </cell>
        </row>
        <row r="2147">
          <cell r="B2147" t="str">
            <v>066000880 - Public Bldg Construction Fund</v>
          </cell>
        </row>
        <row r="2148">
          <cell r="B2148" t="str">
            <v>066000881 - Public Bldg Construction Fund</v>
          </cell>
        </row>
        <row r="2149">
          <cell r="B2149" t="str">
            <v>066000882 - Public Bldg Construction Fund</v>
          </cell>
        </row>
        <row r="2150">
          <cell r="B2150" t="str">
            <v>066000883 - Public Bldg Construction Fund</v>
          </cell>
        </row>
        <row r="2151">
          <cell r="B2151" t="str">
            <v>066000884 - Public Bldg Construction Fund</v>
          </cell>
        </row>
        <row r="2152">
          <cell r="B2152" t="str">
            <v>066000885 - Public Bldg Construction Fund</v>
          </cell>
        </row>
        <row r="2153">
          <cell r="B2153" t="str">
            <v>066000886 - Public Bldg Construction Fund</v>
          </cell>
        </row>
        <row r="2154">
          <cell r="B2154" t="str">
            <v>066000889 - Public Bldg Construction Fund</v>
          </cell>
        </row>
        <row r="2155">
          <cell r="B2155" t="str">
            <v>066000900 - Public Bldg Construction Fund</v>
          </cell>
        </row>
        <row r="2156">
          <cell r="B2156" t="str">
            <v>066000901 - Public Bldg Construction Fund</v>
          </cell>
        </row>
        <row r="2157">
          <cell r="B2157" t="str">
            <v>066000902 - Public Bldg Construction Fund</v>
          </cell>
        </row>
        <row r="2158">
          <cell r="B2158" t="str">
            <v>066000903 - Public Bldg Construction Fund</v>
          </cell>
        </row>
        <row r="2159">
          <cell r="B2159" t="str">
            <v>066000904 - Public Bldg Construction Fund</v>
          </cell>
        </row>
        <row r="2160">
          <cell r="B2160" t="str">
            <v>066000905 - Public Bldg Construction Fund</v>
          </cell>
        </row>
        <row r="2161">
          <cell r="B2161" t="str">
            <v>066000906 - Public Bldg Construction Fund</v>
          </cell>
        </row>
        <row r="2162">
          <cell r="B2162" t="str">
            <v>066000907 - Public Bldg Construction Fund</v>
          </cell>
        </row>
        <row r="2163">
          <cell r="B2163" t="str">
            <v>066000908 - Pub Bldg Constr Fd Gc13340</v>
          </cell>
        </row>
        <row r="2164">
          <cell r="B2164" t="str">
            <v>066000909 - Pub Bldg Constr Fd Gc13340</v>
          </cell>
        </row>
        <row r="2165">
          <cell r="B2165" t="str">
            <v>066000910 - Public Bldg Construction Fund</v>
          </cell>
        </row>
        <row r="2166">
          <cell r="B2166" t="str">
            <v>066000913 - St Pub Wrks Bd Lease Rev Bnds</v>
          </cell>
        </row>
        <row r="2167">
          <cell r="B2167" t="str">
            <v>066000914 - St Pub Wrks Bd Lease Rev Bnds</v>
          </cell>
        </row>
        <row r="2168">
          <cell r="B2168" t="str">
            <v>066000915 - St Pub Wrks Bd Lease Rev Bnds</v>
          </cell>
        </row>
        <row r="2169">
          <cell r="B2169" t="str">
            <v>066000916 - St Pub Wrks Bd Lease Rev Bnds</v>
          </cell>
        </row>
        <row r="2170">
          <cell r="B2170" t="str">
            <v>066000917 - St Pub Wrks Bd Lease Rev Bnds</v>
          </cell>
        </row>
        <row r="2171">
          <cell r="B2171" t="str">
            <v>066000918 - St Pub Wrks Bd Lease Rev Bnds</v>
          </cell>
        </row>
        <row r="2172">
          <cell r="B2172" t="str">
            <v>066000919 - St Pub Wrks Bd Lease Rev Bnds</v>
          </cell>
        </row>
        <row r="2173">
          <cell r="B2173" t="str">
            <v>066000920 - St Pub Wrks Bd Lease Rev Bnds</v>
          </cell>
        </row>
        <row r="2174">
          <cell r="B2174" t="str">
            <v>066000923 - Public Bldg Construction Fund</v>
          </cell>
        </row>
        <row r="2175">
          <cell r="B2175" t="str">
            <v>066000924 - Public Bldg Construction Fund</v>
          </cell>
        </row>
        <row r="2176">
          <cell r="B2176" t="str">
            <v>066000925 - Public Bldg Construction Fund</v>
          </cell>
        </row>
        <row r="2177">
          <cell r="B2177" t="str">
            <v>066000926 - Public Bldg Construction Fund</v>
          </cell>
        </row>
        <row r="2178">
          <cell r="B2178" t="str">
            <v>066000927 - Public Bldg Construction Fund</v>
          </cell>
        </row>
        <row r="2179">
          <cell r="B2179" t="str">
            <v>066000928 - Public Bldg Construction Fund</v>
          </cell>
        </row>
        <row r="2180">
          <cell r="B2180" t="str">
            <v>066000929 - Public Bldg Construction Fund</v>
          </cell>
        </row>
        <row r="2181">
          <cell r="B2181" t="str">
            <v>066000930 - St Pub Wrks Bd Lease Rev Bnds</v>
          </cell>
        </row>
        <row r="2182">
          <cell r="B2182" t="str">
            <v>066000931 - St Pub Wrks Bd Lease Rev Bnds</v>
          </cell>
        </row>
        <row r="2183">
          <cell r="B2183" t="str">
            <v>066000932 - St Pub Wrks Bd Lease Rev Bnds</v>
          </cell>
        </row>
        <row r="2184">
          <cell r="B2184" t="str">
            <v>066000933 - St Pub Wrks Bd Lease Rev Bnds</v>
          </cell>
        </row>
        <row r="2185">
          <cell r="B2185" t="str">
            <v>066000934 - St Pub Wrks Bd Lease Rev Bnds</v>
          </cell>
        </row>
        <row r="2186">
          <cell r="B2186" t="str">
            <v>066000935 - St Pub Wrks Bd Lease Rev Bnds</v>
          </cell>
        </row>
        <row r="2187">
          <cell r="B2187" t="str">
            <v>066000936 - Public Bldg Construction Fund</v>
          </cell>
        </row>
        <row r="2188">
          <cell r="B2188" t="str">
            <v>066000937 - Public Bldg Construction Fund</v>
          </cell>
        </row>
        <row r="2189">
          <cell r="B2189" t="str">
            <v>066000938 - Public Bldg Construction Fund</v>
          </cell>
        </row>
        <row r="2190">
          <cell r="B2190" t="str">
            <v>066000939 - Public Bldg Construction Fund</v>
          </cell>
        </row>
        <row r="2191">
          <cell r="B2191" t="str">
            <v>066000940 - Public Bldg Construction Fund</v>
          </cell>
        </row>
        <row r="2192">
          <cell r="B2192" t="str">
            <v>066000941 - Public Bldg Construction Fund</v>
          </cell>
        </row>
        <row r="2193">
          <cell r="B2193" t="str">
            <v>066000942 - Public Bldg Construction Fund</v>
          </cell>
        </row>
        <row r="2194">
          <cell r="B2194" t="str">
            <v>066000943 - Public Bldg Construction Fund</v>
          </cell>
        </row>
        <row r="2195">
          <cell r="B2195" t="str">
            <v>066000944 - St Pub Wrks Bd Lease Rev Bnds</v>
          </cell>
        </row>
        <row r="2196">
          <cell r="B2196" t="str">
            <v>066000945 - St Pub Wrks Bd Lease Rev Bnds</v>
          </cell>
        </row>
        <row r="2197">
          <cell r="B2197" t="str">
            <v>066000946 - St Pub Wrks Bd Lease Rev Bnds</v>
          </cell>
        </row>
        <row r="2198">
          <cell r="B2198" t="str">
            <v>066000947 - St Pub Wrks Bd Lease Rev Bnds</v>
          </cell>
        </row>
        <row r="2199">
          <cell r="B2199" t="str">
            <v>066000948 - St Pub Wrks Bd Lease Rev Bnds</v>
          </cell>
        </row>
        <row r="2200">
          <cell r="B2200" t="str">
            <v>066000949 - St Pub Wrks Bd Lease Rev Bnds</v>
          </cell>
        </row>
        <row r="2201">
          <cell r="B2201" t="str">
            <v>066000950 - St Pub Wrks Bd Lease Rev Bnds</v>
          </cell>
        </row>
        <row r="2202">
          <cell r="B2202" t="str">
            <v>066000951 - St Pub Wrks Bd Lease Rev Bnds</v>
          </cell>
        </row>
        <row r="2203">
          <cell r="B2203" t="str">
            <v>066000953 - Public Bldg Construction Fund</v>
          </cell>
        </row>
        <row r="2204">
          <cell r="B2204" t="str">
            <v>066000954 - Public Bldg Construction Fund</v>
          </cell>
        </row>
        <row r="2205">
          <cell r="B2205" t="str">
            <v>066000955 - Public Bldg Construction Fund</v>
          </cell>
        </row>
        <row r="2206">
          <cell r="B2206" t="str">
            <v>066000956 - Public Bldg Construction Fund</v>
          </cell>
        </row>
        <row r="2207">
          <cell r="B2207" t="str">
            <v>066000957 - Public Bldg Construction Fund</v>
          </cell>
        </row>
        <row r="2208">
          <cell r="B2208" t="str">
            <v>066000958 - Public Bldg Construction Fund</v>
          </cell>
        </row>
        <row r="2209">
          <cell r="B2209" t="str">
            <v>066000959 - Public Bldg Construction Fund</v>
          </cell>
        </row>
        <row r="2210">
          <cell r="B2210" t="str">
            <v>066000960 - Public Bldg Construction Fund</v>
          </cell>
        </row>
        <row r="2211">
          <cell r="B2211" t="str">
            <v>066000961 - Public Bldg Construction Fund</v>
          </cell>
        </row>
        <row r="2212">
          <cell r="B2212" t="str">
            <v>066000962 - Public Bldg Construction Fund</v>
          </cell>
        </row>
        <row r="2213">
          <cell r="B2213" t="str">
            <v>066000963 - Public Bldg Construction Fund</v>
          </cell>
        </row>
        <row r="2214">
          <cell r="B2214" t="str">
            <v>066000964 - Public Bldg Construction Fund</v>
          </cell>
        </row>
        <row r="2215">
          <cell r="B2215" t="str">
            <v>066000965 - Public Bldg Construction Fund</v>
          </cell>
        </row>
        <row r="2216">
          <cell r="B2216" t="str">
            <v>066000966 - Public Bldg Construction Fund</v>
          </cell>
        </row>
        <row r="2217">
          <cell r="B2217" t="str">
            <v>066000967 - Public Bldg Construction Fund</v>
          </cell>
        </row>
        <row r="2218">
          <cell r="B2218" t="str">
            <v>066000968 - Public Bldg Construction Fund</v>
          </cell>
        </row>
        <row r="2219">
          <cell r="B2219" t="str">
            <v>066000969 - Public Bldg Construction Fund</v>
          </cell>
        </row>
        <row r="2220">
          <cell r="B2220" t="str">
            <v>066000970 - Public Bldg Construction Fund</v>
          </cell>
        </row>
        <row r="2221">
          <cell r="B2221" t="str">
            <v>066000971 - Public Bldg Construction Fund</v>
          </cell>
        </row>
        <row r="2222">
          <cell r="B2222" t="str">
            <v>066000972 - Public Bldg Construction Fund</v>
          </cell>
        </row>
        <row r="2223">
          <cell r="B2223" t="str">
            <v>066000973 - Public Bldg Construction Fund</v>
          </cell>
        </row>
        <row r="2224">
          <cell r="B2224" t="str">
            <v>066000974 - Public Bldg Construction Fund</v>
          </cell>
        </row>
        <row r="2225">
          <cell r="B2225" t="str">
            <v>066000975 - Public Bldg Construction Fund</v>
          </cell>
        </row>
        <row r="2226">
          <cell r="B2226" t="str">
            <v>066000976 - Public Bldg Construction Fund</v>
          </cell>
        </row>
        <row r="2227">
          <cell r="B2227" t="str">
            <v>066000977 - Public Bldg Construction Fund</v>
          </cell>
        </row>
        <row r="2228">
          <cell r="B2228" t="str">
            <v>066000978 - Public Bldg Construction Fund</v>
          </cell>
        </row>
        <row r="2229">
          <cell r="B2229" t="str">
            <v>066000979 - Public Bldg Construction Fund</v>
          </cell>
        </row>
        <row r="2230">
          <cell r="B2230" t="str">
            <v>066000980 - Public Bldg Construction Fund</v>
          </cell>
        </row>
        <row r="2231">
          <cell r="B2231" t="str">
            <v>066000981 - Public Bldg Construction Fund</v>
          </cell>
        </row>
        <row r="2232">
          <cell r="B2232" t="str">
            <v>066000982 - Public Bldg Construction Fund</v>
          </cell>
        </row>
        <row r="2233">
          <cell r="B2233" t="str">
            <v>066000983 - Public Bldg Construction Fund</v>
          </cell>
        </row>
        <row r="2234">
          <cell r="B2234" t="str">
            <v>066000984 - Public Bldg Construction Fund</v>
          </cell>
        </row>
        <row r="2235">
          <cell r="B2235" t="str">
            <v>066000985 - Public Bldg Construction Fund</v>
          </cell>
        </row>
        <row r="2236">
          <cell r="B2236" t="str">
            <v>066000986 - Public Bldg Construction Fund</v>
          </cell>
        </row>
        <row r="2237">
          <cell r="B2237" t="str">
            <v>066000987 - Public Works Board Fund</v>
          </cell>
        </row>
        <row r="2238">
          <cell r="B2238" t="str">
            <v>066000988 - Public Works Board Fund</v>
          </cell>
        </row>
        <row r="2239">
          <cell r="B2239" t="str">
            <v>066000989 - Spwb-SanQuentin PrisonHlth Fac</v>
          </cell>
        </row>
        <row r="2240">
          <cell r="B2240" t="str">
            <v>066000990 - Public Bldg Construction Fund</v>
          </cell>
        </row>
        <row r="2241">
          <cell r="B2241" t="str">
            <v>066000991 - Public Bldg Construction Fund</v>
          </cell>
        </row>
        <row r="2242">
          <cell r="B2242" t="str">
            <v>066000992 - Public Bldg Construction Fund</v>
          </cell>
        </row>
        <row r="2243">
          <cell r="B2243" t="str">
            <v>066000993 - Public Bldg Construction Fund</v>
          </cell>
        </row>
        <row r="2244">
          <cell r="B2244" t="str">
            <v>066000994 - Public Bldg Construction Fund</v>
          </cell>
        </row>
        <row r="2245">
          <cell r="B2245" t="str">
            <v>066000995 - Public Bldg Construction Fund</v>
          </cell>
        </row>
        <row r="2246">
          <cell r="B2246" t="str">
            <v>066000996 - Public Bldg Construction Fund</v>
          </cell>
        </row>
        <row r="2247">
          <cell r="B2247" t="str">
            <v>0661 - Public School District Org Rev</v>
          </cell>
        </row>
        <row r="2248">
          <cell r="B2248" t="str">
            <v>0665 - Rehab Revolving Loan Guarantee</v>
          </cell>
        </row>
        <row r="2249">
          <cell r="B2249" t="str">
            <v>066600001 - Purchasing</v>
          </cell>
        </row>
        <row r="2250">
          <cell r="B2250" t="str">
            <v>066800001 - Pub Bldg Constr Fd Subacct</v>
          </cell>
        </row>
        <row r="2251">
          <cell r="B2251" t="str">
            <v>066800002 - Pub Bldg Constr Fd Subacct</v>
          </cell>
        </row>
        <row r="2252">
          <cell r="B2252" t="str">
            <v>066800003 - Pub Bldg Constr Fd Subacct</v>
          </cell>
        </row>
        <row r="2253">
          <cell r="B2253" t="str">
            <v>066800004 - Pub Bldg Constr Fd Subacct</v>
          </cell>
        </row>
        <row r="2254">
          <cell r="B2254" t="str">
            <v>066800005 - Pub Bldg Constr Fd Subacct</v>
          </cell>
        </row>
        <row r="2255">
          <cell r="B2255" t="str">
            <v>066800006 - Pub Bldg Constr Fd Subacct</v>
          </cell>
        </row>
        <row r="2256">
          <cell r="B2256" t="str">
            <v>066800007 - Pub Bldg Constr Fd Subacct</v>
          </cell>
        </row>
        <row r="2257">
          <cell r="B2257" t="str">
            <v>066800008 - Pub Bldg Constr Fd Subacct</v>
          </cell>
        </row>
        <row r="2258">
          <cell r="B2258" t="str">
            <v>066800009 - Pub Bldg Constr Fd Subacct</v>
          </cell>
        </row>
        <row r="2259">
          <cell r="B2259" t="str">
            <v>066800200 - Public Bldg Construction Fund</v>
          </cell>
        </row>
        <row r="2260">
          <cell r="B2260" t="str">
            <v>066800201 - Pub Bldg Constr Fd Subacct</v>
          </cell>
        </row>
        <row r="2261">
          <cell r="B2261" t="str">
            <v>066800202 - Pub Bldg Constr Fd Subacct</v>
          </cell>
        </row>
        <row r="2262">
          <cell r="B2262" t="str">
            <v>066800203 - Pub Bldg Constr Fd Subacct</v>
          </cell>
        </row>
        <row r="2263">
          <cell r="B2263" t="str">
            <v>066800204 - Pub Bldg Constr Fd Subacct</v>
          </cell>
        </row>
        <row r="2264">
          <cell r="B2264" t="str">
            <v>066800205 - Pub Bldg Constr Fd Subacct</v>
          </cell>
        </row>
        <row r="2265">
          <cell r="B2265" t="str">
            <v>066800301 - Pub Bldg Constr Fd Subacct</v>
          </cell>
        </row>
        <row r="2266">
          <cell r="B2266" t="str">
            <v>066800302 - Pub Bldg Constr Fd Subacct</v>
          </cell>
        </row>
        <row r="2267">
          <cell r="B2267" t="str">
            <v>066800303 - Pub Bldg Constr Fd Subacct</v>
          </cell>
        </row>
        <row r="2268">
          <cell r="B2268" t="str">
            <v>066800304 - Pub Bldg Constr Fd Subacct</v>
          </cell>
        </row>
        <row r="2269">
          <cell r="B2269" t="str">
            <v>066800305 - Pub Bldg Constr Fd Subacct</v>
          </cell>
        </row>
        <row r="2270">
          <cell r="B2270" t="str">
            <v>066800306 - Pub Bldg Constr Fd Subacct</v>
          </cell>
        </row>
        <row r="2271">
          <cell r="B2271" t="str">
            <v>066800307 - Pub Bldg Constr Fd Subacct</v>
          </cell>
        </row>
        <row r="2272">
          <cell r="B2272" t="str">
            <v>066800308 - Pub Bldg Constr Fd Subacct</v>
          </cell>
        </row>
        <row r="2273">
          <cell r="B2273" t="str">
            <v>066800309 - Pub Bldg Constr Fd Subacct</v>
          </cell>
        </row>
        <row r="2274">
          <cell r="B2274" t="str">
            <v>066800310 - Pub Bldg Constr Fd Subacct</v>
          </cell>
        </row>
        <row r="2275">
          <cell r="B2275" t="str">
            <v>066800311 - Pub Bldg Constr Fd Subacct</v>
          </cell>
        </row>
        <row r="2276">
          <cell r="B2276" t="str">
            <v>066800405 - Pub Bldg Constr Fd Subacct</v>
          </cell>
        </row>
        <row r="2277">
          <cell r="B2277" t="str">
            <v>066800406 - Pub Bldg Constr Fd Subacct</v>
          </cell>
        </row>
        <row r="2278">
          <cell r="B2278" t="str">
            <v>066800407 - Pub Bldg Constr Fd Subacct</v>
          </cell>
        </row>
        <row r="2279">
          <cell r="B2279" t="str">
            <v>066800545 - Pub Bldg Constr Fd Subacct</v>
          </cell>
        </row>
        <row r="2280">
          <cell r="B2280" t="str">
            <v>066800800 - Public Bldg Construction Fund</v>
          </cell>
        </row>
        <row r="2281">
          <cell r="B2281" t="str">
            <v>066800801 - Pub Bldg Constr Fd Subacct</v>
          </cell>
        </row>
        <row r="2282">
          <cell r="B2282" t="str">
            <v>066800802 - Pub Bldg Constr Fd Subacct</v>
          </cell>
        </row>
        <row r="2283">
          <cell r="B2283" t="str">
            <v>066800804 - Pub Bldg Constr Fd Subacct</v>
          </cell>
        </row>
        <row r="2284">
          <cell r="B2284" t="str">
            <v>066800805 - Pub Bldg Constr Fd Subacct</v>
          </cell>
        </row>
        <row r="2285">
          <cell r="B2285" t="str">
            <v>066800851 - Pub Bldg Constr Fd Subacct</v>
          </cell>
        </row>
        <row r="2286">
          <cell r="B2286" t="str">
            <v>0670 - Cln Wtr Grants Adm Rev Fd St</v>
          </cell>
        </row>
        <row r="2287">
          <cell r="B2287" t="str">
            <v>0671 - Rural Health Services Account</v>
          </cell>
        </row>
        <row r="2288">
          <cell r="B2288" t="str">
            <v>0672 - Child Health   Disab Prevent T</v>
          </cell>
        </row>
        <row r="2289">
          <cell r="B2289" t="str">
            <v>0673 - Passenger Equipment Acquisitio</v>
          </cell>
        </row>
        <row r="2290">
          <cell r="B2290" t="str">
            <v>0674 - Expenditure Revolving Fund St</v>
          </cell>
        </row>
        <row r="2291">
          <cell r="B2291" t="str">
            <v>0675 - Payroll Revolving Fund State</v>
          </cell>
        </row>
        <row r="2292">
          <cell r="B2292" t="str">
            <v>0676 - Ride Vnpl Rev Loan   Grant Fd</v>
          </cell>
        </row>
        <row r="2293">
          <cell r="B2293" t="str">
            <v>0678 - Prison Industries Revolving Fu</v>
          </cell>
        </row>
        <row r="2294">
          <cell r="B2294" t="str">
            <v>0679 - State Water Quality Control Fu</v>
          </cell>
        </row>
        <row r="2295">
          <cell r="B2295" t="str">
            <v>0681 - Surplus Money Investment Fund</v>
          </cell>
        </row>
        <row r="2296">
          <cell r="B2296" t="str">
            <v>0682 - Inmate Constructn Revolv Acct</v>
          </cell>
        </row>
        <row r="2297">
          <cell r="B2297" t="str">
            <v>0684 - New Industries Revolving Acct</v>
          </cell>
        </row>
        <row r="2298">
          <cell r="B2298" t="str">
            <v>0687 - Donated Food Revolving Fund</v>
          </cell>
        </row>
        <row r="2299">
          <cell r="B2299" t="str">
            <v>0688 - Small   Rural Hospital Supplem</v>
          </cell>
        </row>
        <row r="2300">
          <cell r="B2300" t="str">
            <v>0690 - Employment Development Dept Bu</v>
          </cell>
        </row>
        <row r="2301">
          <cell r="B2301" t="str">
            <v>0691 - Water Resources Revolving Fund</v>
          </cell>
        </row>
        <row r="2302">
          <cell r="B2302" t="str">
            <v>0692 - Wtr Resources Cntrl Bd Rev Fd</v>
          </cell>
        </row>
        <row r="2303">
          <cell r="B2303" t="str">
            <v>0693 - Emerg Serv   Supplemental Paym</v>
          </cell>
        </row>
        <row r="2304">
          <cell r="B2304" t="str">
            <v>0696 - Welfare Advance Fund</v>
          </cell>
        </row>
        <row r="2305">
          <cell r="B2305" t="str">
            <v>069800001 - Home Purchase Assistance Fund</v>
          </cell>
        </row>
        <row r="2306">
          <cell r="B2306" t="str">
            <v>069800002 - Home Purchase Assistance Fund</v>
          </cell>
        </row>
        <row r="2307">
          <cell r="B2307" t="str">
            <v>069800003 - Home Purchase Assistance Fund</v>
          </cell>
        </row>
        <row r="2308">
          <cell r="B2308" t="str">
            <v>069800006 - Home Purchase Assistance Fund</v>
          </cell>
        </row>
        <row r="2309">
          <cell r="B2309" t="str">
            <v>070100001 - VeteranS Home Fund</v>
          </cell>
        </row>
        <row r="2310">
          <cell r="B2310" t="str">
            <v>070100002 - Veterans Home Fund Gc13340</v>
          </cell>
        </row>
        <row r="2311">
          <cell r="B2311" t="str">
            <v>070100300 - Veterans Home Bond Act 2000</v>
          </cell>
        </row>
        <row r="2312">
          <cell r="B2312" t="str">
            <v>070100301 - Veterans Home Bond Act  2000</v>
          </cell>
        </row>
        <row r="2313">
          <cell r="B2313" t="str">
            <v>070100303 - Veterans Homes</v>
          </cell>
        </row>
        <row r="2314">
          <cell r="B2314" t="str">
            <v>070100308 - VerteranS Homes</v>
          </cell>
        </row>
        <row r="2315">
          <cell r="B2315" t="str">
            <v>070100379 - VeteranS Homes</v>
          </cell>
        </row>
        <row r="2316">
          <cell r="B2316" t="str">
            <v>070100700 - Veterans Home Bnd Act Of 2000</v>
          </cell>
        </row>
        <row r="2317">
          <cell r="B2317" t="str">
            <v>070100999 - Veterans Home Fund</v>
          </cell>
        </row>
        <row r="2318">
          <cell r="B2318" t="str">
            <v>0702 - Consumer Affairs Fund</v>
          </cell>
        </row>
        <row r="2319">
          <cell r="B2319" t="str">
            <v>070300001 - Clean Air And Trans Improv Fd</v>
          </cell>
        </row>
        <row r="2320">
          <cell r="B2320" t="str">
            <v>070300303 - Clean Air   Transport Improve</v>
          </cell>
        </row>
        <row r="2321">
          <cell r="B2321" t="str">
            <v>070300305 - Clean Air   Transport Improve</v>
          </cell>
        </row>
        <row r="2322">
          <cell r="B2322" t="str">
            <v>070300306 - Cln Air TranImpMar2010GoBndSal</v>
          </cell>
        </row>
        <row r="2323">
          <cell r="B2323" t="str">
            <v>070300315 - Clean Air   Transport Improve</v>
          </cell>
        </row>
        <row r="2324">
          <cell r="B2324" t="str">
            <v>070300379 - Clean Air   Transport Improve</v>
          </cell>
        </row>
        <row r="2325">
          <cell r="B2325" t="str">
            <v>070300400 - Clean Air   Trans Improv Fd</v>
          </cell>
        </row>
        <row r="2326">
          <cell r="B2326" t="str">
            <v>070300700 - Clean Air   Trans Improv Fd</v>
          </cell>
        </row>
        <row r="2327">
          <cell r="B2327" t="str">
            <v>070300999 - Cln Air   TransImprovFdGc13340</v>
          </cell>
        </row>
        <row r="2328">
          <cell r="B2328" t="str">
            <v>0704 - Accountancy Fund</v>
          </cell>
        </row>
        <row r="2329">
          <cell r="B2329" t="str">
            <v>070500001 - Higher EdCap Outlay Bnd Fd</v>
          </cell>
        </row>
        <row r="2330">
          <cell r="B2330" t="str">
            <v>070500004 - Higher EdCap Outlay Bnd Fd</v>
          </cell>
        </row>
        <row r="2331">
          <cell r="B2331" t="str">
            <v>070500306 - HiEd CapOutBd1992Mar2010GoBndS</v>
          </cell>
        </row>
        <row r="2332">
          <cell r="B2332" t="str">
            <v>070500308 - Higher EdCap Outlay Bnd Fd1992</v>
          </cell>
        </row>
        <row r="2333">
          <cell r="B2333" t="str">
            <v>070500400 - Higher EdCap Outlay Bnd Fd</v>
          </cell>
        </row>
        <row r="2334">
          <cell r="B2334" t="str">
            <v>070500999 - Higher EdCap Outlay Bnd Fd</v>
          </cell>
        </row>
        <row r="2335">
          <cell r="B2335" t="str">
            <v>0706 - California Architects Board Fu</v>
          </cell>
        </row>
        <row r="2336">
          <cell r="B2336" t="str">
            <v>070700001 - Safe Drinking Wtr Fund Ca</v>
          </cell>
        </row>
        <row r="2337">
          <cell r="B2337" t="str">
            <v>070700002 - Safe Drinking Wtr Fund Ca</v>
          </cell>
        </row>
        <row r="2338">
          <cell r="B2338" t="str">
            <v>070700003 - Safe Drinking Wtr Fund Ca</v>
          </cell>
        </row>
        <row r="2339">
          <cell r="B2339" t="str">
            <v>070700400 - Safe Drinking Wtr Fund Ca</v>
          </cell>
        </row>
        <row r="2340">
          <cell r="B2340" t="str">
            <v>070800001 - School Facilities Bond Fund</v>
          </cell>
        </row>
        <row r="2341">
          <cell r="B2341" t="str">
            <v>070800330 - School Facilities Bond Fund</v>
          </cell>
        </row>
        <row r="2342">
          <cell r="B2342" t="str">
            <v>070800335 - Sch Facili Bnd Act Nov 1990</v>
          </cell>
        </row>
        <row r="2343">
          <cell r="B2343" t="str">
            <v>070800999 - StSchLeasePurcFdNov1990Gc13340</v>
          </cell>
        </row>
        <row r="2344">
          <cell r="B2344" t="str">
            <v>071400001 - Home Building And Rehab Fd</v>
          </cell>
        </row>
        <row r="2345">
          <cell r="B2345" t="str">
            <v>071400002 - Home Building And Rehab Fd</v>
          </cell>
        </row>
        <row r="2346">
          <cell r="B2346" t="str">
            <v>071400003 - Home Building And Rehab Fd</v>
          </cell>
        </row>
        <row r="2347">
          <cell r="B2347" t="str">
            <v>071400005 - Home Building And Rehab Fd</v>
          </cell>
        </row>
        <row r="2348">
          <cell r="B2348" t="str">
            <v>0717 - Cemetery Fund</v>
          </cell>
        </row>
        <row r="2349">
          <cell r="B2349" t="str">
            <v>072000001 - Lake Tahoe Acquisition Fund</v>
          </cell>
        </row>
        <row r="2350">
          <cell r="B2350" t="str">
            <v>072100001 - Parklands Fund Of 1980</v>
          </cell>
        </row>
        <row r="2351">
          <cell r="B2351" t="str">
            <v>0722 - 0722</v>
          </cell>
        </row>
        <row r="2352">
          <cell r="B2352" t="str">
            <v>0723 - New Prison Construction Fund</v>
          </cell>
        </row>
        <row r="2353">
          <cell r="B2353" t="str">
            <v>0724 - Prison Construction Fund 1984</v>
          </cell>
        </row>
        <row r="2354">
          <cell r="B2354" t="str">
            <v>0725 - Co Jail Cap Ex Fd Bd Act 1981</v>
          </cell>
        </row>
        <row r="2355">
          <cell r="B2355" t="str">
            <v>0726 - Public School Building Loan Fd</v>
          </cell>
        </row>
        <row r="2356">
          <cell r="B2356" t="str">
            <v>0727 - Co Jail Cap Ex Fd Bd Act 1984</v>
          </cell>
        </row>
        <row r="2357">
          <cell r="B2357" t="str">
            <v>0728 - 0728</v>
          </cell>
        </row>
        <row r="2358">
          <cell r="B2358" t="str">
            <v>0729 - Senior Center Bond Act Fund</v>
          </cell>
        </row>
        <row r="2359">
          <cell r="B2359" t="str">
            <v>073000001 - Coastal Conserv Fd Of 1984 St</v>
          </cell>
        </row>
        <row r="2360">
          <cell r="B2360" t="str">
            <v>073000002 - Coastal Conserv Fd Of 1984 St</v>
          </cell>
        </row>
        <row r="2361">
          <cell r="B2361" t="str">
            <v>073000999 - Coastal Conserv Fd Of 1984 St</v>
          </cell>
        </row>
        <row r="2362">
          <cell r="B2362" t="str">
            <v>0734 - Clean Water Fund State</v>
          </cell>
        </row>
        <row r="2363">
          <cell r="B2363" t="str">
            <v>0735 - Contractors License Fund</v>
          </cell>
        </row>
        <row r="2364">
          <cell r="B2364" t="str">
            <v>0736 - Construction Program Fd State</v>
          </cell>
        </row>
        <row r="2365">
          <cell r="B2365" t="str">
            <v>073700002 - Clean Wtr   Wtr Conserv Fd St</v>
          </cell>
        </row>
        <row r="2366">
          <cell r="B2366" t="str">
            <v>073900001 - Sch Building Aid Fd St</v>
          </cell>
        </row>
        <row r="2367">
          <cell r="B2367" t="str">
            <v>073900002 - Sch Building Aid Fd St</v>
          </cell>
        </row>
        <row r="2368">
          <cell r="B2368" t="str">
            <v>073900003 - Sch Building Aid Fd St</v>
          </cell>
        </row>
        <row r="2369">
          <cell r="B2369" t="str">
            <v>073900004 - Sch Building Aid Fd St</v>
          </cell>
        </row>
        <row r="2370">
          <cell r="B2370" t="str">
            <v>073900330 - Sch Building Aid Fd St</v>
          </cell>
        </row>
        <row r="2371">
          <cell r="B2371" t="str">
            <v>074000001 - State Clean Water Bond</v>
          </cell>
        </row>
        <row r="2372">
          <cell r="B2372" t="str">
            <v>074000002 - State Clean Water Bond</v>
          </cell>
        </row>
        <row r="2373">
          <cell r="B2373" t="str">
            <v>074000003 - State Clean Water Bond</v>
          </cell>
        </row>
        <row r="2374">
          <cell r="B2374" t="str">
            <v>074000004 - State Clean Water Bond</v>
          </cell>
        </row>
        <row r="2375">
          <cell r="B2375" t="str">
            <v>074000005 - State Clean Water Bond</v>
          </cell>
        </row>
        <row r="2376">
          <cell r="B2376" t="str">
            <v>074000300 - State Clean Water Bond</v>
          </cell>
        </row>
        <row r="2377">
          <cell r="B2377" t="str">
            <v>074000331 - State Clean Water Bond</v>
          </cell>
        </row>
        <row r="2378">
          <cell r="B2378" t="str">
            <v>074000401 - State Clean Water Bond</v>
          </cell>
        </row>
        <row r="2379">
          <cell r="B2379" t="str">
            <v>0741 - State Dentistry Fund</v>
          </cell>
        </row>
        <row r="2380">
          <cell r="B2380" t="str">
            <v>074200001 - St Urban And Coastal Park Fd</v>
          </cell>
        </row>
        <row r="2381">
          <cell r="B2381" t="str">
            <v>074300001 - St Sch Bldg Lease -Purchase Fd</v>
          </cell>
        </row>
        <row r="2382">
          <cell r="B2382" t="str">
            <v>074400001 - Wtr Conserv   Wtr Quality Fd</v>
          </cell>
        </row>
        <row r="2383">
          <cell r="B2383" t="str">
            <v>074400002 - Wtr Conserv   Wtr Quality Fd</v>
          </cell>
        </row>
        <row r="2384">
          <cell r="B2384" t="str">
            <v>074400306 - Wtr Conserv QltyMar2010GoBnd S</v>
          </cell>
        </row>
        <row r="2385">
          <cell r="B2385" t="str">
            <v>074400342 - Wtr Conserv  WtrQltyBnd Fd1986</v>
          </cell>
        </row>
        <row r="2386">
          <cell r="B2386" t="str">
            <v>074400346 - WtrConserv QltyMar2009GoBndS</v>
          </cell>
        </row>
        <row r="2387">
          <cell r="B2387" t="str">
            <v>074400351 - Wtr Conservation   Quality</v>
          </cell>
        </row>
        <row r="2388">
          <cell r="B2388" t="str">
            <v>074400355 - WtrConserv7QltyOct2009GoBnd S</v>
          </cell>
        </row>
        <row r="2389">
          <cell r="B2389" t="str">
            <v>074400360 - Wtr Conservation Quality</v>
          </cell>
        </row>
        <row r="2390">
          <cell r="B2390" t="str">
            <v>074400400 - WtrConserv Wtr Qlty Fd</v>
          </cell>
        </row>
        <row r="2391">
          <cell r="B2391" t="str">
            <v>074400401 - WtrConserv Wtr Qlty Fd</v>
          </cell>
        </row>
        <row r="2392">
          <cell r="B2392" t="str">
            <v>074400500 - Wtr Conserv  WtrBndLawFd1986</v>
          </cell>
        </row>
        <row r="2393">
          <cell r="B2393" t="str">
            <v>074400501 - WtrConserv Wtr Qlty Fd</v>
          </cell>
        </row>
        <row r="2394">
          <cell r="B2394" t="str">
            <v>074400999 - Wtr Conserv  WtrBndLawFd1986</v>
          </cell>
        </row>
        <row r="2395">
          <cell r="B2395" t="str">
            <v>074500001 - School Facilities Bond Fund</v>
          </cell>
        </row>
        <row r="2396">
          <cell r="B2396" t="str">
            <v>074500305 - Sch Facil Oct 2009 Go Bnd Sale</v>
          </cell>
        </row>
        <row r="2397">
          <cell r="B2397" t="str">
            <v>074500308 - School Facilities</v>
          </cell>
        </row>
        <row r="2398">
          <cell r="B2398" t="str">
            <v>074500335 - School Facilities Bond Fund</v>
          </cell>
        </row>
        <row r="2399">
          <cell r="B2399" t="str">
            <v>074500336 - St Sch Bldg Lease Pur FdJune92</v>
          </cell>
        </row>
        <row r="2400">
          <cell r="B2400" t="str">
            <v>074500337 - St Sch Bldg Lease Pur FdJune92</v>
          </cell>
        </row>
        <row r="2401">
          <cell r="B2401" t="str">
            <v>074500338 - School Facilities Bond Act Of</v>
          </cell>
        </row>
        <row r="2402">
          <cell r="B2402" t="str">
            <v>074500400 - School Facilities Bond Fund</v>
          </cell>
        </row>
        <row r="2403">
          <cell r="B2403" t="str">
            <v>074500700 - St Sch Bldg Lease Pur FdJune92</v>
          </cell>
        </row>
        <row r="2404">
          <cell r="B2404" t="str">
            <v>074600001 - Prison Construction Of 1986</v>
          </cell>
        </row>
        <row r="2405">
          <cell r="B2405" t="str">
            <v>074700001 - Prison Construction Of 1988</v>
          </cell>
        </row>
        <row r="2406">
          <cell r="B2406" t="str">
            <v>074700002 - Prison Construction Of 1988</v>
          </cell>
        </row>
        <row r="2407">
          <cell r="B2407" t="str">
            <v>074700308 - New Prison Construction</v>
          </cell>
        </row>
        <row r="2408">
          <cell r="B2408" t="str">
            <v>074700338 - New Prison Constr Bond A</v>
          </cell>
        </row>
        <row r="2409">
          <cell r="B2409" t="str">
            <v>074700342 - New Prison Construction</v>
          </cell>
        </row>
        <row r="2410">
          <cell r="B2410" t="str">
            <v>074700700 - New Prison Construction 1988</v>
          </cell>
        </row>
        <row r="2411">
          <cell r="B2411" t="str">
            <v>074700999 - Prison Construction Of 1988</v>
          </cell>
        </row>
        <row r="2412">
          <cell r="B2412" t="str">
            <v>074800002 - Fish Wildlife Habitat EnhancFd</v>
          </cell>
        </row>
        <row r="2413">
          <cell r="B2413" t="str">
            <v>074800003 - Fish Wildlife Habitat EnhancFd</v>
          </cell>
        </row>
        <row r="2414">
          <cell r="B2414" t="str">
            <v>074900001 - RefEscrAcctDoNotBlockNdForRpt7</v>
          </cell>
        </row>
        <row r="2415">
          <cell r="B2415" t="str">
            <v>074900004 - Refundinh Escrow Fund</v>
          </cell>
        </row>
        <row r="2416">
          <cell r="B2416" t="str">
            <v>074900006 - Abolished-Do Not Use</v>
          </cell>
        </row>
        <row r="2417">
          <cell r="B2417" t="str">
            <v>074900008 - Refunding Escrow Fd-Cp Payoff</v>
          </cell>
        </row>
        <row r="2418">
          <cell r="B2418" t="str">
            <v>074900010 - RfndEscrBndMar2012GoBondS</v>
          </cell>
        </row>
        <row r="2419">
          <cell r="B2419" t="str">
            <v>074900011 - RfndEscrwCpPaydSept2011GoBondS</v>
          </cell>
        </row>
        <row r="2420">
          <cell r="B2420" t="str">
            <v>074900012 - Abolished-Do Not Use</v>
          </cell>
        </row>
        <row r="2421">
          <cell r="B2421" t="str">
            <v>074900013 - Refundinh Escrow Fund</v>
          </cell>
        </row>
        <row r="2422">
          <cell r="B2422" t="str">
            <v>074900014 - RfndEscrwCpPaydMar2012GoBondS</v>
          </cell>
        </row>
        <row r="2423">
          <cell r="B2423" t="str">
            <v>074900016 - RfndEscrwCpPaydOct2011GoBondS</v>
          </cell>
        </row>
        <row r="2424">
          <cell r="B2424" t="str">
            <v>074900018 - Abolished-Do Not Use</v>
          </cell>
        </row>
        <row r="2425">
          <cell r="B2425" t="str">
            <v>074900020 - Refundinh Escrow Fund</v>
          </cell>
        </row>
        <row r="2426">
          <cell r="B2426" t="str">
            <v>074900021 - RfndEscrwCpPaydSept2011GoBondS</v>
          </cell>
        </row>
        <row r="2427">
          <cell r="B2427" t="str">
            <v>074900022 - Refunding Escrow Fd-Oct 2000</v>
          </cell>
        </row>
        <row r="2428">
          <cell r="B2428" t="str">
            <v>074900023 - RfndEscrwCpPaydMar2012GoBondS</v>
          </cell>
        </row>
        <row r="2429">
          <cell r="B2429" t="str">
            <v>074900024 - Refunding Escrow Fd-Dec 2000</v>
          </cell>
        </row>
        <row r="2430">
          <cell r="B2430" t="str">
            <v>074900025 - AdvRfndng EscrFd Mar2012GoBond</v>
          </cell>
        </row>
        <row r="2431">
          <cell r="B2431" t="str">
            <v>074900026 - Abolished-Do Not Use</v>
          </cell>
        </row>
        <row r="2432">
          <cell r="B2432" t="str">
            <v>074900027 - RefdEscrowFeb2001VetsCommPaper</v>
          </cell>
        </row>
        <row r="2433">
          <cell r="B2433" t="str">
            <v>074900028 - Refunding Escrow Fund-02 2001</v>
          </cell>
        </row>
        <row r="2434">
          <cell r="B2434" t="str">
            <v>074900030 - Vet GOBnds Ser Ak Apr1 2001 M</v>
          </cell>
        </row>
        <row r="2435">
          <cell r="B2435" t="str">
            <v>074900031 - RfndngEscrwCostsep2011GoBndTax</v>
          </cell>
        </row>
        <row r="2436">
          <cell r="B2436" t="str">
            <v>074900033 - Abolished-Do Not Use</v>
          </cell>
        </row>
        <row r="2437">
          <cell r="B2437" t="str">
            <v>074900035 - RefundEscrowVetsGO2001SerA</v>
          </cell>
        </row>
        <row r="2438">
          <cell r="B2438" t="str">
            <v>074900036 - Abolished-Do Not Use</v>
          </cell>
        </row>
        <row r="2439">
          <cell r="B2439" t="str">
            <v>074900043 - Vets Go Bond Series By Bz</v>
          </cell>
        </row>
        <row r="2440">
          <cell r="B2440" t="str">
            <v>074900044 - Vets Go Bond Series At</v>
          </cell>
        </row>
        <row r="2441">
          <cell r="B2441" t="str">
            <v>074900045 - RefdEscrowGoBndComPaperSubAcct</v>
          </cell>
        </row>
        <row r="2442">
          <cell r="B2442" t="str">
            <v>074900048 - Refunding Sale-Cost Of Issuanc</v>
          </cell>
        </row>
        <row r="2443">
          <cell r="B2443" t="str">
            <v>074900049 - Vets Go Bond Series Ak</v>
          </cell>
        </row>
        <row r="2444">
          <cell r="B2444" t="str">
            <v>074900050 - Vets Go Bond Series Al</v>
          </cell>
        </row>
        <row r="2445">
          <cell r="B2445" t="str">
            <v>074900051 - Vets Go Bond Series An</v>
          </cell>
        </row>
        <row r="2446">
          <cell r="B2446" t="str">
            <v>074900052 - Vets Go Bond Series Ap</v>
          </cell>
        </row>
        <row r="2447">
          <cell r="B2447" t="str">
            <v>074900053 - RefdCost Of Issnce07 01 2003</v>
          </cell>
        </row>
        <row r="2448">
          <cell r="B2448" t="str">
            <v>074900056 - Refd Cost Of Issnce06 29 2004</v>
          </cell>
        </row>
        <row r="2449">
          <cell r="B2449" t="str">
            <v>074900057 - Refd Debt Restruct06 29 2004</v>
          </cell>
        </row>
        <row r="2450">
          <cell r="B2450" t="str">
            <v>074900058 - RefdCost Of Issu Mar12005</v>
          </cell>
        </row>
        <row r="2451">
          <cell r="B2451" t="str">
            <v>074900059 - Refd-Debt Restruct Mar1 2005</v>
          </cell>
        </row>
        <row r="2452">
          <cell r="B2452" t="str">
            <v>074900060 - Vets Go Bond Series Ak-2005</v>
          </cell>
        </row>
        <row r="2453">
          <cell r="B2453" t="str">
            <v>074900061 - Vets Go Bond Series Al-2005</v>
          </cell>
        </row>
        <row r="2454">
          <cell r="B2454" t="str">
            <v>074900062 - Vets Go Bond Series An-2005</v>
          </cell>
        </row>
        <row r="2455">
          <cell r="B2455" t="str">
            <v>074900063 - Vets Go Bond Series Ap-2005</v>
          </cell>
        </row>
        <row r="2456">
          <cell r="B2456" t="str">
            <v>074900064 - Refd Escr Fds Apr20 2005</v>
          </cell>
        </row>
        <row r="2457">
          <cell r="B2457" t="str">
            <v>074900065 - Refd Cost Of Issu Apr202005</v>
          </cell>
        </row>
        <row r="2458">
          <cell r="B2458" t="str">
            <v>074900066 - Vets Go Bond Ser Ca-Apr 2005</v>
          </cell>
        </row>
        <row r="2459">
          <cell r="B2459" t="str">
            <v>074900067 - Vets Rfndg Escrw-Ser CbApr05</v>
          </cell>
        </row>
        <row r="2460">
          <cell r="B2460" t="str">
            <v>074900068 - Refund Escrow Fund -June 05</v>
          </cell>
        </row>
        <row r="2461">
          <cell r="B2461" t="str">
            <v>074900069 - Refund Escrow Fund -June 05</v>
          </cell>
        </row>
        <row r="2462">
          <cell r="B2462" t="str">
            <v>074900070 - Refunding Escrow Fund-Sept 05</v>
          </cell>
        </row>
        <row r="2463">
          <cell r="B2463" t="str">
            <v>074900071 - Refunding Escrow Fund-Sept 05</v>
          </cell>
        </row>
        <row r="2464">
          <cell r="B2464" t="str">
            <v>074900072 - Vets Go Bond Ser Am-Sept 05</v>
          </cell>
        </row>
        <row r="2465">
          <cell r="B2465" t="str">
            <v>074900073 - Vets Go Bond Ser Aq-Sept 05</v>
          </cell>
        </row>
        <row r="2466">
          <cell r="B2466" t="str">
            <v>074900074 - Vets Go Bond Ser Ar-Sept 05</v>
          </cell>
        </row>
        <row r="2467">
          <cell r="B2467" t="str">
            <v>074900075 - Vets Go Bond Ser As-Sept 05</v>
          </cell>
        </row>
        <row r="2468">
          <cell r="B2468" t="str">
            <v>074900076 - Vets Go Bond Ser Au-Sept 05</v>
          </cell>
        </row>
        <row r="2469">
          <cell r="B2469" t="str">
            <v>074900077 - Vets Go Bond Ser Av-Sept 05</v>
          </cell>
        </row>
        <row r="2470">
          <cell r="B2470" t="str">
            <v>074900078 - ShtTermRecAcctApr2005GoRefdBnd</v>
          </cell>
        </row>
        <row r="2471">
          <cell r="B2471" t="str">
            <v>074900079 - Refunding Escrow Fund-Dec 05</v>
          </cell>
        </row>
        <row r="2472">
          <cell r="B2472" t="str">
            <v>074900080 - Refunding Escrow Fund-Dec 05</v>
          </cell>
        </row>
        <row r="2473">
          <cell r="B2473" t="str">
            <v>074900082 - Vets Go Fond Series At-2006</v>
          </cell>
        </row>
        <row r="2474">
          <cell r="B2474" t="str">
            <v>074900083 - Refunding Escrow-Mar 2006</v>
          </cell>
        </row>
        <row r="2475">
          <cell r="B2475" t="str">
            <v>074900085 - Refunding Escrow Fd Cp Payoff</v>
          </cell>
        </row>
        <row r="2476">
          <cell r="B2476" t="str">
            <v>074900086 - Refunding Escrow Fd Cp Payoff</v>
          </cell>
        </row>
        <row r="2477">
          <cell r="B2477" t="str">
            <v>074900088 - Refunding Escrow Fund June 06</v>
          </cell>
        </row>
        <row r="2478">
          <cell r="B2478" t="str">
            <v>074900089 - Refunding Escrow Fund-June 06</v>
          </cell>
        </row>
        <row r="2479">
          <cell r="B2479" t="str">
            <v>074900090 - Refund Escrow Fund-Sept 06</v>
          </cell>
        </row>
        <row r="2480">
          <cell r="B2480" t="str">
            <v>074900091 - Vets Go Bond Ser Am-Av-Octo6</v>
          </cell>
        </row>
        <row r="2481">
          <cell r="B2481" t="str">
            <v>074900092 - RefundEscrow Fund-Dec 2006</v>
          </cell>
        </row>
        <row r="2482">
          <cell r="B2482" t="str">
            <v>074900093 - Refund Escrow Fund-Dec 2006</v>
          </cell>
        </row>
        <row r="2483">
          <cell r="B2483" t="str">
            <v>074900094 - Vets Go Bond Ser Cc Cd-Nov 06</v>
          </cell>
        </row>
        <row r="2484">
          <cell r="B2484" t="str">
            <v>074900095 - Refund Escrow Fund Feb 2007</v>
          </cell>
        </row>
        <row r="2485">
          <cell r="B2485" t="str">
            <v>074900096 - Refund Escrow Fund-Feb 2007</v>
          </cell>
        </row>
        <row r="2486">
          <cell r="B2486" t="str">
            <v>074900098 - Refunding Escrow Fund-Apr 07</v>
          </cell>
        </row>
        <row r="2487">
          <cell r="B2487" t="str">
            <v>074900099 - Refunding Escrow Fund-Apr 07</v>
          </cell>
        </row>
        <row r="2488">
          <cell r="B2488" t="str">
            <v>074900100 - Refunding Escrow Fund-Apr 07</v>
          </cell>
        </row>
        <row r="2489">
          <cell r="B2489" t="str">
            <v>074900102 - Refd Escrow Fund-June 200</v>
          </cell>
        </row>
        <row r="2490">
          <cell r="B2490" t="str">
            <v>074900103 - Rfndg Escrow-Ser Am-Av-Oct 07</v>
          </cell>
        </row>
        <row r="2491">
          <cell r="B2491" t="str">
            <v>074900104 - Refunding Escrow Fund-Oct 07</v>
          </cell>
        </row>
        <row r="2492">
          <cell r="B2492" t="str">
            <v>074900105 - Refd Escrow Fund Oct 2007</v>
          </cell>
        </row>
        <row r="2493">
          <cell r="B2493" t="str">
            <v>074900106 - Refd Escrow Fund Oct 2007</v>
          </cell>
        </row>
        <row r="2494">
          <cell r="B2494" t="str">
            <v>074900107 - Vets Go Bond Series Bg-Dec 07</v>
          </cell>
        </row>
        <row r="2495">
          <cell r="B2495" t="str">
            <v>074900108 - Vets Go Cp Escrow-Series Ce</v>
          </cell>
        </row>
        <row r="2496">
          <cell r="B2496" t="str">
            <v>074900109 - Refunding Escrow Fund Mar 08</v>
          </cell>
        </row>
        <row r="2497">
          <cell r="B2497" t="str">
            <v>074900110 - Refunding Escrow Fd Cp Payoff</v>
          </cell>
        </row>
        <row r="2498">
          <cell r="B2498" t="str">
            <v>074900112 - Rfnd Escrw Taxable Cp Payoff</v>
          </cell>
        </row>
        <row r="2499">
          <cell r="B2499" t="str">
            <v>074900113 - Refd EscrFd-CpPayoff04 17 2008</v>
          </cell>
        </row>
        <row r="2500">
          <cell r="B2500" t="str">
            <v>074900114 - Refund Escrow Fund-Apr 2008</v>
          </cell>
        </row>
        <row r="2501">
          <cell r="B2501" t="str">
            <v>074900115 - RefdCpForArsSer2003D1D2D3D5</v>
          </cell>
        </row>
        <row r="2502">
          <cell r="B2502" t="str">
            <v>074900116 - Refunding Escrow Fund-June 08</v>
          </cell>
        </row>
        <row r="2503">
          <cell r="B2503" t="str">
            <v>074900117 - VetGenOblig Bnd Ser Cf Jun2010</v>
          </cell>
        </row>
        <row r="2504">
          <cell r="B2504" t="str">
            <v>074900118 - VetGenOblig Bnd Ser Cf Jun2010</v>
          </cell>
        </row>
        <row r="2505">
          <cell r="B2505" t="str">
            <v>074900119 - RfndEscrw Bnd Sept2011GoBndS</v>
          </cell>
        </row>
        <row r="2506">
          <cell r="B2506" t="str">
            <v>074900120 - RefdEscroFdOct2009GoBndSNonTax</v>
          </cell>
        </row>
        <row r="2507">
          <cell r="B2507" t="str">
            <v>074900121 - RefdEscroFdOct2009GoBndSNonTax</v>
          </cell>
        </row>
        <row r="2508">
          <cell r="B2508" t="str">
            <v>074900125 - RefdFd6041 6048ComPaperFeb2012</v>
          </cell>
        </row>
        <row r="2509">
          <cell r="B2509" t="str">
            <v>074900127 - RefdFd6041 6048ComPaperFeb2012</v>
          </cell>
        </row>
        <row r="2510">
          <cell r="B2510" t="str">
            <v>074900129 - Rfnd Escr Cost IssSept2011GoBd</v>
          </cell>
        </row>
        <row r="2511">
          <cell r="B2511" t="str">
            <v>074900130 - RefdEscroIssOct2009GoBndNonTax</v>
          </cell>
        </row>
        <row r="2512">
          <cell r="B2512" t="str">
            <v>074900131 - RefdEscroIssOct2009GoBndNonTax</v>
          </cell>
        </row>
        <row r="2513">
          <cell r="B2513" t="str">
            <v>074900132 - Refunding Escrow Fund</v>
          </cell>
        </row>
        <row r="2514">
          <cell r="B2514" t="str">
            <v>074900133 - CostOfIssuRefdEconRecoveryBnds</v>
          </cell>
        </row>
        <row r="2515">
          <cell r="B2515" t="str">
            <v>074900135 - RefdFdSabOffOfPubSchConstr</v>
          </cell>
        </row>
        <row r="2516">
          <cell r="B2516" t="str">
            <v>074900142 - RfndEscrwBndEconRecovBnds2011</v>
          </cell>
        </row>
        <row r="2517">
          <cell r="B2517" t="str">
            <v>074900143 - RfndEscrwBndEconRecovBnds2011</v>
          </cell>
        </row>
        <row r="2518">
          <cell r="B2518" t="str">
            <v>074900151 - Refd EscroFd Apr2012GoBndS</v>
          </cell>
        </row>
        <row r="2519">
          <cell r="B2519" t="str">
            <v>074900170 - Refd EscroFd Apr2012GoBndS</v>
          </cell>
        </row>
        <row r="2520">
          <cell r="B2520" t="str">
            <v>074900211 - RfdEscrwCpPaydownSep2011GoBndS</v>
          </cell>
        </row>
        <row r="2521">
          <cell r="B2521" t="str">
            <v>074900220 - RefdEscrCpPayoffOct2009GoBdTax</v>
          </cell>
        </row>
        <row r="2522">
          <cell r="B2522" t="str">
            <v>074900225 - RefdEscrCpPayoffOct2009GoBdTax</v>
          </cell>
        </row>
        <row r="2523">
          <cell r="B2523" t="str">
            <v>074900320 - RefdSCostIssuOct2009GoBndTaxEx</v>
          </cell>
        </row>
        <row r="2524">
          <cell r="B2524" t="str">
            <v>074900325 - RefdSCostIssuOct2009GoBndTaxEx</v>
          </cell>
        </row>
        <row r="2525">
          <cell r="B2525" t="str">
            <v>0750 - State Funeral Directors And Em</v>
          </cell>
        </row>
        <row r="2526">
          <cell r="B2526" t="str">
            <v>075100001 - Prison Constr Bnd Fd1990</v>
          </cell>
        </row>
        <row r="2527">
          <cell r="B2527" t="str">
            <v>075100002 - Prison Constr Bnd Fd1990</v>
          </cell>
        </row>
        <row r="2528">
          <cell r="B2528" t="str">
            <v>075100308 - New Prison Construction</v>
          </cell>
        </row>
        <row r="2529">
          <cell r="B2529" t="str">
            <v>075100341 - Abolish Use Prison Con Of 1990</v>
          </cell>
        </row>
        <row r="2530">
          <cell r="B2530" t="str">
            <v>075100343 - New Prison Construction</v>
          </cell>
        </row>
        <row r="2531">
          <cell r="B2531" t="str">
            <v>075100700 - Prison Construction 1990 Act</v>
          </cell>
        </row>
        <row r="2532">
          <cell r="B2532" t="str">
            <v>075100999 - Prison Constr Of 1990 Sco Use</v>
          </cell>
        </row>
        <row r="2533">
          <cell r="B2533" t="str">
            <v>0752 - Home Furnish   Thermal Insulat</v>
          </cell>
        </row>
        <row r="2534">
          <cell r="B2534" t="str">
            <v>0755 - Licensed Midwifery Fund</v>
          </cell>
        </row>
        <row r="2535">
          <cell r="B2535" t="str">
            <v>075600001 - Passenger Rail  Cln Air Bnd Fd</v>
          </cell>
        </row>
        <row r="2536">
          <cell r="B2536" t="str">
            <v>0757 - Landscape Architects Fund Ca</v>
          </cell>
        </row>
        <row r="2537">
          <cell r="B2537" t="str">
            <v>0758 - Contingent Fd Of The Medical B</v>
          </cell>
        </row>
        <row r="2538">
          <cell r="B2538" t="str">
            <v>0759 - Physical Therapy Fund</v>
          </cell>
        </row>
        <row r="2539">
          <cell r="B2539" t="str">
            <v>0761 - Board Of Registered Nursing Fu</v>
          </cell>
        </row>
        <row r="2540">
          <cell r="B2540" t="str">
            <v>0763 - State Optometry Fund</v>
          </cell>
        </row>
        <row r="2541">
          <cell r="B2541" t="str">
            <v>076400001 - Cln Wtr And Wtr Reclamation Fd</v>
          </cell>
        </row>
        <row r="2542">
          <cell r="B2542" t="str">
            <v>076500001 - School Facilities Bond Fund</v>
          </cell>
        </row>
        <row r="2543">
          <cell r="B2543" t="str">
            <v>076500335 - School Facilities Bond Fund</v>
          </cell>
        </row>
        <row r="2544">
          <cell r="B2544" t="str">
            <v>076500336 - St Sch Bldg Lease Pur Fd-Nov92</v>
          </cell>
        </row>
        <row r="2545">
          <cell r="B2545" t="str">
            <v>076500337 - 1992 School Facilities Bnd Ac</v>
          </cell>
        </row>
        <row r="2546">
          <cell r="B2546" t="str">
            <v>076500400 - School Facilities Bond Fund</v>
          </cell>
        </row>
        <row r="2547">
          <cell r="B2547" t="str">
            <v>076500700 - St Sch Bldg Lease Pur FndNov92</v>
          </cell>
        </row>
        <row r="2548">
          <cell r="B2548" t="str">
            <v>0767 - Pharmacy Board Contingent Fund</v>
          </cell>
        </row>
        <row r="2549">
          <cell r="B2549" t="str">
            <v>076800001 - EarthqSafPub Bldg Rehab Fd</v>
          </cell>
        </row>
        <row r="2550">
          <cell r="B2550" t="str">
            <v>076800005 - EarthqSafPub Bldg Rehab Fd</v>
          </cell>
        </row>
        <row r="2551">
          <cell r="B2551" t="str">
            <v>076800308 - EarthqukSafe   Pub Blid Rehab</v>
          </cell>
        </row>
        <row r="2552">
          <cell r="B2552" t="str">
            <v>076800337 - Earthquake Safety 1990</v>
          </cell>
        </row>
        <row r="2553">
          <cell r="B2553" t="str">
            <v>076800339 - EarthqukSafe   Pub Blid Rehab</v>
          </cell>
        </row>
        <row r="2554">
          <cell r="B2554" t="str">
            <v>076800700 - EarthqukSafe   Pub Blid Rehab</v>
          </cell>
        </row>
        <row r="2555">
          <cell r="B2555" t="str">
            <v>076800999 - Canc Warr Unallocat Sco Use</v>
          </cell>
        </row>
        <row r="2556">
          <cell r="B2556" t="str">
            <v>0769 - Private Investigator Fund</v>
          </cell>
        </row>
        <row r="2557">
          <cell r="B2557" t="str">
            <v>0770 - Professional Engineer   Land S</v>
          </cell>
        </row>
        <row r="2558">
          <cell r="B2558" t="str">
            <v>0771 - Court Reporters Fund</v>
          </cell>
        </row>
        <row r="2559">
          <cell r="B2559" t="str">
            <v>0773 - Behavioral Science Examiners F</v>
          </cell>
        </row>
        <row r="2560">
          <cell r="B2560" t="str">
            <v>077400001 - School Facilities Bond Fund</v>
          </cell>
        </row>
        <row r="2561">
          <cell r="B2561" t="str">
            <v>077400333 - School Facilities Bond Fund</v>
          </cell>
        </row>
        <row r="2562">
          <cell r="B2562" t="str">
            <v>077400400 - School Facilities Bond Fund</v>
          </cell>
        </row>
        <row r="2563">
          <cell r="B2563" t="str">
            <v>0775 - Structural Pest Control Fund</v>
          </cell>
        </row>
        <row r="2564">
          <cell r="B2564" t="str">
            <v>077600001 - School Facilities Bond Fund</v>
          </cell>
        </row>
        <row r="2565">
          <cell r="B2565" t="str">
            <v>077600334 - School Facilities Bond Fund</v>
          </cell>
        </row>
        <row r="2566">
          <cell r="B2566" t="str">
            <v>077600400 - School Facilities Bond Fund</v>
          </cell>
        </row>
        <row r="2567">
          <cell r="B2567" t="str">
            <v>0777 - Veterinary Medical Board Conti</v>
          </cell>
        </row>
        <row r="2568">
          <cell r="B2568" t="str">
            <v>0778 - Voc Nurse   Psych Tech Exam Fd</v>
          </cell>
        </row>
        <row r="2569">
          <cell r="B2569" t="str">
            <v>0779 - Vocational Nursing   Psychiatr</v>
          </cell>
        </row>
        <row r="2570">
          <cell r="B2570" t="str">
            <v>0780 - Psychiatric Technicians Accoun</v>
          </cell>
        </row>
        <row r="2571">
          <cell r="B2571" t="str">
            <v>0782 - Higher Ed Cap Outlay Bnd Fd</v>
          </cell>
        </row>
        <row r="2572">
          <cell r="B2572" t="str">
            <v>0783 - Fed Student Loan Reserve Fd</v>
          </cell>
        </row>
        <row r="2573">
          <cell r="B2573" t="str">
            <v>0784 - Student Loan Operating Fund</v>
          </cell>
        </row>
        <row r="2574">
          <cell r="B2574" t="str">
            <v>078500001 - Higher Ed Cap Outlay Bnd Fd</v>
          </cell>
        </row>
        <row r="2575">
          <cell r="B2575" t="str">
            <v>078500003 - Higher Ed Cap Outlay Bnd Fd</v>
          </cell>
        </row>
        <row r="2576">
          <cell r="B2576" t="str">
            <v>078500005 - Higher Ed Cap Outlay Bnd Fd</v>
          </cell>
        </row>
        <row r="2577">
          <cell r="B2577" t="str">
            <v>078500308 - Hi Ed Capital Outlay Bnd 1988</v>
          </cell>
        </row>
        <row r="2578">
          <cell r="B2578" t="str">
            <v>078500999 - Hi Ed Capital Outlay Bnd 1988</v>
          </cell>
        </row>
        <row r="2579">
          <cell r="B2579" t="str">
            <v>078600001 - Ca WildlifeCstl  PrklndConsFd</v>
          </cell>
        </row>
        <row r="2580">
          <cell r="B2580" t="str">
            <v>078600002 - Ca WildlifeCstl  PrklndConsFd</v>
          </cell>
        </row>
        <row r="2581">
          <cell r="B2581" t="str">
            <v>078600003 - Ca WildlifeCstl  PrklndConsFd</v>
          </cell>
        </row>
        <row r="2582">
          <cell r="B2582" t="str">
            <v>078600006 - Ca WildlifeCstl  PrklndConsFd</v>
          </cell>
        </row>
        <row r="2583">
          <cell r="B2583" t="str">
            <v>078600376 - CaWldlfCstl PrklndConActOf1988</v>
          </cell>
        </row>
        <row r="2584">
          <cell r="B2584" t="str">
            <v>078600999 - Ca WildlifeCstl  PrklndConsFd</v>
          </cell>
        </row>
        <row r="2585">
          <cell r="B2585" t="str">
            <v>078800001 - EarthqkeSfe HousRehabBnd</v>
          </cell>
        </row>
        <row r="2586">
          <cell r="B2586" t="str">
            <v>078900001 - School Facilities Bond Fund</v>
          </cell>
        </row>
        <row r="2587">
          <cell r="B2587" t="str">
            <v>079000001 - Water Conservation Fund</v>
          </cell>
        </row>
        <row r="2588">
          <cell r="B2588" t="str">
            <v>079000301 - Water Conserv Bond Law Of</v>
          </cell>
        </row>
        <row r="2589">
          <cell r="B2589" t="str">
            <v>079000303 - Water Conservation</v>
          </cell>
        </row>
        <row r="2590">
          <cell r="B2590" t="str">
            <v>079000306 - Wtr ConservMar2010GoBndSaleTax</v>
          </cell>
        </row>
        <row r="2591">
          <cell r="B2591" t="str">
            <v>079000308 - Water Conservation</v>
          </cell>
        </row>
        <row r="2592">
          <cell r="B2592" t="str">
            <v>079000400 - Water Conservation Fund</v>
          </cell>
        </row>
        <row r="2593">
          <cell r="B2593" t="str">
            <v>079000700 - Water Conservation Fund</v>
          </cell>
        </row>
        <row r="2594">
          <cell r="B2594" t="str">
            <v>079000999 - Water Conserv Fd 1988 Gc13340</v>
          </cell>
        </row>
        <row r="2595">
          <cell r="B2595" t="str">
            <v>079100004 - Hi Ed Cap Outlay Bnd Fd</v>
          </cell>
        </row>
        <row r="2596">
          <cell r="B2596" t="str">
            <v>079100305 - Hi Ed Cap 1990Mar2010GoBndSale</v>
          </cell>
        </row>
        <row r="2597">
          <cell r="B2597" t="str">
            <v>079100400 - Hi Ed Facil Bnd Act Of Jun1990</v>
          </cell>
        </row>
        <row r="2598">
          <cell r="B2598" t="str">
            <v>079100999 - Hi Ed Cap Outlay Bnd Fund</v>
          </cell>
        </row>
        <row r="2599">
          <cell r="B2599" t="str">
            <v>079300001 - Ca Safe Drinking Wtr Fd</v>
          </cell>
        </row>
        <row r="2600">
          <cell r="B2600" t="str">
            <v>079300306 - Ca Safe DrinkWtr Mar2010GoBndS</v>
          </cell>
        </row>
        <row r="2601">
          <cell r="B2601" t="str">
            <v>079300307 - Ca Safe DrinkWtr Mar2010GoBndS</v>
          </cell>
        </row>
        <row r="2602">
          <cell r="B2602" t="str">
            <v>079300308 - Ca Safe Drinking Water</v>
          </cell>
        </row>
        <row r="2603">
          <cell r="B2603" t="str">
            <v>079300315 - Ca Safe Drinking Water</v>
          </cell>
        </row>
        <row r="2604">
          <cell r="B2604" t="str">
            <v>079300335 - Ca Safe Drinking Water</v>
          </cell>
        </row>
        <row r="2605">
          <cell r="B2605" t="str">
            <v>079300336 - Ca Safe DrinkWtr Mar2009GoBndS</v>
          </cell>
        </row>
        <row r="2606">
          <cell r="B2606" t="str">
            <v>079300337 - Ca Safe Drinking Water</v>
          </cell>
        </row>
        <row r="2607">
          <cell r="B2607" t="str">
            <v>079300401 - Ca Safe Drinking Water</v>
          </cell>
        </row>
        <row r="2608">
          <cell r="B2608" t="str">
            <v>079300700 - Ca Safe Drinking Water</v>
          </cell>
        </row>
        <row r="2609">
          <cell r="B2609" t="str">
            <v>079300999 - Ca SafeDrinkWtr Bd1988Gc13340</v>
          </cell>
        </row>
        <row r="2610">
          <cell r="B2610" t="str">
            <v>079400001 - Ca Library Constr   Renov Fd</v>
          </cell>
        </row>
        <row r="2611">
          <cell r="B2611" t="str">
            <v>079400400 - Ca Library Constr   Renov Fd</v>
          </cell>
        </row>
        <row r="2612">
          <cell r="B2612" t="str">
            <v>0795 - Pending New Select Bond Fund</v>
          </cell>
        </row>
        <row r="2613">
          <cell r="B2613" t="str">
            <v>079600001 - CntyCorrecFacilCapExp YouthFac</v>
          </cell>
        </row>
        <row r="2614">
          <cell r="B2614" t="str">
            <v>079600002 - CntyCorrecFacilCapExp YouthFac</v>
          </cell>
        </row>
        <row r="2615">
          <cell r="B2615" t="str">
            <v>079600342 - CoCorFacCapexp Youthfac1</v>
          </cell>
        </row>
        <row r="2616">
          <cell r="B2616" t="str">
            <v>079600343 - CoCorFac Cap Exp  Youth Fa</v>
          </cell>
        </row>
        <row r="2617">
          <cell r="B2617" t="str">
            <v>0797 - Unallocated Bond Funds - Selec</v>
          </cell>
        </row>
        <row r="2618">
          <cell r="B2618" t="str">
            <v>0798 - Unallocat Bnd Fds - Non Select</v>
          </cell>
        </row>
        <row r="2619">
          <cell r="B2619" t="str">
            <v>0799 - Pending New Non-Gov Fds</v>
          </cell>
        </row>
        <row r="2620">
          <cell r="B2620" t="str">
            <v>0803 - State ChildrenS Trust Fund</v>
          </cell>
        </row>
        <row r="2621">
          <cell r="B2621" t="str">
            <v>0812 - Reader Employment Fund</v>
          </cell>
        </row>
        <row r="2622">
          <cell r="B2622" t="str">
            <v>0813 - Self-Help Housing Fund</v>
          </cell>
        </row>
        <row r="2623">
          <cell r="B2623" t="str">
            <v>081400001 - Ca St Lottery Ed Fund Gc13340</v>
          </cell>
        </row>
        <row r="2624">
          <cell r="B2624" t="str">
            <v>081400002 - Ca St Lottery Ed Fund Gc13340</v>
          </cell>
        </row>
        <row r="2625">
          <cell r="B2625" t="str">
            <v>081400003 - Ca St Lottery Ed Fund Gc13340</v>
          </cell>
        </row>
        <row r="2626">
          <cell r="B2626" t="str">
            <v>081400004 - Ca St Lottery Ed Fund Gc13340</v>
          </cell>
        </row>
        <row r="2627">
          <cell r="B2627" t="str">
            <v>0815 - Judges Retirement Fund</v>
          </cell>
        </row>
        <row r="2628">
          <cell r="B2628" t="str">
            <v>0816 - Audit Repayment Trust Fund</v>
          </cell>
        </row>
        <row r="2629">
          <cell r="B2629" t="str">
            <v>0820 - Legislators Retirement Fund</v>
          </cell>
        </row>
        <row r="2630">
          <cell r="B2630" t="str">
            <v>0821 - Flexelect Benefit Fund</v>
          </cell>
        </row>
        <row r="2631">
          <cell r="B2631" t="str">
            <v>0822 - Public Employees Health Care</v>
          </cell>
        </row>
        <row r="2632">
          <cell r="B2632" t="str">
            <v>0823 - Ca Alzheimer   Relat Disord Re</v>
          </cell>
        </row>
        <row r="2633">
          <cell r="B2633" t="str">
            <v>0827 - Milk Producers Security Trust</v>
          </cell>
        </row>
        <row r="2634">
          <cell r="B2634" t="str">
            <v>0829 - Health Professions Education F</v>
          </cell>
        </row>
        <row r="2635">
          <cell r="B2635" t="str">
            <v>0830 - Public Employees Retirement F</v>
          </cell>
        </row>
        <row r="2636">
          <cell r="B2636" t="str">
            <v>0831 - Ca State Lottery Educ Fund - C</v>
          </cell>
        </row>
        <row r="2637">
          <cell r="B2637" t="str">
            <v>0833 - Annuitants Health Care Covera</v>
          </cell>
        </row>
        <row r="2638">
          <cell r="B2638" t="str">
            <v>0834 - Medi-Cal Inpatient Pymt Adjust</v>
          </cell>
        </row>
        <row r="2639">
          <cell r="B2639" t="str">
            <v>0835 - Teachers Retirement Fund</v>
          </cell>
        </row>
        <row r="2640">
          <cell r="B2640" t="str">
            <v>0839 - University Lottery Education F</v>
          </cell>
        </row>
        <row r="2641">
          <cell r="B2641" t="str">
            <v>0840 - Motorcyclist Safety Fund Cal</v>
          </cell>
        </row>
        <row r="2642">
          <cell r="B2642" t="str">
            <v>0842 - Orphan Share Reimb Trust Fd</v>
          </cell>
        </row>
        <row r="2643">
          <cell r="B2643" t="str">
            <v>0843 - California Housing Trust Fund</v>
          </cell>
        </row>
        <row r="2644">
          <cell r="B2644" t="str">
            <v>0846 - Public Awards Fund</v>
          </cell>
        </row>
        <row r="2645">
          <cell r="B2645" t="str">
            <v>0848 - Health Care For Indignt Pgrm A</v>
          </cell>
        </row>
        <row r="2646">
          <cell r="B2646" t="str">
            <v>0849 - Replacement Benefit Custodial</v>
          </cell>
        </row>
        <row r="2647">
          <cell r="B2647" t="str">
            <v>0850 - 0850</v>
          </cell>
        </row>
        <row r="2648">
          <cell r="B2648" t="str">
            <v>0851 - Auxiliary State School Fund</v>
          </cell>
        </row>
        <row r="2649">
          <cell r="B2649" t="str">
            <v>085300001 - Petro Vio Escr Acct FedTrustFd</v>
          </cell>
        </row>
        <row r="2650">
          <cell r="B2650" t="str">
            <v>085300002 - Petro Vio Escr Acct FedTrustFd</v>
          </cell>
        </row>
        <row r="2651">
          <cell r="B2651" t="str">
            <v>085300004 - Petro Vio Escr Acct FedTrustFd</v>
          </cell>
        </row>
        <row r="2652">
          <cell r="B2652" t="str">
            <v>085300005 - Petro Vio Escr Acct FedTrustFd</v>
          </cell>
        </row>
        <row r="2653">
          <cell r="B2653" t="str">
            <v>085300006 - Petro Vio Escr Acct FedTrustFd</v>
          </cell>
        </row>
        <row r="2654">
          <cell r="B2654" t="str">
            <v>085300007 - Petro Vio Escr Acct FedTrustFd</v>
          </cell>
        </row>
        <row r="2655">
          <cell r="B2655" t="str">
            <v>085300008 - Petro Vio Escr Acct FedTrustFd</v>
          </cell>
        </row>
        <row r="2656">
          <cell r="B2656" t="str">
            <v>0854 - Katz Schoolbus Fund</v>
          </cell>
        </row>
        <row r="2657">
          <cell r="B2657" t="str">
            <v>0858 - Recreational Trails Fund</v>
          </cell>
        </row>
        <row r="2658">
          <cell r="B2658" t="str">
            <v>0860 - Traffic Safety Prgm Fd Ca</v>
          </cell>
        </row>
        <row r="2659">
          <cell r="B2659" t="str">
            <v>0863 - Child Care Capital Outlay Fund</v>
          </cell>
        </row>
        <row r="2660">
          <cell r="B2660" t="str">
            <v>0864 - Lake Tahoe Assistance Fund</v>
          </cell>
        </row>
        <row r="2661">
          <cell r="B2661" t="str">
            <v>0865 - Mental Health Managed Care Dep</v>
          </cell>
        </row>
        <row r="2662">
          <cell r="B2662" t="str">
            <v>0867 - Farmland Conservancy Program F</v>
          </cell>
        </row>
        <row r="2663">
          <cell r="B2663" t="str">
            <v>0868 - Hlth Plan   Dv Fd Off of Stwd</v>
          </cell>
        </row>
        <row r="2664">
          <cell r="B2664" t="str">
            <v>0869 - Consolidated Work Program Fund</v>
          </cell>
        </row>
        <row r="2665">
          <cell r="B2665" t="str">
            <v>0870 - Unemployment Administration Fu</v>
          </cell>
        </row>
        <row r="2666">
          <cell r="B2666" t="str">
            <v>0871 - Unemployment Fund</v>
          </cell>
        </row>
        <row r="2667">
          <cell r="B2667" t="str">
            <v>0872 - Mental Health Facil Fd St Hos</v>
          </cell>
        </row>
        <row r="2668">
          <cell r="B2668" t="str">
            <v>0873 - Mental Hlth Fac Fd Inst Mntl</v>
          </cell>
        </row>
        <row r="2669">
          <cell r="B2669" t="str">
            <v>0874 - United States Flood Control Re</v>
          </cell>
        </row>
        <row r="2670">
          <cell r="B2670" t="str">
            <v>0877 - Dmv Local Agency Collection Fu</v>
          </cell>
        </row>
        <row r="2671">
          <cell r="B2671" t="str">
            <v>0878 - United States Forest Reserve F</v>
          </cell>
        </row>
        <row r="2672">
          <cell r="B2672" t="str">
            <v>0881 - Ca Veterinary Diag Lab Sys   E</v>
          </cell>
        </row>
        <row r="2673">
          <cell r="B2673" t="str">
            <v>0882 - United States Grazing Fees Fun</v>
          </cell>
        </row>
        <row r="2674">
          <cell r="B2674" t="str">
            <v>0883 - Public Employees Long-Term Ca</v>
          </cell>
        </row>
        <row r="2675">
          <cell r="B2675" t="str">
            <v>0884 - Judges Retirement System Ii F</v>
          </cell>
        </row>
        <row r="2676">
          <cell r="B2676" t="str">
            <v>0885 - Pers Deferred Compensation Fun</v>
          </cell>
        </row>
        <row r="2677">
          <cell r="B2677" t="str">
            <v>0886 - California Seniors Special Fun</v>
          </cell>
        </row>
        <row r="2678">
          <cell r="B2678" t="str">
            <v>0889 - Vocational Rehab Federal Fd</v>
          </cell>
        </row>
        <row r="2679">
          <cell r="B2679" t="str">
            <v>0890 - Federal Trust Fund</v>
          </cell>
        </row>
        <row r="2680">
          <cell r="B2680" t="str">
            <v>0891 - 0891</v>
          </cell>
        </row>
        <row r="2681">
          <cell r="B2681" t="str">
            <v>0892 - 0892</v>
          </cell>
        </row>
        <row r="2682">
          <cell r="B2682" t="str">
            <v>0895 - Fed Fds- Not In State Treasury</v>
          </cell>
        </row>
        <row r="2683">
          <cell r="B2683" t="str">
            <v>0896 - Co Medical Svcs Prog Acct Co</v>
          </cell>
        </row>
        <row r="2684">
          <cell r="B2684" t="str">
            <v>0902 - Calif State Mining   Mineral M</v>
          </cell>
        </row>
        <row r="2685">
          <cell r="B2685" t="str">
            <v>0903 - State Penalty Fund</v>
          </cell>
        </row>
        <row r="2686">
          <cell r="B2686" t="str">
            <v>090400001 - Hlth Facili Financ Auth Fd Ca</v>
          </cell>
        </row>
        <row r="2687">
          <cell r="B2687" t="str">
            <v>090400002 - Hlth Facili Financ Auth Fd Ca</v>
          </cell>
        </row>
        <row r="2688">
          <cell r="B2688" t="str">
            <v>090400003 - Hlth Facili Financ Auth Fd Ca</v>
          </cell>
        </row>
        <row r="2689">
          <cell r="B2689" t="str">
            <v>090400004 - Hlth Facili Financ Auth Fd Ca</v>
          </cell>
        </row>
        <row r="2690">
          <cell r="B2690" t="str">
            <v>0908 - School Employees Fund</v>
          </cell>
        </row>
        <row r="2691">
          <cell r="B2691" t="str">
            <v>090900001 - Comm College Fd For Inst Impr</v>
          </cell>
        </row>
        <row r="2692">
          <cell r="B2692" t="str">
            <v>090900002 - Comm College Fd For Inst Impr</v>
          </cell>
        </row>
        <row r="2693">
          <cell r="B2693" t="str">
            <v>0910 - Condemnation Deposits Fund</v>
          </cell>
        </row>
        <row r="2694">
          <cell r="B2694" t="str">
            <v>0911 - Educational Facilities Authori</v>
          </cell>
        </row>
        <row r="2695">
          <cell r="B2695" t="str">
            <v>0912 - Health Care Deposit Fund</v>
          </cell>
        </row>
        <row r="2696">
          <cell r="B2696" t="str">
            <v>0913 - Industrial Relations Unpaid Wa</v>
          </cell>
        </row>
        <row r="2697">
          <cell r="B2697" t="str">
            <v>0914 - Bay Fill Clean-Up And Abatemen</v>
          </cell>
        </row>
        <row r="2698">
          <cell r="B2698" t="str">
            <v>091500001 - Def Comp Plan Fd Irc 457 Plan</v>
          </cell>
        </row>
        <row r="2699">
          <cell r="B2699" t="str">
            <v>091500002 - Def Comp Plan FdIrc401-K-Plan</v>
          </cell>
        </row>
        <row r="2700">
          <cell r="B2700" t="str">
            <v>091500003 - Deferred Compensation Plan Fd</v>
          </cell>
        </row>
        <row r="2701">
          <cell r="B2701" t="str">
            <v>091500004 - Def CompPlan Fd Smif Int Fd</v>
          </cell>
        </row>
        <row r="2702">
          <cell r="B2702" t="str">
            <v>091500005 - Def Comp Plan Fd 401-K- St Pay</v>
          </cell>
        </row>
        <row r="2703">
          <cell r="B2703" t="str">
            <v>091600001 - Ca Housing Loan Insur Fd</v>
          </cell>
        </row>
        <row r="2704">
          <cell r="B2704" t="str">
            <v>0917 - Inmate Welfare Fund</v>
          </cell>
        </row>
        <row r="2705">
          <cell r="B2705" t="str">
            <v>0918 - Ca Small Business Expansion Fu</v>
          </cell>
        </row>
        <row r="2706">
          <cell r="B2706" t="str">
            <v>0919 - Birth Defects Research Fund</v>
          </cell>
        </row>
        <row r="2707">
          <cell r="B2707" t="str">
            <v>0920 - Litigation Deposits Fund</v>
          </cell>
        </row>
        <row r="2708">
          <cell r="B2708" t="str">
            <v>0923 - 0923</v>
          </cell>
        </row>
        <row r="2709">
          <cell r="B2709" t="str">
            <v>0924 - Local Agency Investment Fund</v>
          </cell>
        </row>
        <row r="2710">
          <cell r="B2710" t="str">
            <v>0925 - Comm Coll Bus Res Asst Innovat</v>
          </cell>
        </row>
        <row r="2711">
          <cell r="B2711" t="str">
            <v>0926 - Local Agency Emergency Loan Fd</v>
          </cell>
        </row>
        <row r="2712">
          <cell r="B2712" t="str">
            <v>0927 - Joe Serna Jr Farmworker Hous</v>
          </cell>
        </row>
        <row r="2713">
          <cell r="B2713" t="str">
            <v>0928 - Forest Resources Improvement F</v>
          </cell>
        </row>
        <row r="2714">
          <cell r="B2714" t="str">
            <v>0929 - Housing Rehabilitation Loan Fu</v>
          </cell>
        </row>
        <row r="2715">
          <cell r="B2715" t="str">
            <v>093000001 - Pollut Control Finan Auth Fd</v>
          </cell>
        </row>
        <row r="2716">
          <cell r="B2716" t="str">
            <v>093000025 - Pollut Control Finan Auth Fd</v>
          </cell>
        </row>
        <row r="2717">
          <cell r="B2717" t="str">
            <v>0932 - Trial Court Trust Fund</v>
          </cell>
        </row>
        <row r="2718">
          <cell r="B2718" t="str">
            <v>0933 - Managed Care Fund</v>
          </cell>
        </row>
        <row r="2719">
          <cell r="B2719" t="str">
            <v>0938 - Rental Housing Construction Fu</v>
          </cell>
        </row>
        <row r="2720">
          <cell r="B2720" t="str">
            <v>0939 - Nutrition Reserve Fund</v>
          </cell>
        </row>
        <row r="2721">
          <cell r="B2721" t="str">
            <v>0940 - Bosco Keene Renewable Resource</v>
          </cell>
        </row>
        <row r="2722">
          <cell r="B2722" t="str">
            <v>0941 - Santa Monica Mountains Conserv</v>
          </cell>
        </row>
        <row r="2723">
          <cell r="B2723" t="str">
            <v>094200001 - Special Deposit Fund</v>
          </cell>
        </row>
        <row r="2724">
          <cell r="B2724" t="str">
            <v>094200003 - Special Deposit Fund</v>
          </cell>
        </row>
        <row r="2725">
          <cell r="B2725" t="str">
            <v>094200004 - Special Deposit Fund</v>
          </cell>
        </row>
        <row r="2726">
          <cell r="B2726" t="str">
            <v>094200005 - Special Deposit Fund</v>
          </cell>
        </row>
        <row r="2727">
          <cell r="B2727" t="str">
            <v>094200007 - Special Deposit Fund</v>
          </cell>
        </row>
        <row r="2728">
          <cell r="B2728" t="str">
            <v>094200011 - Special Deposit Fund</v>
          </cell>
        </row>
        <row r="2729">
          <cell r="B2729" t="str">
            <v>094200012 - Special Deposit Fund</v>
          </cell>
        </row>
        <row r="2730">
          <cell r="B2730" t="str">
            <v>094200019 - Special Deposit Fund</v>
          </cell>
        </row>
        <row r="2731">
          <cell r="B2731" t="str">
            <v>094200020 - Special Deposit Fund</v>
          </cell>
        </row>
        <row r="2732">
          <cell r="B2732" t="str">
            <v>094200026 - Special Deposit Fund</v>
          </cell>
        </row>
        <row r="2733">
          <cell r="B2733" t="str">
            <v>094200027 - Special Deposit Fund</v>
          </cell>
        </row>
        <row r="2734">
          <cell r="B2734" t="str">
            <v>094200028 - Special Deposit Fund</v>
          </cell>
        </row>
        <row r="2735">
          <cell r="B2735" t="str">
            <v>094200034 - Special Deposit Fund</v>
          </cell>
        </row>
        <row r="2736">
          <cell r="B2736" t="str">
            <v>094200035 - Special Deposit Fund</v>
          </cell>
        </row>
        <row r="2737">
          <cell r="B2737" t="str">
            <v>094200037 - Special Deposit Fund</v>
          </cell>
        </row>
        <row r="2738">
          <cell r="B2738" t="str">
            <v>094200040 - Special Deposit Fund</v>
          </cell>
        </row>
        <row r="2739">
          <cell r="B2739" t="str">
            <v>094200042 - Special Deposit Fund</v>
          </cell>
        </row>
        <row r="2740">
          <cell r="B2740" t="str">
            <v>094200043 - Special Deposit Fund</v>
          </cell>
        </row>
        <row r="2741">
          <cell r="B2741" t="str">
            <v>094200044 - Special Deposit Account</v>
          </cell>
        </row>
        <row r="2742">
          <cell r="B2742" t="str">
            <v>094200045 - Special Deposit Fund</v>
          </cell>
        </row>
        <row r="2743">
          <cell r="B2743" t="str">
            <v>094200046 - Special Deposit Fund</v>
          </cell>
        </row>
        <row r="2744">
          <cell r="B2744" t="str">
            <v>094200053 - Ca St Sum Sch For The Arts</v>
          </cell>
        </row>
        <row r="2745">
          <cell r="B2745" t="str">
            <v>094200056 - Special Deposit Fund</v>
          </cell>
        </row>
        <row r="2746">
          <cell r="B2746" t="str">
            <v>094200057 - Special Deposit Fund</v>
          </cell>
        </row>
        <row r="2747">
          <cell r="B2747" t="str">
            <v>094200058 - Cons Protec Prosecut Trust Fd</v>
          </cell>
        </row>
        <row r="2748">
          <cell r="B2748" t="str">
            <v>094200059 - Special Deposit Fund</v>
          </cell>
        </row>
        <row r="2749">
          <cell r="B2749" t="str">
            <v>094200061 - Metro Beverly Goss Mem Fd</v>
          </cell>
        </row>
        <row r="2750">
          <cell r="B2750" t="str">
            <v>094200062 - Special Deposit Fund</v>
          </cell>
        </row>
        <row r="2751">
          <cell r="B2751" t="str">
            <v>094200063 - Corr Asset Forfeit Fd Acct-St</v>
          </cell>
        </row>
        <row r="2752">
          <cell r="B2752" t="str">
            <v>094200064 - Corr Asset Forfeit Fd Acct-Fed</v>
          </cell>
        </row>
        <row r="2753">
          <cell r="B2753" t="str">
            <v>094200065 - CorrAssetForfeitFdAcctLitigat</v>
          </cell>
        </row>
        <row r="2754">
          <cell r="B2754" t="str">
            <v>094200067 - Special Deposit Fund</v>
          </cell>
        </row>
        <row r="2755">
          <cell r="B2755" t="str">
            <v>094200070 - ChpSeizMoniesLitigatDepFdAcct</v>
          </cell>
        </row>
        <row r="2756">
          <cell r="B2756" t="str">
            <v>094200072 - Special Deposit Fund</v>
          </cell>
        </row>
        <row r="2757">
          <cell r="B2757" t="str">
            <v>094200073 - Special Deposit Fund</v>
          </cell>
        </row>
        <row r="2758">
          <cell r="B2758" t="str">
            <v>094200077 - Special Deposit Account</v>
          </cell>
        </row>
        <row r="2759">
          <cell r="B2759" t="str">
            <v>094200081 - Special Deposit Fund</v>
          </cell>
        </row>
        <row r="2760">
          <cell r="B2760" t="str">
            <v>094200089 - Special Deposit Fund</v>
          </cell>
        </row>
        <row r="2761">
          <cell r="B2761" t="str">
            <v>094200091 - Special Deposit Fund</v>
          </cell>
        </row>
        <row r="2762">
          <cell r="B2762" t="str">
            <v>094200095 - SpecDepFdSwainsonsHawkMittigat</v>
          </cell>
        </row>
        <row r="2763">
          <cell r="B2763" t="str">
            <v>094200099 - SpecDepFdMillerVsWoodsFraudInv</v>
          </cell>
        </row>
        <row r="2764">
          <cell r="B2764" t="str">
            <v>094200101 - Admin Penalties Mine Reclam</v>
          </cell>
        </row>
        <row r="2765">
          <cell r="B2765" t="str">
            <v>094200108 - Spec Dep Fd Alcohol Drug Pgm</v>
          </cell>
        </row>
        <row r="2766">
          <cell r="B2766" t="str">
            <v>094200110 - Special Deposit Fund</v>
          </cell>
        </row>
        <row r="2767">
          <cell r="B2767" t="str">
            <v>094200111 - Special Deposit Fund</v>
          </cell>
        </row>
        <row r="2768">
          <cell r="B2768" t="str">
            <v>094200113 - Special Deposit Fund</v>
          </cell>
        </row>
        <row r="2769">
          <cell r="B2769" t="str">
            <v>094200114 - ECONOMIC RECOVERY BOND REBATE</v>
          </cell>
        </row>
        <row r="2770">
          <cell r="B2770" t="str">
            <v>094200115 - Special Deposit Fund</v>
          </cell>
        </row>
        <row r="2771">
          <cell r="B2771" t="str">
            <v>094200116 - Special Deposit Fund</v>
          </cell>
        </row>
        <row r="2772">
          <cell r="B2772" t="str">
            <v>094200117 - Special Deposit Fund</v>
          </cell>
        </row>
        <row r="2773">
          <cell r="B2773" t="str">
            <v>094200119 - Special Deposit Fund</v>
          </cell>
        </row>
        <row r="2774">
          <cell r="B2774" t="str">
            <v>094200121 - Special Deposit Fund Program</v>
          </cell>
        </row>
        <row r="2775">
          <cell r="B2775" t="str">
            <v>094200125 - Special Deposit Fund</v>
          </cell>
        </row>
        <row r="2776">
          <cell r="B2776" t="str">
            <v>094200126 - SpecDep Fd InsurTrustSp DepFd</v>
          </cell>
        </row>
        <row r="2777">
          <cell r="B2777" t="str">
            <v>094200127 - Spec Dep Fd Wrk Life Emp Award</v>
          </cell>
        </row>
        <row r="2778">
          <cell r="B2778" t="str">
            <v>094200128 - Spec Dep Fd   Insur Emp Assess</v>
          </cell>
        </row>
        <row r="2779">
          <cell r="B2779" t="str">
            <v>094200130 - Restitutions Admin Cost Fd</v>
          </cell>
        </row>
        <row r="2780">
          <cell r="B2780" t="str">
            <v>094200133 - Misc Grants   Endowments</v>
          </cell>
        </row>
        <row r="2781">
          <cell r="B2781" t="str">
            <v>094200135 - Conserv Acquis Restor EnhanFd</v>
          </cell>
        </row>
        <row r="2782">
          <cell r="B2782" t="str">
            <v>094200137 - Child Support Arrearages</v>
          </cell>
        </row>
        <row r="2783">
          <cell r="B2783" t="str">
            <v>094200140 - Sp Dep ConEduc Invest Trust Fd</v>
          </cell>
        </row>
        <row r="2784">
          <cell r="B2784" t="str">
            <v>094200142 - Delta Dental Refund Account</v>
          </cell>
        </row>
        <row r="2785">
          <cell r="B2785" t="str">
            <v>094200144 - Spec DepFdJuvenileAcct Incent</v>
          </cell>
        </row>
        <row r="2786">
          <cell r="B2786" t="str">
            <v>094200148 - Spec Dep Stringfellow Acct</v>
          </cell>
        </row>
        <row r="2787">
          <cell r="B2787" t="str">
            <v>094200150 - SpecDepOaklandEthqukeRetroPgm</v>
          </cell>
        </row>
        <row r="2788">
          <cell r="B2788" t="str">
            <v>094200151 - Man V EBay Res TavRetireDepFd</v>
          </cell>
        </row>
        <row r="2789">
          <cell r="B2789" t="str">
            <v>094200152 - Trust Fd Anna N BorninoSp Dep</v>
          </cell>
        </row>
        <row r="2790">
          <cell r="B2790" t="str">
            <v>094200153 - ToysRUsAntiSettl Spec Dep Fd</v>
          </cell>
        </row>
        <row r="2791">
          <cell r="B2791" t="str">
            <v>094200155 - Special Deposit Fund</v>
          </cell>
        </row>
        <row r="2792">
          <cell r="B2792" t="str">
            <v>094200156 - Special Deposit Fund</v>
          </cell>
        </row>
        <row r="2793">
          <cell r="B2793" t="str">
            <v>094200157 - Energy Purchase Trust Acct N 1</v>
          </cell>
        </row>
        <row r="2794">
          <cell r="B2794" t="str">
            <v>094200158 - Special Deposit Fund</v>
          </cell>
        </row>
        <row r="2795">
          <cell r="B2795" t="str">
            <v>094200159 - Special Deposit Fund</v>
          </cell>
        </row>
        <row r="2796">
          <cell r="B2796" t="str">
            <v>094200160 - Special Deposit Fund</v>
          </cell>
        </row>
        <row r="2797">
          <cell r="B2797" t="str">
            <v>094200162 - Special Deposit Fund</v>
          </cell>
        </row>
        <row r="2798">
          <cell r="B2798" t="str">
            <v>094200164 - Special Deposit Fund</v>
          </cell>
        </row>
        <row r="2799">
          <cell r="B2799" t="str">
            <v>094200165 - Special Deposit Fund</v>
          </cell>
        </row>
        <row r="2800">
          <cell r="B2800" t="str">
            <v>094200167 - Energy Purchase Trust Acct N 2</v>
          </cell>
        </row>
        <row r="2801">
          <cell r="B2801" t="str">
            <v>094200170 - SPECIAL DEPOSIT FUND</v>
          </cell>
        </row>
        <row r="2802">
          <cell r="B2802" t="str">
            <v>094200172 - Special Deposit Fund</v>
          </cell>
        </row>
        <row r="2803">
          <cell r="B2803" t="str">
            <v>094200173 - Special Deposit Fund</v>
          </cell>
        </row>
        <row r="2804">
          <cell r="B2804" t="str">
            <v>094200181 - Special Deposit Fund</v>
          </cell>
        </row>
        <row r="2805">
          <cell r="B2805" t="str">
            <v>094200183 - Special Deposit Fund</v>
          </cell>
        </row>
        <row r="2806">
          <cell r="B2806" t="str">
            <v>094200185 - Special Deposit Fund</v>
          </cell>
        </row>
        <row r="2807">
          <cell r="B2807" t="str">
            <v>094200186 - Special Deposit Fund</v>
          </cell>
        </row>
        <row r="2808">
          <cell r="B2808" t="str">
            <v>094200188 - Special Deposit Fund</v>
          </cell>
        </row>
        <row r="2809">
          <cell r="B2809" t="str">
            <v>094200190 - Special Deposit Fund</v>
          </cell>
        </row>
        <row r="2810">
          <cell r="B2810" t="str">
            <v>094200191 - Special Deposit Fund</v>
          </cell>
        </row>
        <row r="2811">
          <cell r="B2811" t="str">
            <v>094200193 - Special Deposit Fund</v>
          </cell>
        </row>
        <row r="2812">
          <cell r="B2812" t="str">
            <v>094200196 - Special Deposit Fund</v>
          </cell>
        </row>
        <row r="2813">
          <cell r="B2813" t="str">
            <v>094200197 - Special Deposit Fund</v>
          </cell>
        </row>
        <row r="2814">
          <cell r="B2814" t="str">
            <v>094200203 - Special Deposit Fund</v>
          </cell>
        </row>
        <row r="2815">
          <cell r="B2815" t="str">
            <v>094200206 - Spec Dep Fd St Lands Comm</v>
          </cell>
        </row>
        <row r="2816">
          <cell r="B2816" t="str">
            <v>094200207 - Dep Of Justice Settle Fd Sdf</v>
          </cell>
        </row>
        <row r="2817">
          <cell r="B2817" t="str">
            <v>094200208 - Ca Resale Royalties Sdf</v>
          </cell>
        </row>
        <row r="2818">
          <cell r="B2818" t="str">
            <v>094200209 - Ca Arts Council Donations-Sdf</v>
          </cell>
        </row>
        <row r="2819">
          <cell r="B2819" t="str">
            <v>094200210 - Special Deposit Fund</v>
          </cell>
        </row>
        <row r="2820">
          <cell r="B2820" t="str">
            <v>094200211 - Grant Catfish Prod Assist Sdf</v>
          </cell>
        </row>
        <row r="2821">
          <cell r="B2821" t="str">
            <v>094200212 - ConservatAssetEscroSvcs IncSdf</v>
          </cell>
        </row>
        <row r="2822">
          <cell r="B2822" t="str">
            <v>094200213 - Ca Volun Donat Acct</v>
          </cell>
        </row>
        <row r="2823">
          <cell r="B2823" t="str">
            <v>094200214 - Ca Horse Racing Board</v>
          </cell>
        </row>
        <row r="2824">
          <cell r="B2824" t="str">
            <v>094200215 - Dept Mental Hlth SrvcActFd3085</v>
          </cell>
        </row>
        <row r="2825">
          <cell r="B2825" t="str">
            <v>094200216 - Fish Game SanDiegoCnty WtrAuth</v>
          </cell>
        </row>
        <row r="2826">
          <cell r="B2826" t="str">
            <v>094200217 - AdvDepWagerDollCaHorseRacingBd</v>
          </cell>
        </row>
        <row r="2827">
          <cell r="B2827" t="str">
            <v>094200218 - Cln Ren Engy Bds BA Ch268 08</v>
          </cell>
        </row>
        <row r="2828">
          <cell r="B2828" t="str">
            <v>094200219 - Ca Vol Disaster Donation Acct</v>
          </cell>
        </row>
        <row r="2829">
          <cell r="B2829" t="str">
            <v>094200220 - GARVEE BONDS REBATE FUND</v>
          </cell>
        </row>
        <row r="2830">
          <cell r="B2830" t="str">
            <v>094200221 - LA DeptWtr   Pwr Restr Acct</v>
          </cell>
        </row>
        <row r="2831">
          <cell r="B2831" t="str">
            <v>094200222 - Int Dept Quality Improve Acct</v>
          </cell>
        </row>
        <row r="2832">
          <cell r="B2832" t="str">
            <v>094200223 - Inmate Sp Dep Fd Intrst Bearng</v>
          </cell>
        </row>
        <row r="2833">
          <cell r="B2833" t="str">
            <v>094200225 - At T Ca Sbc CommEmrgTeleAccess</v>
          </cell>
        </row>
        <row r="2834">
          <cell r="B2834" t="str">
            <v>094200226 - 2008 Jabg Grant Transfers Supp</v>
          </cell>
        </row>
        <row r="2835">
          <cell r="B2835" t="str">
            <v>094200227 - 2008 Jabg Grant Transfers LA</v>
          </cell>
        </row>
        <row r="2836">
          <cell r="B2836" t="str">
            <v>094200228 - Block Grant 2008 Speclty Crop</v>
          </cell>
        </row>
        <row r="2837">
          <cell r="B2837" t="str">
            <v>094200229 - Public Contractors Escrow Acct</v>
          </cell>
        </row>
        <row r="2838">
          <cell r="B2838" t="str">
            <v>094200230 - 2008 Aquaculture Grant Pgm</v>
          </cell>
        </row>
        <row r="2839">
          <cell r="B2839" t="str">
            <v>094200232 - Arra-Ed Byrne Mem Just Asst Gr</v>
          </cell>
        </row>
        <row r="2840">
          <cell r="B2840" t="str">
            <v>094200233 - City Of Maywood Police Dept</v>
          </cell>
        </row>
        <row r="2841">
          <cell r="B2841" t="str">
            <v>094200236 - Securities Cash Deposit</v>
          </cell>
        </row>
        <row r="2842">
          <cell r="B2842" t="str">
            <v>094200237 - 2009 Jabg Grant Transfers Supp</v>
          </cell>
        </row>
        <row r="2843">
          <cell r="B2843" t="str">
            <v>094200238 - 2009 Jabg Grant Transfers LA</v>
          </cell>
        </row>
        <row r="2844">
          <cell r="B2844" t="str">
            <v>094200239 - Rev Exc Prop Sls StHwy Rt 238</v>
          </cell>
        </row>
        <row r="2845">
          <cell r="B2845" t="str">
            <v>094200241 - Fds Hld Litig Plum ButteVs Dwr</v>
          </cell>
        </row>
        <row r="2846">
          <cell r="B2846" t="str">
            <v>094200242 - Dept Insur Litigation Dep Fd</v>
          </cell>
        </row>
        <row r="2847">
          <cell r="B2847" t="str">
            <v>094200243 - 2010 Jabg Grant Transfers Supp</v>
          </cell>
        </row>
        <row r="2848">
          <cell r="B2848" t="str">
            <v>094200244 - 2010 Jabg Grant Transfers LA</v>
          </cell>
        </row>
        <row r="2849">
          <cell r="B2849" t="str">
            <v>094200245 - San Bruno Indep Rev Panel Exp</v>
          </cell>
        </row>
        <row r="2850">
          <cell r="B2850" t="str">
            <v>094200246 - Saratso Review Comm-Support</v>
          </cell>
        </row>
        <row r="2851">
          <cell r="B2851" t="str">
            <v>094200248 - Skill Nurs Fac MinStaffPenAcct</v>
          </cell>
        </row>
        <row r="2852">
          <cell r="B2852" t="str">
            <v>094200249 - 2009 Aquaculture Program</v>
          </cell>
        </row>
        <row r="2853">
          <cell r="B2853" t="str">
            <v>094200250 - DrivUnder InflCostRecovDefends</v>
          </cell>
        </row>
        <row r="2854">
          <cell r="B2854" t="str">
            <v>094200251 - HAVA Requirements Pmts Sec 251</v>
          </cell>
        </row>
        <row r="2855">
          <cell r="B2855" t="str">
            <v>094200254 - Federal Asset Forfeiture Acct</v>
          </cell>
        </row>
        <row r="2856">
          <cell r="B2856" t="str">
            <v>094200255 - Us DOJ Asset Forfeiture Acct</v>
          </cell>
        </row>
        <row r="2857">
          <cell r="B2857" t="str">
            <v>094200256 - Us DOJ Asset Forfeiture Acct</v>
          </cell>
        </row>
        <row r="2858">
          <cell r="B2858" t="str">
            <v>094200257 - Ca Asset Forfeiture Account</v>
          </cell>
        </row>
        <row r="2859">
          <cell r="B2859" t="str">
            <v>094200259 - 2011 Jabg Grant Transfers Supp</v>
          </cell>
        </row>
        <row r="2860">
          <cell r="B2860" t="str">
            <v>094200260 - 2011 Jabg Grant Transfers LA</v>
          </cell>
        </row>
        <row r="2861">
          <cell r="B2861" t="str">
            <v>094200261 - Vaya Telecom Llc</v>
          </cell>
        </row>
        <row r="2862">
          <cell r="B2862" t="str">
            <v>094200263 - Doi Fortis Ben Ins Co Sett Agr</v>
          </cell>
        </row>
        <row r="2863">
          <cell r="B2863" t="str">
            <v>094200265 - Chrtr Sch Cr Enhm Gr Rsrv Acct</v>
          </cell>
        </row>
        <row r="2864">
          <cell r="B2864" t="str">
            <v>094200266 - 2012 Jabg Grant Transfers Supp</v>
          </cell>
        </row>
        <row r="2865">
          <cell r="B2865" t="str">
            <v>094200267 - 2012 Jabg Grant Transfers LA</v>
          </cell>
        </row>
        <row r="2866">
          <cell r="B2866" t="str">
            <v>094200268 - 2012 Jag Grant Transfers Supp</v>
          </cell>
        </row>
        <row r="2867">
          <cell r="B2867" t="str">
            <v>094200269 - 2012 Jag Grant Transfers LA</v>
          </cell>
        </row>
        <row r="2868">
          <cell r="B2868" t="str">
            <v>094200270 - Wtr Res-Albrt ThomsPaulekVsDwr</v>
          </cell>
        </row>
        <row r="2869">
          <cell r="B2869" t="str">
            <v>094200271 - Wtr Res-Dwr Vs WhitkrContr Inc</v>
          </cell>
        </row>
        <row r="2870">
          <cell r="B2870" t="str">
            <v>094200272 - LOUIS C MIRABILE REVOCABLE TRU</v>
          </cell>
        </row>
        <row r="2871">
          <cell r="B2871" t="str">
            <v>094200281 - Special Deposit Fund</v>
          </cell>
        </row>
        <row r="2872">
          <cell r="B2872" t="str">
            <v>094200282 - Special Deposit Fund</v>
          </cell>
        </row>
        <row r="2873">
          <cell r="B2873" t="str">
            <v>094200601 - Special Deposit Fund</v>
          </cell>
        </row>
        <row r="2874">
          <cell r="B2874" t="str">
            <v>094200602 - Special Deposit Fund</v>
          </cell>
        </row>
        <row r="2875">
          <cell r="B2875" t="str">
            <v>094200603 - Special Deposit Fund</v>
          </cell>
        </row>
        <row r="2876">
          <cell r="B2876" t="str">
            <v>094200604 - Special Deposit Fund</v>
          </cell>
        </row>
        <row r="2877">
          <cell r="B2877" t="str">
            <v>094200605 - Special Deposit Fund</v>
          </cell>
        </row>
        <row r="2878">
          <cell r="B2878" t="str">
            <v>094200607 - B A It 3600-001-0942 Spc Dp Fd</v>
          </cell>
        </row>
        <row r="2879">
          <cell r="B2879" t="str">
            <v>094200608 - Special Deposit Fund</v>
          </cell>
        </row>
        <row r="2880">
          <cell r="B2880" t="str">
            <v>094200609 - B A It 4260-011-0942 Spc Dp Fd</v>
          </cell>
        </row>
        <row r="2881">
          <cell r="B2881" t="str">
            <v>094200610 - Jud Br Fac Deps Spec Dep Fd</v>
          </cell>
        </row>
        <row r="2882">
          <cell r="B2882" t="str">
            <v>094200998 - Forgery Disbursement Account</v>
          </cell>
        </row>
        <row r="2883">
          <cell r="B2883" t="str">
            <v>094200999 - Spec Dep Fd Report System Only</v>
          </cell>
        </row>
        <row r="2884">
          <cell r="B2884" t="str">
            <v>0943 - Land Bank Fund</v>
          </cell>
        </row>
        <row r="2885">
          <cell r="B2885" t="str">
            <v>0945 - Breast Cancer Research Fund C</v>
          </cell>
        </row>
        <row r="2886">
          <cell r="B2886" t="str">
            <v>0947 - Csu Special Project Fund</v>
          </cell>
        </row>
        <row r="2887">
          <cell r="B2887" t="str">
            <v>0948 - Csu Trust Fund</v>
          </cell>
        </row>
        <row r="2888">
          <cell r="B2888" t="str">
            <v>0950 - Public Employees Contingency R</v>
          </cell>
        </row>
        <row r="2889">
          <cell r="B2889" t="str">
            <v>0952 - State Park Contingent Fund</v>
          </cell>
        </row>
        <row r="2890">
          <cell r="B2890" t="str">
            <v>0954 - Student Loan Authority Fund</v>
          </cell>
        </row>
        <row r="2891">
          <cell r="B2891" t="str">
            <v>0955 - Instructional Materials Fund</v>
          </cell>
        </row>
        <row r="2892">
          <cell r="B2892" t="str">
            <v>0956 - School Site Utilization Fund</v>
          </cell>
        </row>
        <row r="2893">
          <cell r="B2893" t="str">
            <v>0957 - 0957</v>
          </cell>
        </row>
        <row r="2894">
          <cell r="B2894" t="str">
            <v>0959 - 0959</v>
          </cell>
        </row>
        <row r="2895">
          <cell r="B2895" t="str">
            <v>0960 - Student Tuition Recovery Fund</v>
          </cell>
        </row>
        <row r="2896">
          <cell r="B2896" t="str">
            <v>0961 - School Deferred Maintenance Fu</v>
          </cell>
        </row>
        <row r="2897">
          <cell r="B2897" t="str">
            <v>0962 - Volun Fire Lngth Serv Awd Fd</v>
          </cell>
        </row>
        <row r="2898">
          <cell r="B2898" t="str">
            <v>0965 - Timber Tax Fund</v>
          </cell>
        </row>
        <row r="2899">
          <cell r="B2899" t="str">
            <v>0966 - 0966</v>
          </cell>
        </row>
        <row r="2900">
          <cell r="B2900" t="str">
            <v>0969 - Public Safety Account Lpsf</v>
          </cell>
        </row>
        <row r="2901">
          <cell r="B2901" t="str">
            <v>0970 - Unclaimed Property Fund</v>
          </cell>
        </row>
        <row r="2902">
          <cell r="B2902" t="str">
            <v>0972 - Manufactured Home Recovery Fun</v>
          </cell>
        </row>
        <row r="2903">
          <cell r="B2903" t="str">
            <v>0973 - 0973</v>
          </cell>
        </row>
        <row r="2904">
          <cell r="B2904" t="str">
            <v>0974 - Peace Officer Memorial Foundat</v>
          </cell>
        </row>
        <row r="2905">
          <cell r="B2905" t="str">
            <v>0977 - Resident-Run Housing Revolving</v>
          </cell>
        </row>
        <row r="2906">
          <cell r="B2906" t="str">
            <v>0979 - Firefighters Memorial Fund C</v>
          </cell>
        </row>
        <row r="2907">
          <cell r="B2907" t="str">
            <v>0980 - Predevelopment Loan Fund</v>
          </cell>
        </row>
        <row r="2908">
          <cell r="B2908" t="str">
            <v>0982 - Urban Waterfront Area Restor F</v>
          </cell>
        </row>
        <row r="2909">
          <cell r="B2909" t="str">
            <v>0983 - Senior Citizens California Fu</v>
          </cell>
        </row>
        <row r="2910">
          <cell r="B2910" t="str">
            <v>0984 - Rural Community Facility Grant</v>
          </cell>
        </row>
        <row r="2911">
          <cell r="B2911" t="str">
            <v>0985 - Emergency Housing Assistance F</v>
          </cell>
        </row>
        <row r="2912">
          <cell r="B2912" t="str">
            <v>0986 - Local Property Tax Revenues</v>
          </cell>
        </row>
        <row r="2913">
          <cell r="B2913" t="str">
            <v>0987 - Toll Bridge Funds Consolidate</v>
          </cell>
        </row>
        <row r="2914">
          <cell r="B2914" t="str">
            <v>0988 - Other - Unallocated Non-Govern</v>
          </cell>
        </row>
        <row r="2915">
          <cell r="B2915" t="str">
            <v>0989 - Proprietary Fd Outside Central</v>
          </cell>
        </row>
        <row r="2916">
          <cell r="B2916" t="str">
            <v>0990 - Fid Fds Outsd Cntrl Treas Sys</v>
          </cell>
        </row>
        <row r="2917">
          <cell r="B2917" t="str">
            <v>0991 - County Funds--Unclassified</v>
          </cell>
        </row>
        <row r="2918">
          <cell r="B2918" t="str">
            <v>0992 - Higher Ed Fees and Income</v>
          </cell>
        </row>
        <row r="2919">
          <cell r="B2919" t="str">
            <v>0993 - University Funds--Unclassified</v>
          </cell>
        </row>
        <row r="2920">
          <cell r="B2920" t="str">
            <v>0994 - Other Unclassified Funds</v>
          </cell>
        </row>
        <row r="2921">
          <cell r="B2921" t="str">
            <v>0996 - General Long-Term Debt Account</v>
          </cell>
        </row>
        <row r="2922">
          <cell r="B2922" t="str">
            <v>0997 - Fund Cd Reserved for CALSTARS</v>
          </cell>
        </row>
        <row r="2923">
          <cell r="B2923" t="str">
            <v>0998 - Reserved-Ofc Rev Fund-CALSTARS</v>
          </cell>
        </row>
        <row r="2924">
          <cell r="B2924" t="str">
            <v>0999 - Susp Fd -Cntrl Agencies Only-</v>
          </cell>
        </row>
        <row r="2925">
          <cell r="B2925" t="str">
            <v>1003 - Cleanup Loans   Environ Assist</v>
          </cell>
        </row>
        <row r="2926">
          <cell r="B2926" t="str">
            <v>1006 - Rural Cupa Reimbursement Accou</v>
          </cell>
        </row>
        <row r="2927">
          <cell r="B2927" t="str">
            <v>1008 - Firearms Safety And Enforcemen</v>
          </cell>
        </row>
        <row r="2928">
          <cell r="B2928" t="str">
            <v>1010 - Natural Heritage Preservation</v>
          </cell>
        </row>
        <row r="2929">
          <cell r="B2929" t="str">
            <v>1011 - Budget Stabilization Account</v>
          </cell>
        </row>
        <row r="2930">
          <cell r="B2930" t="str">
            <v>1017 - Umbilical Cord Blood Collectio</v>
          </cell>
        </row>
        <row r="2931">
          <cell r="B2931" t="str">
            <v>1018 - Lake Tahoe Sci   Lake Imp Acct</v>
          </cell>
        </row>
        <row r="2932">
          <cell r="B2932" t="str">
            <v>2500 - Pedestrian Safety Account Stf</v>
          </cell>
        </row>
        <row r="2933">
          <cell r="B2933" t="str">
            <v>2501 - Local Transportation Loan Acct</v>
          </cell>
        </row>
        <row r="2934">
          <cell r="B2934" t="str">
            <v>3001 - Public Beach Restoration Fund</v>
          </cell>
        </row>
        <row r="2935">
          <cell r="B2935" t="str">
            <v>3002 - Electrician Certification Fund</v>
          </cell>
        </row>
        <row r="2936">
          <cell r="B2936" t="str">
            <v>3004 - Garment Industry Regulations F</v>
          </cell>
        </row>
        <row r="2937">
          <cell r="B2937" t="str">
            <v>3006 - Jobs-Housing Balance Improveme</v>
          </cell>
        </row>
        <row r="2938">
          <cell r="B2938" t="str">
            <v>3007 - Traffic Congestion Relief Fund</v>
          </cell>
        </row>
        <row r="2939">
          <cell r="B2939" t="str">
            <v>3008 - Transportation Investment Fund</v>
          </cell>
        </row>
        <row r="2940">
          <cell r="B2940" t="str">
            <v>3010 - PierceS Disease Management Ac</v>
          </cell>
        </row>
        <row r="2941">
          <cell r="B2941" t="str">
            <v>3013 - Central Coast State Vet Cemete</v>
          </cell>
        </row>
        <row r="2942">
          <cell r="B2942" t="str">
            <v>3014 - Baldwin Hills Conservancy Fund</v>
          </cell>
        </row>
        <row r="2943">
          <cell r="B2943" t="str">
            <v>3015 - Gas Consumption Surcharge Fund</v>
          </cell>
        </row>
        <row r="2944">
          <cell r="B2944" t="str">
            <v>3016 - Missing Persons Dna Data Base</v>
          </cell>
        </row>
        <row r="2945">
          <cell r="B2945" t="str">
            <v>3017 - Occupational Therapy Fund</v>
          </cell>
        </row>
        <row r="2946">
          <cell r="B2946" t="str">
            <v>3018 - Drug And Device Safety Fund</v>
          </cell>
        </row>
        <row r="2947">
          <cell r="B2947" t="str">
            <v>3019 - Substance Abuse Treatment Trus</v>
          </cell>
        </row>
        <row r="2948">
          <cell r="B2948" t="str">
            <v>3020 - Tobacco Settlement Fund</v>
          </cell>
        </row>
        <row r="2949">
          <cell r="B2949" t="str">
            <v>3021 - Agricultural Biomass Utilizati</v>
          </cell>
        </row>
        <row r="2950">
          <cell r="B2950" t="str">
            <v>3022 - Apprenticeship Training Contri</v>
          </cell>
        </row>
        <row r="2951">
          <cell r="B2951" t="str">
            <v>3023 - Wic Manufacturer Rebate Fund</v>
          </cell>
        </row>
        <row r="2952">
          <cell r="B2952" t="str">
            <v>3024 - Rigid Container Account</v>
          </cell>
        </row>
        <row r="2953">
          <cell r="B2953" t="str">
            <v>3025 - Abandoned Mine Reclamation   M</v>
          </cell>
        </row>
        <row r="2954">
          <cell r="B2954" t="str">
            <v>3027 - Trauma Care Fund</v>
          </cell>
        </row>
        <row r="2955">
          <cell r="B2955" t="str">
            <v>3030 - Workers Occupational Safety</v>
          </cell>
        </row>
        <row r="2956">
          <cell r="B2956" t="str">
            <v>3031 - Workers Comp Return-to-Wk Fd</v>
          </cell>
        </row>
        <row r="2957">
          <cell r="B2957" t="str">
            <v>3033 - Memorial Scholarship Fund Cal</v>
          </cell>
        </row>
        <row r="2958">
          <cell r="B2958" t="str">
            <v>3034 - Antiterrorism Fund</v>
          </cell>
        </row>
        <row r="2959">
          <cell r="B2959" t="str">
            <v>3035 - Environmental Quality Assessme</v>
          </cell>
        </row>
        <row r="2960">
          <cell r="B2960" t="str">
            <v>3036 - Alcohol Beverages Control Fund</v>
          </cell>
        </row>
        <row r="2961">
          <cell r="B2961" t="str">
            <v>3037 - Court Facilities Construction</v>
          </cell>
        </row>
        <row r="2962">
          <cell r="B2962" t="str">
            <v>3038 - Community Revitalization Fee F</v>
          </cell>
        </row>
        <row r="2963">
          <cell r="B2963" t="str">
            <v>3039 - Dentally Underserved Acct St</v>
          </cell>
        </row>
        <row r="2964">
          <cell r="B2964" t="str">
            <v>3042 - Victims Of Corporate Fraud Com</v>
          </cell>
        </row>
        <row r="2965">
          <cell r="B2965" t="str">
            <v>3046 - Oil Gas And Geothermal Admin</v>
          </cell>
        </row>
        <row r="2966">
          <cell r="B2966" t="str">
            <v>3053 - Public Rights Law Enforcement</v>
          </cell>
        </row>
        <row r="2967">
          <cell r="B2967" t="str">
            <v>3054 - Health Care Benefits Fund</v>
          </cell>
        </row>
        <row r="2968">
          <cell r="B2968" t="str">
            <v>3055 - County Health Initiative Match</v>
          </cell>
        </row>
        <row r="2969">
          <cell r="B2969" t="str">
            <v>3056 - Safe Drinking Water And Toxic</v>
          </cell>
        </row>
        <row r="2970">
          <cell r="B2970" t="str">
            <v>3057 - Dam Safety Fund</v>
          </cell>
        </row>
        <row r="2971">
          <cell r="B2971" t="str">
            <v>3058 - Water Rights Fund</v>
          </cell>
        </row>
        <row r="2972">
          <cell r="B2972" t="str">
            <v>305900001 - Fiscal Recovery Fund</v>
          </cell>
        </row>
        <row r="2973">
          <cell r="B2973" t="str">
            <v>305900002 - Fiscal Recovery Fund</v>
          </cell>
        </row>
        <row r="2974">
          <cell r="B2974" t="str">
            <v>305900003 - Fiscal Recovery Fund</v>
          </cell>
        </row>
        <row r="2975">
          <cell r="B2975" t="str">
            <v>305900005 - Fiscal Recovery Fund</v>
          </cell>
        </row>
        <row r="2976">
          <cell r="B2976" t="str">
            <v>305900007 - Fiscal Recovery Fund</v>
          </cell>
        </row>
        <row r="2977">
          <cell r="B2977" t="str">
            <v>305900008 - Fiscal Recovery Fund</v>
          </cell>
        </row>
        <row r="2978">
          <cell r="B2978" t="str">
            <v>305900010 - Fiscal Recovery Fund</v>
          </cell>
        </row>
        <row r="2979">
          <cell r="B2979" t="str">
            <v>305900011 - Fiscal Recovery Fund</v>
          </cell>
        </row>
        <row r="2980">
          <cell r="B2980" t="str">
            <v>305900015 - Fiscal Recovery Fund</v>
          </cell>
        </row>
        <row r="2981">
          <cell r="B2981" t="str">
            <v>305900016 - Fiscal Recovery Fund</v>
          </cell>
        </row>
        <row r="2982">
          <cell r="B2982" t="str">
            <v>3060 - Appellate Court Trust Fund</v>
          </cell>
        </row>
        <row r="2983">
          <cell r="B2983" t="str">
            <v>3061 - Ratepayer Relief Fund</v>
          </cell>
        </row>
        <row r="2984">
          <cell r="B2984" t="str">
            <v>3062 - Energy Facility License And Co</v>
          </cell>
        </row>
        <row r="2985">
          <cell r="B2985" t="str">
            <v>3063 - Responsibility Area Fire Preve</v>
          </cell>
        </row>
        <row r="2986">
          <cell r="B2986" t="str">
            <v>3064 - Mental Health Practitioner Edu</v>
          </cell>
        </row>
        <row r="2987">
          <cell r="B2987" t="str">
            <v>3065 - Electronic Waste Recovery   Re</v>
          </cell>
        </row>
        <row r="2988">
          <cell r="B2988" t="str">
            <v>3066 - Court Facilities Trust Fund</v>
          </cell>
        </row>
        <row r="2989">
          <cell r="B2989" t="str">
            <v>3067 - Cigarette   Tobacco Products C</v>
          </cell>
        </row>
        <row r="2990">
          <cell r="B2990" t="str">
            <v>3068 - Vocational Nurse Education Fun</v>
          </cell>
        </row>
        <row r="2991">
          <cell r="B2991" t="str">
            <v>3069 - Naturopathic DoctorS Fund</v>
          </cell>
        </row>
        <row r="2992">
          <cell r="B2992" t="str">
            <v>3070 - Nontoxic Dry Cleaning Incentiv</v>
          </cell>
        </row>
        <row r="2993">
          <cell r="B2993" t="str">
            <v>3071 - Car Wash Worker Restitution Fu</v>
          </cell>
        </row>
        <row r="2994">
          <cell r="B2994" t="str">
            <v>3072 - Car Wash Worker Fund</v>
          </cell>
        </row>
        <row r="2995">
          <cell r="B2995" t="str">
            <v>3074 - Medical Marijuana Program Fund</v>
          </cell>
        </row>
        <row r="2996">
          <cell r="B2996" t="str">
            <v>3075 - Unlawful Sales Reduction Fund</v>
          </cell>
        </row>
        <row r="2997">
          <cell r="B2997" t="str">
            <v>3077 - Main Street Program Fund Cali</v>
          </cell>
        </row>
        <row r="2998">
          <cell r="B2998" t="str">
            <v>3078 - Labor And Workforce Developmen</v>
          </cell>
        </row>
        <row r="2999">
          <cell r="B2999" t="str">
            <v>3079 - ChildrenS Medical Services Re</v>
          </cell>
        </row>
        <row r="3000">
          <cell r="B3000" t="str">
            <v>3080 - Aids Drug Assistance Program R</v>
          </cell>
        </row>
        <row r="3001">
          <cell r="B3001" t="str">
            <v>3081 - Cannery Inspection Fund</v>
          </cell>
        </row>
        <row r="3002">
          <cell r="B3002" t="str">
            <v>3082 - School Facilities Emergency Re</v>
          </cell>
        </row>
        <row r="3003">
          <cell r="B3003" t="str">
            <v>3083 - Welcome Center Fund</v>
          </cell>
        </row>
        <row r="3004">
          <cell r="B3004" t="str">
            <v>3084 - State Certified Unified Progra</v>
          </cell>
        </row>
        <row r="3005">
          <cell r="B3005" t="str">
            <v>3085 - Mental Health Services Fund</v>
          </cell>
        </row>
        <row r="3006">
          <cell r="B3006" t="str">
            <v>3086 - Dna Identification Fund</v>
          </cell>
        </row>
        <row r="3007">
          <cell r="B3007" t="str">
            <v>3087 - Unfair Competition Law Fund</v>
          </cell>
        </row>
        <row r="3008">
          <cell r="B3008" t="str">
            <v>3088 - Registry Of Charitable Trusts</v>
          </cell>
        </row>
        <row r="3009">
          <cell r="B3009" t="str">
            <v>3089 - Public Utilities Commission Ra</v>
          </cell>
        </row>
        <row r="3010">
          <cell r="B3010" t="str">
            <v>3090 - Deficit Recovery Bond Retireme</v>
          </cell>
        </row>
        <row r="3011">
          <cell r="B3011" t="str">
            <v>3091 - Certified Access Specialist Fu</v>
          </cell>
        </row>
        <row r="3012">
          <cell r="B3012" t="str">
            <v>3092 - 3092</v>
          </cell>
        </row>
        <row r="3013">
          <cell r="B3013" t="str">
            <v>3093 - Transportation Deferred Invest</v>
          </cell>
        </row>
        <row r="3014">
          <cell r="B3014" t="str">
            <v>3094 - Self Dir Services Risk Pool Fd</v>
          </cell>
        </row>
        <row r="3015">
          <cell r="B3015" t="str">
            <v>3095 - Film Promotion And Marketing F</v>
          </cell>
        </row>
        <row r="3016">
          <cell r="B3016" t="str">
            <v>3096 - Nondesignated Public Hospital</v>
          </cell>
        </row>
        <row r="3017">
          <cell r="B3017" t="str">
            <v>3097 - Private Hospital Supplemental</v>
          </cell>
        </row>
        <row r="3018">
          <cell r="B3018" t="str">
            <v>3098 - State Dept Of Public Health Li</v>
          </cell>
        </row>
        <row r="3019">
          <cell r="B3019" t="str">
            <v>3099 - Licensing And Certification Fu</v>
          </cell>
        </row>
        <row r="3020">
          <cell r="B3020" t="str">
            <v>310000001 - Dpt Wtr Res Elect PwrFdGc13340</v>
          </cell>
        </row>
        <row r="3021">
          <cell r="B3021" t="str">
            <v>310000002 - Dpt Wtr Res Elect PwrFdGc13340</v>
          </cell>
        </row>
        <row r="3022">
          <cell r="B3022" t="str">
            <v>310000003 - Dpt Wtr Res Elect PwrFdGc13340</v>
          </cell>
        </row>
        <row r="3023">
          <cell r="B3023" t="str">
            <v>310000004 - Dpt Wtr Res Elect PwrFdGc13340</v>
          </cell>
        </row>
        <row r="3024">
          <cell r="B3024" t="str">
            <v>310000005 - Dpt Wtr Res Elect PwrFdGc13340</v>
          </cell>
        </row>
        <row r="3025">
          <cell r="B3025" t="str">
            <v>310000006 - Dpt Wtr Res Elect PwrFdGc13340</v>
          </cell>
        </row>
        <row r="3026">
          <cell r="B3026" t="str">
            <v>310000007 - Dpt Wtr Res Elect PwrFdGc13340</v>
          </cell>
        </row>
        <row r="3027">
          <cell r="B3027" t="str">
            <v>310000008 - Dpt Wtr Res Elect PwrFdGc13340</v>
          </cell>
        </row>
        <row r="3028">
          <cell r="B3028" t="str">
            <v>310000009 - Dpt Wtr Res Elect PwrFdGc13340</v>
          </cell>
        </row>
        <row r="3029">
          <cell r="B3029" t="str">
            <v>310000010 - Dpt Wtr Res Elect PwrFdGc13340</v>
          </cell>
        </row>
        <row r="3030">
          <cell r="B3030" t="str">
            <v>310000011 - Dpt Wtr Res Elect PwrFdGc13340</v>
          </cell>
        </row>
        <row r="3031">
          <cell r="B3031" t="str">
            <v>3101 - Analytical Laboratory Account</v>
          </cell>
        </row>
        <row r="3032">
          <cell r="B3032" t="str">
            <v>3102 - Acute Orphan Well Account</v>
          </cell>
        </row>
        <row r="3033">
          <cell r="B3033" t="str">
            <v>3103 - Hatchery And Inland Fisheries</v>
          </cell>
        </row>
        <row r="3034">
          <cell r="B3034" t="str">
            <v>3104 - Coastal Wetlands Fund</v>
          </cell>
        </row>
        <row r="3035">
          <cell r="B3035" t="str">
            <v>3107 - Transportation Debt Service Fu</v>
          </cell>
        </row>
        <row r="3036">
          <cell r="B3036" t="str">
            <v>3108 - Professional Fiduciary Fund</v>
          </cell>
        </row>
        <row r="3037">
          <cell r="B3037" t="str">
            <v>3109 - Natural Gas Subaccount</v>
          </cell>
        </row>
        <row r="3038">
          <cell r="B3038" t="str">
            <v>3110 - Gambling Addiction Program Fun</v>
          </cell>
        </row>
        <row r="3039">
          <cell r="B3039" t="str">
            <v>3111 - Retail Food Safety And Defense</v>
          </cell>
        </row>
        <row r="3040">
          <cell r="B3040" t="str">
            <v>3112 - Equality In Prevention   Servi</v>
          </cell>
        </row>
        <row r="3041">
          <cell r="B3041" t="str">
            <v>3113 - Residential And Outpatient Pro</v>
          </cell>
        </row>
        <row r="3042">
          <cell r="B3042" t="str">
            <v>3114 - Birth Defects Monitoring Progr</v>
          </cell>
        </row>
        <row r="3043">
          <cell r="B3043" t="str">
            <v>3115 - Youthful Offender Block Grant</v>
          </cell>
        </row>
        <row r="3044">
          <cell r="B3044" t="str">
            <v>3117 - Alternative   Renewable Fuel</v>
          </cell>
        </row>
        <row r="3045">
          <cell r="B3045" t="str">
            <v>3119 - Air Quality Improvement Fund</v>
          </cell>
        </row>
        <row r="3046">
          <cell r="B3046" t="str">
            <v>3120 - Fire Marshal Fireworks Enforce</v>
          </cell>
        </row>
        <row r="3047">
          <cell r="B3047" t="str">
            <v>3121 - Occupational Safety And Health</v>
          </cell>
        </row>
        <row r="3048">
          <cell r="B3048" t="str">
            <v>3122 - Enhanced Fleet Modernization S</v>
          </cell>
        </row>
        <row r="3049">
          <cell r="B3049" t="str">
            <v>3123 - Coastal Act Services Fund</v>
          </cell>
        </row>
        <row r="3050">
          <cell r="B3050" t="str">
            <v>3130 - Inclosure Facil Improvement Fd</v>
          </cell>
        </row>
        <row r="3051">
          <cell r="B3051" t="str">
            <v>3131 - California Bingo Fund</v>
          </cell>
        </row>
        <row r="3052">
          <cell r="B3052" t="str">
            <v>3132 - Charity Bingo Mitigation Fund</v>
          </cell>
        </row>
        <row r="3053">
          <cell r="B3053" t="str">
            <v>3133 - Managed Care Administrative Fi</v>
          </cell>
        </row>
        <row r="3054">
          <cell r="B3054" t="str">
            <v>3134 - School District Account</v>
          </cell>
        </row>
        <row r="3055">
          <cell r="B3055" t="str">
            <v>3135 - State Trial Court Operations T</v>
          </cell>
        </row>
        <row r="3056">
          <cell r="B3056" t="str">
            <v>3136 - Foreclosure Consultant Regulat</v>
          </cell>
        </row>
        <row r="3057">
          <cell r="B3057" t="str">
            <v>3137 - Emergency Medical Technician C</v>
          </cell>
        </row>
        <row r="3058">
          <cell r="B3058" t="str">
            <v>3138 - Immediate And Critical Needs A</v>
          </cell>
        </row>
        <row r="3059">
          <cell r="B3059" t="str">
            <v>3139 - Specialized License Plate Fund</v>
          </cell>
        </row>
        <row r="3060">
          <cell r="B3060" t="str">
            <v>3140 - State Dental Hygiene Fund</v>
          </cell>
        </row>
        <row r="3061">
          <cell r="B3061" t="str">
            <v>3141 - California Advanced Services F</v>
          </cell>
        </row>
        <row r="3062">
          <cell r="B3062" t="str">
            <v>3142 - State Dental Assistant Fund</v>
          </cell>
        </row>
        <row r="3063">
          <cell r="B3063" t="str">
            <v>3144 - Building Standards Administrat</v>
          </cell>
        </row>
        <row r="3064">
          <cell r="B3064" t="str">
            <v>3145 - Underground Storage Tank Petro</v>
          </cell>
        </row>
        <row r="3065">
          <cell r="B3065" t="str">
            <v>3147 - St Water Pollution Control Rev</v>
          </cell>
        </row>
        <row r="3066">
          <cell r="B3066" t="str">
            <v>3148 - Chld   Fm Hlth   Humn Svcs Fd</v>
          </cell>
        </row>
        <row r="3067">
          <cell r="B3067" t="str">
            <v>3149 - Local Safety And Protection Ac</v>
          </cell>
        </row>
        <row r="3068">
          <cell r="B3068" t="str">
            <v>3150 - State Public Works Enforcement</v>
          </cell>
        </row>
        <row r="3069">
          <cell r="B3069" t="str">
            <v>3151 - Internal Health Info Integrity</v>
          </cell>
        </row>
        <row r="3070">
          <cell r="B3070" t="str">
            <v>3152 - Labor Enforcement And Complian</v>
          </cell>
        </row>
        <row r="3071">
          <cell r="B3071" t="str">
            <v>3153 - Horse Racing Fund</v>
          </cell>
        </row>
        <row r="3072">
          <cell r="B3072" t="str">
            <v>3155 - Lead-Related Construction Fund</v>
          </cell>
        </row>
        <row r="3073">
          <cell r="B3073" t="str">
            <v>3156 - Chldrn Hlth   Humn Svcs Sp Fd</v>
          </cell>
        </row>
        <row r="3074">
          <cell r="B3074" t="str">
            <v>3157 - Recreational Health Fund</v>
          </cell>
        </row>
        <row r="3075">
          <cell r="B3075" t="str">
            <v>3158 - Hospital Quality Assurance Rev</v>
          </cell>
        </row>
        <row r="3076">
          <cell r="B3076" t="str">
            <v>3159 - Arts and Entertainment Fund</v>
          </cell>
        </row>
        <row r="3077">
          <cell r="B3077" t="str">
            <v>3160 - Wastewater Operator Certificat</v>
          </cell>
        </row>
        <row r="3078">
          <cell r="B3078" t="str">
            <v>3162 - Gold Star License Plate Accoun</v>
          </cell>
        </row>
        <row r="3079">
          <cell r="B3079" t="str">
            <v>3163 - Health Information Technology</v>
          </cell>
        </row>
        <row r="3080">
          <cell r="B3080" t="str">
            <v>3164 - Renewable Energy Resources Dev</v>
          </cell>
        </row>
        <row r="3081">
          <cell r="B3081" t="str">
            <v>3165 - Enterprise Zone Fund</v>
          </cell>
        </row>
        <row r="3082">
          <cell r="B3082" t="str">
            <v>3167 - Skilled Nursing Facility Quali</v>
          </cell>
        </row>
        <row r="3083">
          <cell r="B3083" t="str">
            <v>3168 - Emergency Medical Air Transpor</v>
          </cell>
        </row>
        <row r="3084">
          <cell r="B3084" t="str">
            <v>3170 - Heritage Enrichment Resource F</v>
          </cell>
        </row>
        <row r="3085">
          <cell r="B3085" t="str">
            <v>3171 - Local Revenue Fund 2011</v>
          </cell>
        </row>
        <row r="3086">
          <cell r="B3086" t="str">
            <v>3172 - Public Hospital Investment Im</v>
          </cell>
        </row>
        <row r="3087">
          <cell r="B3087" t="str">
            <v>3175 - California Health Trust Fund</v>
          </cell>
        </row>
        <row r="3088">
          <cell r="B3088" t="str">
            <v>3176 - Trial Court Security Account</v>
          </cell>
        </row>
        <row r="3089">
          <cell r="B3089" t="str">
            <v>3177 - Local Community Corrections Ac</v>
          </cell>
        </row>
        <row r="3090">
          <cell r="B3090" t="str">
            <v>3178 - Local Law Enforcement Services</v>
          </cell>
        </row>
        <row r="3091">
          <cell r="B3091" t="str">
            <v>3179 - Mental Health Account Local R</v>
          </cell>
        </row>
        <row r="3092">
          <cell r="B3092" t="str">
            <v>3180 - District Attorney And Public D</v>
          </cell>
        </row>
        <row r="3093">
          <cell r="B3093" t="str">
            <v>3181 - Juvenile Justice Account Loca</v>
          </cell>
        </row>
        <row r="3094">
          <cell r="B3094" t="str">
            <v>3182 - Health And Human Services Acco</v>
          </cell>
        </row>
        <row r="3095">
          <cell r="B3095" t="str">
            <v>3183 - Reserve Account LRF</v>
          </cell>
        </row>
        <row r="3096">
          <cell r="B3096" t="str">
            <v>3184 - Adult Protective Services Suba</v>
          </cell>
        </row>
        <row r="3097">
          <cell r="B3097" t="str">
            <v>3185 - Child Welfare Services Subacco</v>
          </cell>
        </row>
        <row r="3098">
          <cell r="B3098" t="str">
            <v>3186 - Adoptions Subaccount Health A</v>
          </cell>
        </row>
        <row r="3099">
          <cell r="B3099" t="str">
            <v>3187 - Adoption Assistance Program Su</v>
          </cell>
        </row>
        <row r="3100">
          <cell r="B3100" t="str">
            <v>3188 - Child Abuse Prevention Subacco</v>
          </cell>
        </row>
        <row r="3101">
          <cell r="B3101" t="str">
            <v>3189 - Women   ChildrenS Residntial</v>
          </cell>
        </row>
        <row r="3102">
          <cell r="B3102" t="str">
            <v>3190 - Drug Court Subaccount Health</v>
          </cell>
        </row>
        <row r="3103">
          <cell r="B3103" t="str">
            <v>3191 - Nondrug Medi-Cal Substnce Abus</v>
          </cell>
        </row>
        <row r="3104">
          <cell r="B3104" t="str">
            <v>3192 - Drug Medi-Cal Subaccount Heal</v>
          </cell>
        </row>
        <row r="3105">
          <cell r="B3105" t="str">
            <v>3193 - Youthful Offender Block Grnt S</v>
          </cell>
        </row>
        <row r="3106">
          <cell r="B3106" t="str">
            <v>3194 - Juvenile Reentry Grant Subacco</v>
          </cell>
        </row>
        <row r="3107">
          <cell r="B3107" t="str">
            <v>3195 - Carpet Stewardship Acct Integ</v>
          </cell>
        </row>
        <row r="3108">
          <cell r="B3108" t="str">
            <v>3196 - Crpt Stw Penalty Sbacct IWMF</v>
          </cell>
        </row>
        <row r="3109">
          <cell r="B3109" t="str">
            <v>3197 - Undistributed Account Local R</v>
          </cell>
        </row>
        <row r="3110">
          <cell r="B3110" t="str">
            <v>3198 - Foster Care Assistance Subacco</v>
          </cell>
        </row>
        <row r="3111">
          <cell r="B3111" t="str">
            <v>3199 - Foster Care Administration Sub</v>
          </cell>
        </row>
        <row r="3112">
          <cell r="B3112" t="str">
            <v>3200 - Calworks Maintenance Of Effort</v>
          </cell>
        </row>
        <row r="3113">
          <cell r="B3113" t="str">
            <v>3201 - Low Income Health Program Mce</v>
          </cell>
        </row>
        <row r="3114">
          <cell r="B3114" t="str">
            <v>3202 - Architectural Paint Stewardshi</v>
          </cell>
        </row>
        <row r="3115">
          <cell r="B3115" t="str">
            <v>3203 - Architect Paint Stew Penalty</v>
          </cell>
        </row>
        <row r="3116">
          <cell r="B3116" t="str">
            <v>3204 - Entertainment Work Permit Fund</v>
          </cell>
        </row>
        <row r="3117">
          <cell r="B3117" t="str">
            <v>3205 - Appliance Efficiency Enforceme</v>
          </cell>
        </row>
        <row r="3118">
          <cell r="B3118" t="str">
            <v>3207 - Education Protection Acount</v>
          </cell>
        </row>
        <row r="3119">
          <cell r="B3119" t="str">
            <v>3209 - Office Of Patient Advocate Tru</v>
          </cell>
        </row>
        <row r="3120">
          <cell r="B3120" t="str">
            <v>3210 - Davis-Dolwig Acct Ca Water Re</v>
          </cell>
        </row>
        <row r="3121">
          <cell r="B3121" t="str">
            <v>3211 - Electric Program Investment Ch</v>
          </cell>
        </row>
        <row r="3122">
          <cell r="B3122" t="str">
            <v>3212 - Timber Regulation And Forest R</v>
          </cell>
        </row>
        <row r="3123">
          <cell r="B3123" t="str">
            <v>3213 - Long-Term Care Qlty Assur Fd</v>
          </cell>
        </row>
        <row r="3124">
          <cell r="B3124" t="str">
            <v>3214 - Support Services Account Loca</v>
          </cell>
        </row>
        <row r="3125">
          <cell r="B3125" t="str">
            <v>3215 - Law Enforcement Services Accou</v>
          </cell>
        </row>
        <row r="3126">
          <cell r="B3126" t="str">
            <v>3216 - Protective Services Subaccount</v>
          </cell>
        </row>
        <row r="3127">
          <cell r="B3127" t="str">
            <v>3217 - Behavioral Health Subacct Sup</v>
          </cell>
        </row>
        <row r="3128">
          <cell r="B3128" t="str">
            <v>3218 - Support Services Growth Subacc</v>
          </cell>
        </row>
        <row r="3129">
          <cell r="B3129" t="str">
            <v>3219 - County Intervention Support Se</v>
          </cell>
        </row>
        <row r="3130">
          <cell r="B3130" t="str">
            <v>3220 - Law Enforcement Services Growt</v>
          </cell>
        </row>
        <row r="3131">
          <cell r="B3131" t="str">
            <v>3221 - Trial Court Security Subaccoun</v>
          </cell>
        </row>
        <row r="3132">
          <cell r="B3132" t="str">
            <v>3222 - Enhancing Law Enforcement Acti</v>
          </cell>
        </row>
        <row r="3133">
          <cell r="B3133" t="str">
            <v>3223 - Community Corrections Subaccou</v>
          </cell>
        </row>
        <row r="3134">
          <cell r="B3134" t="str">
            <v>3224 - District Attorney And Public D</v>
          </cell>
        </row>
        <row r="3135">
          <cell r="B3135" t="str">
            <v>3225 - Juvenile Justice Subaccount L</v>
          </cell>
        </row>
        <row r="3136">
          <cell r="B3136" t="str">
            <v>3226 - Juvenile Reentry Grantspeciala</v>
          </cell>
        </row>
        <row r="3137">
          <cell r="B3137" t="str">
            <v>3227 - Youthful Offender Blockgrntspc</v>
          </cell>
        </row>
        <row r="3138">
          <cell r="B3138" t="str">
            <v>3228 - Greenhouse Gas Reduction Fund</v>
          </cell>
        </row>
        <row r="3139">
          <cell r="B3139" t="str">
            <v>3229 - Sales And Use Tax Growth Accou</v>
          </cell>
        </row>
        <row r="3140">
          <cell r="B3140" t="str">
            <v>3230 - Juvenile Justice Growth Specia</v>
          </cell>
        </row>
        <row r="3141">
          <cell r="B3141" t="str">
            <v>3231 - Enhancing Law Enforcementactgr</v>
          </cell>
        </row>
        <row r="3142">
          <cell r="B3142" t="str">
            <v>3232 - District Attorney And Public D</v>
          </cell>
        </row>
        <row r="3143">
          <cell r="B3143" t="str">
            <v>3233 - Community Corrections Growth S</v>
          </cell>
        </row>
        <row r="3144">
          <cell r="B3144" t="str">
            <v>3234 - Trial Court Security Growth Sp</v>
          </cell>
        </row>
        <row r="3145">
          <cell r="B3145" t="str">
            <v>3235 - Behavioral Hs Growth Special A</v>
          </cell>
        </row>
        <row r="3146">
          <cell r="B3146" t="str">
            <v>3236 - Protective Services Growth Spe</v>
          </cell>
        </row>
        <row r="3147">
          <cell r="B3147" t="str">
            <v>3237 - Cost Of Implementation Acct A</v>
          </cell>
        </row>
        <row r="3148">
          <cell r="B3148" t="str">
            <v>3238 - State Parks Revenue Incentive</v>
          </cell>
        </row>
        <row r="3149">
          <cell r="B3149" t="str">
            <v>3239 - Women And ChildrenS Residenti</v>
          </cell>
        </row>
        <row r="3150">
          <cell r="B3150" t="str">
            <v>3240 - Secondhand Dealer And Pawnbrok</v>
          </cell>
        </row>
        <row r="3151">
          <cell r="B3151" t="str">
            <v>3241 - Coho Salmon Recvry Acct Fish</v>
          </cell>
        </row>
        <row r="3152">
          <cell r="B3152" t="str">
            <v>3242 - Child Performer Services Permi</v>
          </cell>
        </row>
        <row r="3153">
          <cell r="B3153" t="str">
            <v>3243 - San Francisco Vehicle Assessme</v>
          </cell>
        </row>
        <row r="3154">
          <cell r="B3154" t="str">
            <v>3244 - Political Dsclose Acctablty</v>
          </cell>
        </row>
        <row r="3155">
          <cell r="B3155" t="str">
            <v>3245 - Disability Access And Educatio</v>
          </cell>
        </row>
        <row r="3156">
          <cell r="B3156" t="str">
            <v>3246 - Fair Employment   Housing Enfo</v>
          </cell>
        </row>
        <row r="3157">
          <cell r="B3157" t="str">
            <v>3247 - Financial Aid Tech Assist Fd</v>
          </cell>
        </row>
        <row r="3158">
          <cell r="B3158" t="str">
            <v>324800001 - Fam Supp SubAcct Sales Tx Acct</v>
          </cell>
        </row>
        <row r="3159">
          <cell r="B3159" t="str">
            <v>3249 - Chld Pov   Fam Suppmntl Sup SA</v>
          </cell>
        </row>
        <row r="3160">
          <cell r="B3160" t="str">
            <v>3250 - Trans Bnd Direct Pmt Acct</v>
          </cell>
        </row>
        <row r="3161">
          <cell r="B3161" t="str">
            <v>3252 - CURES Fund</v>
          </cell>
        </row>
        <row r="3162">
          <cell r="B3162" t="str">
            <v>3253 - Made in California Fund</v>
          </cell>
        </row>
        <row r="3163">
          <cell r="B3163" t="str">
            <v>3254 - Bus Pgms Modernization Fd</v>
          </cell>
        </row>
        <row r="3164">
          <cell r="B3164" t="str">
            <v>3255 - Home Care Fund</v>
          </cell>
        </row>
        <row r="3165">
          <cell r="B3165" t="str">
            <v>3256 - Spec Frst Aid Trg Pgm Aprv Fd</v>
          </cell>
        </row>
        <row r="3166">
          <cell r="B3166" t="str">
            <v>3257 - Used Mattress Recycling Fund</v>
          </cell>
        </row>
        <row r="3167">
          <cell r="B3167" t="str">
            <v>3258 - Mattress Recov   Recycl Pen Ac</v>
          </cell>
        </row>
        <row r="3168">
          <cell r="B3168" t="str">
            <v>3259 - Recidivism Reduction Fund</v>
          </cell>
        </row>
        <row r="3169">
          <cell r="B3169" t="str">
            <v>600000001 - Ca Pub Libr Constr   Renov Fd</v>
          </cell>
        </row>
        <row r="3170">
          <cell r="B3170" t="str">
            <v>600000301 - Ca Rd  Liter Impr PubLibr Cons</v>
          </cell>
        </row>
        <row r="3171">
          <cell r="B3171" t="str">
            <v>600000302 - Ca Rd  Liter Impr PubLibr Cons</v>
          </cell>
        </row>
        <row r="3172">
          <cell r="B3172" t="str">
            <v>600000303 - Rd Lit Imp Lib Const Ren 2000</v>
          </cell>
        </row>
        <row r="3173">
          <cell r="B3173" t="str">
            <v>600000304 - Rd LitImp Const Rn3 2009GoBdSl</v>
          </cell>
        </row>
        <row r="3174">
          <cell r="B3174" t="str">
            <v>600000305 - Read Lit Imp   Const   Renov</v>
          </cell>
        </row>
        <row r="3175">
          <cell r="B3175" t="str">
            <v>600000306 - Rd LitImp Const Rn4 2009GoBdSl</v>
          </cell>
        </row>
        <row r="3176">
          <cell r="B3176" t="str">
            <v>600000307 - ReadLit Imp   Const   Renov</v>
          </cell>
        </row>
        <row r="3177">
          <cell r="B3177" t="str">
            <v>600000315 - ReadLit Imp   Const   Renov</v>
          </cell>
        </row>
        <row r="3178">
          <cell r="B3178" t="str">
            <v>600000340 - Rd LitIm Con Rn8 2009GoBdSTeCp</v>
          </cell>
        </row>
        <row r="3179">
          <cell r="B3179" t="str">
            <v>600000379 - Read Lit Imp   Const   Renov</v>
          </cell>
        </row>
        <row r="3180">
          <cell r="B3180" t="str">
            <v>600000389 - Rd Lit Im Con Rn10 2009GoBdSBa</v>
          </cell>
        </row>
        <row r="3181">
          <cell r="B3181" t="str">
            <v>600000700 - Ca Public Lib Const   Ren Fd</v>
          </cell>
        </row>
        <row r="3182">
          <cell r="B3182" t="str">
            <v>600000999 - Ca Public Lib Const   Ren Fd</v>
          </cell>
        </row>
        <row r="3183">
          <cell r="B3183" t="str">
            <v>600100001 - Sf DrkCln Wtr Wtrs Fld Pr Bd</v>
          </cell>
        </row>
        <row r="3184">
          <cell r="B3184" t="str">
            <v>600100002 - Sf DrkCln Wtr Wtrs Fld Pr Bd</v>
          </cell>
        </row>
        <row r="3185">
          <cell r="B3185" t="str">
            <v>600100003 - Sf DrkCln Wtr Wtrs Fld Pr Bd</v>
          </cell>
        </row>
        <row r="3186">
          <cell r="B3186" t="str">
            <v>600100004 - Sf DrkCln Wtr Wtrs Fld Pr Bd</v>
          </cell>
        </row>
        <row r="3187">
          <cell r="B3187" t="str">
            <v>600100005 - Sf Dr Cln Wtr Pm IntSusp Acc</v>
          </cell>
        </row>
        <row r="3188">
          <cell r="B3188" t="str">
            <v>600100008 - Sf DrkCln Wtr Wtrs Fld Pr Bd</v>
          </cell>
        </row>
        <row r="3189">
          <cell r="B3189" t="str">
            <v>600100009 - Sf Dr Cln Wtr Dept Park   Rec</v>
          </cell>
        </row>
        <row r="3190">
          <cell r="B3190" t="str">
            <v>600100011 - Sf DrkCln Wtr Wtrs Fld Pr Bd</v>
          </cell>
        </row>
        <row r="3191">
          <cell r="B3191" t="str">
            <v>600100304 - Sf DrkCln Wtr Wtrs Fld Pr</v>
          </cell>
        </row>
        <row r="3192">
          <cell r="B3192" t="str">
            <v>600100306 - Sf DrClnWtrWs FlPr10 2009GoBdS</v>
          </cell>
        </row>
        <row r="3193">
          <cell r="B3193" t="str">
            <v>600100307 - Sf DrkCln Wtr Wtrs Fld Pr</v>
          </cell>
        </row>
        <row r="3194">
          <cell r="B3194" t="str">
            <v>600100308 - Sf DrkCln Wtr Wtrs Fld Pr</v>
          </cell>
        </row>
        <row r="3195">
          <cell r="B3195" t="str">
            <v>600100309 - Sf DrkCln Wtr Wtrs Fld Pr</v>
          </cell>
        </row>
        <row r="3196">
          <cell r="B3196" t="str">
            <v>600100316 - SfDrWtrClWtr Ws Pr Bd Act 2000</v>
          </cell>
        </row>
        <row r="3197">
          <cell r="B3197" t="str">
            <v>600100318 - Sf DrkCln Wtr Wtrs Fld Pr</v>
          </cell>
        </row>
        <row r="3198">
          <cell r="B3198" t="str">
            <v>600100323 - Safe Drinking Water Clean Wtr</v>
          </cell>
        </row>
        <row r="3199">
          <cell r="B3199" t="str">
            <v>600100326 - Safe Drinking Water Clean Wtr</v>
          </cell>
        </row>
        <row r="3200">
          <cell r="B3200" t="str">
            <v>600100327 - Safe Drinking Water 2000</v>
          </cell>
        </row>
        <row r="3201">
          <cell r="B3201" t="str">
            <v>600100328 - Safe Drinking Water 2000</v>
          </cell>
        </row>
        <row r="3202">
          <cell r="B3202" t="str">
            <v>600100329 - Safe Drinking Water 2000</v>
          </cell>
        </row>
        <row r="3203">
          <cell r="B3203" t="str">
            <v>600100333 - Sf Dr   Cln Wtr Prot</v>
          </cell>
        </row>
        <row r="3204">
          <cell r="B3204" t="str">
            <v>600100334 - Sf Dr Wtr ClnWtr 3 2009 GoBdS</v>
          </cell>
        </row>
        <row r="3205">
          <cell r="B3205" t="str">
            <v>600100335 - Sf Dr Wtr ClnWtr 3 2009 GoBdS</v>
          </cell>
        </row>
        <row r="3206">
          <cell r="B3206" t="str">
            <v>600100336 - Sf Dr Wtr ClnWtr 3 2009 GoBdS</v>
          </cell>
        </row>
        <row r="3207">
          <cell r="B3207" t="str">
            <v>600100337 - Sf Dr Wtr ClnWtr 3 2009 GoBdS</v>
          </cell>
        </row>
        <row r="3208">
          <cell r="B3208" t="str">
            <v>600100342 - Safe Drinkg  Clean Wtr Prot</v>
          </cell>
        </row>
        <row r="3209">
          <cell r="B3209" t="str">
            <v>600100348 - Sf Dr Wtr ClnWtr 4 2009 GoBdS</v>
          </cell>
        </row>
        <row r="3210">
          <cell r="B3210" t="str">
            <v>600100350 - Sf Dr Wtr ClnWtr 8 2009 Te Cp</v>
          </cell>
        </row>
        <row r="3211">
          <cell r="B3211" t="str">
            <v>600100352 - Sf Dr Wtr ClnWtr 8 2009 Te Cp</v>
          </cell>
        </row>
        <row r="3212">
          <cell r="B3212" t="str">
            <v>600100353 - Sf Dr Wtr ClnWtr 8 2009 Te Cp</v>
          </cell>
        </row>
        <row r="3213">
          <cell r="B3213" t="str">
            <v>600100355 - SfDrWtr ClnWtr 8 2009 Te Cp</v>
          </cell>
        </row>
        <row r="3214">
          <cell r="B3214" t="str">
            <v>600100365 - Sf Dr Cln Wtr Wtrs Fld Pr</v>
          </cell>
        </row>
        <row r="3215">
          <cell r="B3215" t="str">
            <v>600100379 - Sf DrkCln Wtr Wtrs Fld Pr</v>
          </cell>
        </row>
        <row r="3216">
          <cell r="B3216" t="str">
            <v>600100411 - Sf DrkCln Wtr Wtrs Fld Pr</v>
          </cell>
        </row>
        <row r="3217">
          <cell r="B3217" t="str">
            <v>600100700 - Sf DrkCln Wtr Wtrs Fld Pr</v>
          </cell>
        </row>
        <row r="3218">
          <cell r="B3218" t="str">
            <v>600100702 - Sf DrkCln Wtr Wtrs Fld Pr</v>
          </cell>
        </row>
        <row r="3219">
          <cell r="B3219" t="str">
            <v>600100703 - Sf DrkCln Wtr Wtrs Fld Pr</v>
          </cell>
        </row>
        <row r="3220">
          <cell r="B3220" t="str">
            <v>600100706 - Sf DrkCln Wtr Wtrs Fld Pr</v>
          </cell>
        </row>
        <row r="3221">
          <cell r="B3221" t="str">
            <v>600100708 - Sf DrkCln Wtr Wtrs Fld Pr</v>
          </cell>
        </row>
        <row r="3222">
          <cell r="B3222" t="str">
            <v>600100709 - Sf DrkCln Wtr Wtrs Fld Pr</v>
          </cell>
        </row>
        <row r="3223">
          <cell r="B3223" t="str">
            <v>600100712 - Sf DrkCln Wtr Wtrs Fld Pr</v>
          </cell>
        </row>
        <row r="3224">
          <cell r="B3224" t="str">
            <v>600100713 - Sf DrkCln Wtr Wtrs Fld Pr</v>
          </cell>
        </row>
        <row r="3225">
          <cell r="B3225" t="str">
            <v>600100714 - Sf DrkCln Wtr Wtrs Fld Pr</v>
          </cell>
        </row>
        <row r="3226">
          <cell r="B3226" t="str">
            <v>600100715 - Sf DrkCln Wtr Wtrs Fld Pr</v>
          </cell>
        </row>
        <row r="3227">
          <cell r="B3227" t="str">
            <v>600100999 - Sf DrkCln Wtr Wtrs Fld Pr</v>
          </cell>
        </row>
        <row r="3228">
          <cell r="B3228" t="str">
            <v>6002 - Flood Protection Account</v>
          </cell>
        </row>
        <row r="3229">
          <cell r="B3229" t="str">
            <v>6003 - Floodplain Mapping Subaccount</v>
          </cell>
        </row>
        <row r="3230">
          <cell r="B3230" t="str">
            <v>6004 - Agriculture Open Space Mapping</v>
          </cell>
        </row>
        <row r="3231">
          <cell r="B3231" t="str">
            <v>6005 - Flood Protection Corridor Suba</v>
          </cell>
        </row>
        <row r="3232">
          <cell r="B3232" t="str">
            <v>6006 - Flood Control Subventions Suba</v>
          </cell>
        </row>
        <row r="3233">
          <cell r="B3233" t="str">
            <v>6007 - Urban Stream Restoration Subac</v>
          </cell>
        </row>
        <row r="3234">
          <cell r="B3234" t="str">
            <v>6008 - State Capital Protection Subac</v>
          </cell>
        </row>
        <row r="3235">
          <cell r="B3235" t="str">
            <v>6009 - San Lorenzo River Flood Contro</v>
          </cell>
        </row>
        <row r="3236">
          <cell r="B3236" t="str">
            <v>6010 - Yuba Feather Flood Protection</v>
          </cell>
        </row>
        <row r="3237">
          <cell r="B3237" t="str">
            <v>6011 - Arroyo Pasajero Watershed Suba</v>
          </cell>
        </row>
        <row r="3238">
          <cell r="B3238" t="str">
            <v>6012 - Watershed Protection Account</v>
          </cell>
        </row>
        <row r="3239">
          <cell r="B3239" t="str">
            <v>6013 - Watershed Protection Subaccoun</v>
          </cell>
        </row>
        <row r="3240">
          <cell r="B3240" t="str">
            <v>6014 - Water And Watershed Education</v>
          </cell>
        </row>
        <row r="3241">
          <cell r="B3241" t="str">
            <v>6015 - River Protection Subaccount</v>
          </cell>
        </row>
        <row r="3242">
          <cell r="B3242" t="str">
            <v>6016 - Santa Ana River Watershed Suba</v>
          </cell>
        </row>
        <row r="3243">
          <cell r="B3243" t="str">
            <v>6017 - Lake Elsinore San Jacinto Wate</v>
          </cell>
        </row>
        <row r="3244">
          <cell r="B3244" t="str">
            <v>6018 - Coastal Watershed Salmon Habit</v>
          </cell>
        </row>
        <row r="3245">
          <cell r="B3245" t="str">
            <v>6019 - Nonpoint Source Pollution Cont</v>
          </cell>
        </row>
        <row r="3246">
          <cell r="B3246" t="str">
            <v>6020 - Revolving Fund Loan Subaccount</v>
          </cell>
        </row>
        <row r="3247">
          <cell r="B3247" t="str">
            <v>6021 - Wastewater Construction Grant</v>
          </cell>
        </row>
        <row r="3248">
          <cell r="B3248" t="str">
            <v>6022 - Coastal Nonpoint Source Contro</v>
          </cell>
        </row>
        <row r="3249">
          <cell r="B3249" t="str">
            <v>6023 - Water Conservation Account</v>
          </cell>
        </row>
        <row r="3250">
          <cell r="B3250" t="str">
            <v>6024 - Water Supply Reliability   Inf</v>
          </cell>
        </row>
        <row r="3251">
          <cell r="B3251" t="str">
            <v>6025 - Conjunctive Use Subaccount</v>
          </cell>
        </row>
        <row r="3252">
          <cell r="B3252" t="str">
            <v>6026 - Bay-Delta Multipurpose Managem</v>
          </cell>
        </row>
        <row r="3253">
          <cell r="B3253" t="str">
            <v>6027 - Interim Wtr Sup   Wtr Qlty Inf</v>
          </cell>
        </row>
        <row r="3254">
          <cell r="B3254" t="str">
            <v>602800001 - Higher Ed Cap Outly Bd Fd</v>
          </cell>
        </row>
        <row r="3255">
          <cell r="B3255" t="str">
            <v>602800002 - Higher Ed Cap Outly Bd Fd</v>
          </cell>
        </row>
        <row r="3256">
          <cell r="B3256" t="str">
            <v>602800003 - Higher Ed Cap Outly Bd Fd</v>
          </cell>
        </row>
        <row r="3257">
          <cell r="B3257" t="str">
            <v>602800004 - Higher Ed Cap Outly Bd Fd</v>
          </cell>
        </row>
        <row r="3258">
          <cell r="B3258" t="str">
            <v>602800302 - Public Education Facilities Bd</v>
          </cell>
        </row>
        <row r="3259">
          <cell r="B3259" t="str">
            <v>602800304 - Higher Ed Cap Outly Bd Fd</v>
          </cell>
        </row>
        <row r="3260">
          <cell r="B3260" t="str">
            <v>602800305 - K-U Public Fac Bd Act 2002 -H</v>
          </cell>
        </row>
        <row r="3261">
          <cell r="B3261" t="str">
            <v>602800306 - K-U Public Fac Bd Act 2002 -H</v>
          </cell>
        </row>
        <row r="3262">
          <cell r="B3262" t="str">
            <v>602800307 - K-U Public Fac Bd Act 2002 -H</v>
          </cell>
        </row>
        <row r="3263">
          <cell r="B3263" t="str">
            <v>602800308 - K-U Pub Ed Fac 2002 -Hi-Ed-</v>
          </cell>
        </row>
        <row r="3264">
          <cell r="B3264" t="str">
            <v>602800309 - K-U Pub Ed Fac 2002 -Hi-Ed-</v>
          </cell>
        </row>
        <row r="3265">
          <cell r="B3265" t="str">
            <v>602800310 - K-U Pub Ed Fac 2002 -Hi-Ed-</v>
          </cell>
        </row>
        <row r="3266">
          <cell r="B3266" t="str">
            <v>602800313 - K-U Pub March 2009 Go Bd Sale</v>
          </cell>
        </row>
        <row r="3267">
          <cell r="B3267" t="str">
            <v>602800314 - K-U Pub March 2009 Go Bd Sale</v>
          </cell>
        </row>
        <row r="3268">
          <cell r="B3268" t="str">
            <v>602800315 - K-U Pub March 2009 Go Bd Sale</v>
          </cell>
        </row>
        <row r="3269">
          <cell r="B3269" t="str">
            <v>602800318 - K-U Pub</v>
          </cell>
        </row>
        <row r="3270">
          <cell r="B3270" t="str">
            <v>602800325 - K-U Pub</v>
          </cell>
        </row>
        <row r="3271">
          <cell r="B3271" t="str">
            <v>602800379 - K-U Pub</v>
          </cell>
        </row>
        <row r="3272">
          <cell r="B3272" t="str">
            <v>602800700 - Higher Ed Cap Outly Bd Fd 2002</v>
          </cell>
        </row>
        <row r="3273">
          <cell r="B3273" t="str">
            <v>602800701 - Higher Ed Cap Outly Bd Fd</v>
          </cell>
        </row>
        <row r="3274">
          <cell r="B3274" t="str">
            <v>602800702 - Higher Ed Cap Outly Bd Fd</v>
          </cell>
        </row>
        <row r="3275">
          <cell r="B3275" t="str">
            <v>602800703 - Higher Ed Cap Outly Bd Fd</v>
          </cell>
        </row>
        <row r="3276">
          <cell r="B3276" t="str">
            <v>602800999 - Higher Ed Cap Outly Bd Fd 2002</v>
          </cell>
        </row>
        <row r="3277">
          <cell r="B3277" t="str">
            <v>602900001 - Ca Cln WtrCln AirCstlProt Fd</v>
          </cell>
        </row>
        <row r="3278">
          <cell r="B3278" t="str">
            <v>602900002 - Ca Cln WtrCln AirCstlProt Fd</v>
          </cell>
        </row>
        <row r="3279">
          <cell r="B3279" t="str">
            <v>602900003 - Ca Cln WtrCln AirCstlProt Fd</v>
          </cell>
        </row>
        <row r="3280">
          <cell r="B3280" t="str">
            <v>602900004 - Ca Cln WtrCln AirCstlProt Fd</v>
          </cell>
        </row>
        <row r="3281">
          <cell r="B3281" t="str">
            <v>602900005 - Ca Cln WtrCln AirCstlProt Fd</v>
          </cell>
        </row>
        <row r="3282">
          <cell r="B3282" t="str">
            <v>602900006 - Ca Cln WtrCln AirCstlProt Fd</v>
          </cell>
        </row>
        <row r="3283">
          <cell r="B3283" t="str">
            <v>602900007 - Ca Cln WtrCln AirCstlProt Fd</v>
          </cell>
        </row>
        <row r="3284">
          <cell r="B3284" t="str">
            <v>602900008 - Ca Cln WtrCln AirCstlProt Fd</v>
          </cell>
        </row>
        <row r="3285">
          <cell r="B3285" t="str">
            <v>602900010 - Ca Cln WtrCln AirSfNbrhPrks</v>
          </cell>
        </row>
        <row r="3286">
          <cell r="B3286" t="str">
            <v>602900011 - Ca Cln WtrCln AirCstlProt Fd</v>
          </cell>
        </row>
        <row r="3287">
          <cell r="B3287" t="str">
            <v>602900012 - Ca Cln WtrCln AirCstlProt Fd</v>
          </cell>
        </row>
        <row r="3288">
          <cell r="B3288" t="str">
            <v>602900013 - Ca Cln WtrCln AirCstlProt Fd</v>
          </cell>
        </row>
        <row r="3289">
          <cell r="B3289" t="str">
            <v>602900014 - Ca Cln WtrCln AirCstlProt Fd</v>
          </cell>
        </row>
        <row r="3290">
          <cell r="B3290" t="str">
            <v>602900015 - Ca Cln WtrCln AirCstlProt Fd</v>
          </cell>
        </row>
        <row r="3291">
          <cell r="B3291" t="str">
            <v>602900016 - California Tahoe Conservancy</v>
          </cell>
        </row>
        <row r="3292">
          <cell r="B3292" t="str">
            <v>602900017 - San Joaquin River Conservancy</v>
          </cell>
        </row>
        <row r="3293">
          <cell r="B3293" t="str">
            <v>602900018 - California State Library</v>
          </cell>
        </row>
        <row r="3294">
          <cell r="B3294" t="str">
            <v>602900019 - Department Of Conservation</v>
          </cell>
        </row>
        <row r="3295">
          <cell r="B3295" t="str">
            <v>602900303 - CaClnWtrClnAirSfPksCstProt Act</v>
          </cell>
        </row>
        <row r="3296">
          <cell r="B3296" t="str">
            <v>602900304 - CaClnWtrClnAirSfNbrhPksCstprot</v>
          </cell>
        </row>
        <row r="3297">
          <cell r="B3297" t="str">
            <v>602900306 - ClnWtrClnAirSf Nbhdpk 2002</v>
          </cell>
        </row>
        <row r="3298">
          <cell r="B3298" t="str">
            <v>602900307 - ClnWtrClnAirSfNbpkMar2009GoBdS</v>
          </cell>
        </row>
        <row r="3299">
          <cell r="B3299" t="str">
            <v>602900308 - Cin Wtr Cin Air Sfnbrhdpk</v>
          </cell>
        </row>
        <row r="3300">
          <cell r="B3300" t="str">
            <v>602900309 - ClnWtrClnAirSfNbpMar2010GoBdSB</v>
          </cell>
        </row>
        <row r="3301">
          <cell r="B3301" t="str">
            <v>602900325 - Cln Wtr Cln Air Sfnbrhdpk</v>
          </cell>
        </row>
        <row r="3302">
          <cell r="B3302" t="str">
            <v>602900328 - ClnWtrClnAirSfNbhd8 2009 Te Cp</v>
          </cell>
        </row>
        <row r="3303">
          <cell r="B3303" t="str">
            <v>602900329 - ClnWtrClnAirSfNbhd8 2009 Te Cp</v>
          </cell>
        </row>
        <row r="3304">
          <cell r="B3304" t="str">
            <v>602900331 - ClnWtrClnAirSfNbhd5 2009AGOPrP</v>
          </cell>
        </row>
        <row r="3305">
          <cell r="B3305" t="str">
            <v>602900333 - ClnWtrClnAirSfNbhd8 2009 Te Cp</v>
          </cell>
        </row>
        <row r="3306">
          <cell r="B3306" t="str">
            <v>602900334 - ClnWtrClnAirSfNbhd8 2009 Te Cp</v>
          </cell>
        </row>
        <row r="3307">
          <cell r="B3307" t="str">
            <v>602900335 - ClnWtrClnAirSfNbhd8 2009 Te Cp</v>
          </cell>
        </row>
        <row r="3308">
          <cell r="B3308" t="str">
            <v>602900336 - ClnWtrClnAirSfNbhd8 2009 Te Cp</v>
          </cell>
        </row>
        <row r="3309">
          <cell r="B3309" t="str">
            <v>602900337 - ClnWtrClnAirSfNbhd8 2009 Te Cp</v>
          </cell>
        </row>
        <row r="3310">
          <cell r="B3310" t="str">
            <v>602900338 - ClnWtrClnAirSfNbhd8 2009 Te Cp</v>
          </cell>
        </row>
        <row r="3311">
          <cell r="B3311" t="str">
            <v>602900340 - ClnWtrClnAirSfNbhd8 2009 Te Cp</v>
          </cell>
        </row>
        <row r="3312">
          <cell r="B3312" t="str">
            <v>602900378 - ClnWtrClnAirSfPk4 2009GoBdSBab</v>
          </cell>
        </row>
        <row r="3313">
          <cell r="B3313" t="str">
            <v>602900379 - Cln Wtr Cln Air Sfnbrhdpk</v>
          </cell>
        </row>
        <row r="3314">
          <cell r="B3314" t="str">
            <v>602900402 - CaClnWtrClnAirSfPkCstPrAct2002</v>
          </cell>
        </row>
        <row r="3315">
          <cell r="B3315" t="str">
            <v>602900404 - CaClnWtrClnAirSfPkCstPrAct2002</v>
          </cell>
        </row>
        <row r="3316">
          <cell r="B3316" t="str">
            <v>602900700 - Ca Cln Wtr Cln Air Cst Pr Fd</v>
          </cell>
        </row>
        <row r="3317">
          <cell r="B3317" t="str">
            <v>602900999 - Ca Cln Wtr AirSfNbrPkCstPr2002</v>
          </cell>
        </row>
        <row r="3318">
          <cell r="B3318" t="str">
            <v>603100001 - Wtr Sec Cln Dr Wtr Cstl Bch Pr</v>
          </cell>
        </row>
        <row r="3319">
          <cell r="B3319" t="str">
            <v>603100002 - Wtr Sec Cln Dr Wtr Cstl Bch Pr</v>
          </cell>
        </row>
        <row r="3320">
          <cell r="B3320" t="str">
            <v>603100003 - Wtr Sec ClnDrWtrCstl Bch Pr Fd</v>
          </cell>
        </row>
        <row r="3321">
          <cell r="B3321" t="str">
            <v>603100004 - Wtr Sec ClnDrWtrCstl Bch Pr Fd</v>
          </cell>
        </row>
        <row r="3322">
          <cell r="B3322" t="str">
            <v>603100005 - Wtr Sec ClnDrWtrCstl Bch Pr Fd</v>
          </cell>
        </row>
        <row r="3323">
          <cell r="B3323" t="str">
            <v>603100006 - Wtr Sec ClnDrWtrCstl Bch Pr Fd</v>
          </cell>
        </row>
        <row r="3324">
          <cell r="B3324" t="str">
            <v>603100007 - Wtr Sec Cln Dr Wtr Cstl Bch Pr</v>
          </cell>
        </row>
        <row r="3325">
          <cell r="B3325" t="str">
            <v>603100008 - Wtr Sec Cln Dr Wtr Cstl Bch Pr</v>
          </cell>
        </row>
        <row r="3326">
          <cell r="B3326" t="str">
            <v>603100009 - Wtr Sec Cln Dr Wtr Cstl Bch Pr</v>
          </cell>
        </row>
        <row r="3327">
          <cell r="B3327" t="str">
            <v>603100010 - Wtr Sec Cln Dr Wtr Cstl Bch Pr</v>
          </cell>
        </row>
        <row r="3328">
          <cell r="B3328" t="str">
            <v>603100011 - Wtr Sec Cln Dr Wtr Cstl Bch Pr</v>
          </cell>
        </row>
        <row r="3329">
          <cell r="B3329" t="str">
            <v>603100012 - Department Of Fish   Game</v>
          </cell>
        </row>
        <row r="3330">
          <cell r="B3330" t="str">
            <v>603100013 - Dept Of Parks   Recreation</v>
          </cell>
        </row>
        <row r="3331">
          <cell r="B3331" t="str">
            <v>603100014 - WtrSecClnDrWtrCstlBchPr13340</v>
          </cell>
        </row>
        <row r="3332">
          <cell r="B3332" t="str">
            <v>603100015 - Department Of Conservation</v>
          </cell>
        </row>
        <row r="3333">
          <cell r="B3333" t="str">
            <v>603100304 - Wtr Sec Cln Dr WtrCstlBch Pr A</v>
          </cell>
        </row>
        <row r="3334">
          <cell r="B3334" t="str">
            <v>603100307 - Water Security</v>
          </cell>
        </row>
        <row r="3335">
          <cell r="B3335" t="str">
            <v>603100308 - Water Security</v>
          </cell>
        </row>
        <row r="3336">
          <cell r="B3336" t="str">
            <v>603100309 - Water Security</v>
          </cell>
        </row>
        <row r="3337">
          <cell r="B3337" t="str">
            <v>603100323 - Water Security</v>
          </cell>
        </row>
        <row r="3338">
          <cell r="B3338" t="str">
            <v>603100326 - Wtr Sec 8 2009 Tax Exempt Cp</v>
          </cell>
        </row>
        <row r="3339">
          <cell r="B3339" t="str">
            <v>603100327 - Wtr Sec 8 2009 Tax Exempt Cp</v>
          </cell>
        </row>
        <row r="3340">
          <cell r="B3340" t="str">
            <v>603100328 - Wtr Sec 8 2009 Tax Exempt Cp</v>
          </cell>
        </row>
        <row r="3341">
          <cell r="B3341" t="str">
            <v>603100331 - Wtr Sec 5 2009A Go Prv Plcmnt</v>
          </cell>
        </row>
        <row r="3342">
          <cell r="B3342" t="str">
            <v>603100337 - Wtr Sec 8 2009 Tax Exempt Cp</v>
          </cell>
        </row>
        <row r="3343">
          <cell r="B3343" t="str">
            <v>603100338 - Wtr Sec 8 2009 Tax Exempt Cp</v>
          </cell>
        </row>
        <row r="3344">
          <cell r="B3344" t="str">
            <v>603100340 - Wtr Sec 8 2009 Tax Exempt Cp</v>
          </cell>
        </row>
        <row r="3345">
          <cell r="B3345" t="str">
            <v>603100341 - Wtr Sec 8 2009 Tax Exempt Cp</v>
          </cell>
        </row>
        <row r="3346">
          <cell r="B3346" t="str">
            <v>603100342 - Wtr Sec March 2010 Go Bd S Bab</v>
          </cell>
        </row>
        <row r="3347">
          <cell r="B3347" t="str">
            <v>603100345 - Wtr Sec March 2010 Go Bd S Tx</v>
          </cell>
        </row>
        <row r="3348">
          <cell r="B3348" t="str">
            <v>603100365 - Water Security</v>
          </cell>
        </row>
        <row r="3349">
          <cell r="B3349" t="str">
            <v>603100379 - Water Security</v>
          </cell>
        </row>
        <row r="3350">
          <cell r="B3350" t="str">
            <v>603100700 - Wtr Sec Cln Dr Wtr Cstl Bch Pr</v>
          </cell>
        </row>
        <row r="3351">
          <cell r="B3351" t="str">
            <v>603100999 - Wtr Sec Cln Dr Wtr Cstl Bch Pr</v>
          </cell>
        </row>
        <row r="3352">
          <cell r="B3352" t="str">
            <v>603200001 - Voting Modernization Fund</v>
          </cell>
        </row>
        <row r="3353">
          <cell r="B3353" t="str">
            <v>603200302 - Voting Modernization</v>
          </cell>
        </row>
        <row r="3354">
          <cell r="B3354" t="str">
            <v>603200308 - Voting Modernization</v>
          </cell>
        </row>
        <row r="3355">
          <cell r="B3355" t="str">
            <v>603200700 - Voting Modernization Fund</v>
          </cell>
        </row>
        <row r="3356">
          <cell r="B3356" t="str">
            <v>603200999 - Voting Modernization Fund</v>
          </cell>
        </row>
        <row r="3357">
          <cell r="B3357" t="str">
            <v>6033 - Youth Soccer   Recreation Deve</v>
          </cell>
        </row>
        <row r="3358">
          <cell r="B3358" t="str">
            <v>6034 - Urban Parks And Healthy Comm</v>
          </cell>
        </row>
        <row r="3359">
          <cell r="B3359" t="str">
            <v>603600001 - 2002 State School Fac Fd</v>
          </cell>
        </row>
        <row r="3360">
          <cell r="B3360" t="str">
            <v>603600003 - 2002 State School Fac Bd Fd</v>
          </cell>
        </row>
        <row r="3361">
          <cell r="B3361" t="str">
            <v>603600305 - Pub Educ Fac Bd Act 2002-K-12-</v>
          </cell>
        </row>
        <row r="3362">
          <cell r="B3362" t="str">
            <v>603600307 - K-U Pub Fac Bd Act 2002 -K-12-</v>
          </cell>
        </row>
        <row r="3363">
          <cell r="B3363" t="str">
            <v>603600308 - K-U Pub Fac Bd Act 2002 -K-12-</v>
          </cell>
        </row>
        <row r="3364">
          <cell r="B3364" t="str">
            <v>603600309 - K-U Pub Ed Fac 2002 -K-12-</v>
          </cell>
        </row>
        <row r="3365">
          <cell r="B3365" t="str">
            <v>603600315 - K-U Pub</v>
          </cell>
        </row>
        <row r="3366">
          <cell r="B3366" t="str">
            <v>603600318 - K-U Pub April 2009 Go Bd Sale</v>
          </cell>
        </row>
        <row r="3367">
          <cell r="B3367" t="str">
            <v>603600325 - K-U Pub</v>
          </cell>
        </row>
        <row r="3368">
          <cell r="B3368" t="str">
            <v>603600379 - K-U Pub April 2009 Go Bd Sale</v>
          </cell>
        </row>
        <row r="3369">
          <cell r="B3369" t="str">
            <v>603600389 - K-U Pub Oct 2009 Go Bond Bab</v>
          </cell>
        </row>
        <row r="3370">
          <cell r="B3370" t="str">
            <v>603600400 - STATE CONTROLLER 0840-001-0001</v>
          </cell>
        </row>
        <row r="3371">
          <cell r="B3371" t="str">
            <v>603600700 - 2002 State School Fac Fd</v>
          </cell>
        </row>
        <row r="3372">
          <cell r="B3372" t="str">
            <v>603600999 - State School Fac Fd 2002</v>
          </cell>
        </row>
        <row r="3373">
          <cell r="B3373" t="str">
            <v>603700001 - Housing Emer ShelterTr Fd 2002</v>
          </cell>
        </row>
        <row r="3374">
          <cell r="B3374" t="str">
            <v>603700300 - Housing Emer ShelterTr Fd 2002</v>
          </cell>
        </row>
        <row r="3375">
          <cell r="B3375" t="str">
            <v>603700301 - Housing  Emer Shelter Trust Fd</v>
          </cell>
        </row>
        <row r="3376">
          <cell r="B3376" t="str">
            <v>603700302 - Housing   Emer Shelter 2002</v>
          </cell>
        </row>
        <row r="3377">
          <cell r="B3377" t="str">
            <v>603700304 - Housing   Emergency Shelter</v>
          </cell>
        </row>
        <row r="3378">
          <cell r="B3378" t="str">
            <v>603700306 - Housing   Emergency Shelter</v>
          </cell>
        </row>
        <row r="3379">
          <cell r="B3379" t="str">
            <v>603700309 - Hsng EmerShelterMar2010GoBdSTe</v>
          </cell>
        </row>
        <row r="3380">
          <cell r="B3380" t="str">
            <v>603700312 - Hsng EmerShelterMar2010GoBdSTx</v>
          </cell>
        </row>
        <row r="3381">
          <cell r="B3381" t="str">
            <v>603700314 - Hsng EmerSheltrMar2010GoBdSBab</v>
          </cell>
        </row>
        <row r="3382">
          <cell r="B3382" t="str">
            <v>603700315 - Housing   Emergency Shelter</v>
          </cell>
        </row>
        <row r="3383">
          <cell r="B3383" t="str">
            <v>603700320 - Hsng EmerShelterOct2009GoBdSTx</v>
          </cell>
        </row>
        <row r="3384">
          <cell r="B3384" t="str">
            <v>603700379 - Housing   Emergency Shelter</v>
          </cell>
        </row>
        <row r="3385">
          <cell r="B3385" t="str">
            <v>603700500 - Housing Emer ShelterTr Fd 2002</v>
          </cell>
        </row>
        <row r="3386">
          <cell r="B3386" t="str">
            <v>603700700 - Housing Emer ShelterTr Fd 2002</v>
          </cell>
        </row>
        <row r="3387">
          <cell r="B3387" t="str">
            <v>603700999 - Housing Emer ShelterTr Fd 2002</v>
          </cell>
        </row>
        <row r="3388">
          <cell r="B3388" t="str">
            <v>603800001 - Bldg Eqty   Gr In Nbhds Beg Fd</v>
          </cell>
        </row>
        <row r="3389">
          <cell r="B3389" t="str">
            <v>603900001 - Preservation Opportunity Fund</v>
          </cell>
        </row>
        <row r="3390">
          <cell r="B3390" t="str">
            <v>603900002 - Preservation Opportunity Fund</v>
          </cell>
        </row>
        <row r="3391">
          <cell r="B3391" t="str">
            <v>604000001 - Ch Sch Fac 2002 St School Fac</v>
          </cell>
        </row>
        <row r="3392">
          <cell r="B3392" t="str">
            <v>604100001 - High Ed Cap Outlay Bd Fd2004</v>
          </cell>
        </row>
        <row r="3393">
          <cell r="B3393" t="str">
            <v>604100002 - Trustees Of The CSU-Unalloc</v>
          </cell>
        </row>
        <row r="3394">
          <cell r="B3394" t="str">
            <v>604100003 - Bd Of Governors Of Ca Cc</v>
          </cell>
        </row>
        <row r="3395">
          <cell r="B3395" t="str">
            <v>604100300 - K-U Pub FacBd Act Of 2004 -H</v>
          </cell>
        </row>
        <row r="3396">
          <cell r="B3396" t="str">
            <v>604100301 - K-U Pub FacBd Act Of 2004 -H</v>
          </cell>
        </row>
        <row r="3397">
          <cell r="B3397" t="str">
            <v>604100304 - K-U Pub FacBd Act Of 2004 -H</v>
          </cell>
        </row>
        <row r="3398">
          <cell r="B3398" t="str">
            <v>604100305 - K-U Pub Ed Fac 2004 -Hi-Ed-</v>
          </cell>
        </row>
        <row r="3399">
          <cell r="B3399" t="str">
            <v>604100306 - K-U Pub Ed Fac 2004 -Hi-Ed-</v>
          </cell>
        </row>
        <row r="3400">
          <cell r="B3400" t="str">
            <v>604100310 - K-U Pub</v>
          </cell>
        </row>
        <row r="3401">
          <cell r="B3401" t="str">
            <v>604100318 - K-U Pub</v>
          </cell>
        </row>
        <row r="3402">
          <cell r="B3402" t="str">
            <v>604100323 - K-U Pub</v>
          </cell>
        </row>
        <row r="3403">
          <cell r="B3403" t="str">
            <v>604100325 - K-U Pub</v>
          </cell>
        </row>
        <row r="3404">
          <cell r="B3404" t="str">
            <v>604100365 - K-U Pub</v>
          </cell>
        </row>
        <row r="3405">
          <cell r="B3405" t="str">
            <v>604100379 - K-U Pub</v>
          </cell>
        </row>
        <row r="3406">
          <cell r="B3406" t="str">
            <v>604100389 - K-U Pub Oct 2009 Go Bond Bab</v>
          </cell>
        </row>
        <row r="3407">
          <cell r="B3407" t="str">
            <v>604100401 - K-U Pub FacBd Act Of 2004 -H</v>
          </cell>
        </row>
        <row r="3408">
          <cell r="B3408" t="str">
            <v>604100700 - K-U Pub FacBd Act Of 2004 -H</v>
          </cell>
        </row>
        <row r="3409">
          <cell r="B3409" t="str">
            <v>604100701 - K-U Pub FacBd Act Of 2004 -H</v>
          </cell>
        </row>
        <row r="3410">
          <cell r="B3410" t="str">
            <v>604100702 - K-U Pub FacBd Act Of 2004 -H</v>
          </cell>
        </row>
        <row r="3411">
          <cell r="B3411" t="str">
            <v>604100999 - High Educ Cap OutlayBd Fd 2004</v>
          </cell>
        </row>
        <row r="3412">
          <cell r="B3412" t="str">
            <v>604300001 - High-Speed Passeng Train Bd Fd</v>
          </cell>
        </row>
        <row r="3413">
          <cell r="B3413" t="str">
            <v>604300002 - High-Speed Passeng Train Bd Fd</v>
          </cell>
        </row>
        <row r="3414">
          <cell r="B3414" t="str">
            <v>604300320 - HS Rail 2008 10 2009 GoSale Tx</v>
          </cell>
        </row>
        <row r="3415">
          <cell r="B3415" t="str">
            <v>604300325 - High Speed Rail 2008</v>
          </cell>
        </row>
        <row r="3416">
          <cell r="B3416" t="str">
            <v>604300999 - HS Passenger Train Bond Fund</v>
          </cell>
        </row>
        <row r="3417">
          <cell r="B3417" t="str">
            <v>604400001 - School Facilities Fd 2004 St</v>
          </cell>
        </row>
        <row r="3418">
          <cell r="B3418" t="str">
            <v>604400002 - K-U Pub Fac Bd Act 2004-K-12-</v>
          </cell>
        </row>
        <row r="3419">
          <cell r="B3419" t="str">
            <v>604400003 - STATE CONTROLLER 0840-001-0001</v>
          </cell>
        </row>
        <row r="3420">
          <cell r="B3420" t="str">
            <v>604400306 - K-U Pub</v>
          </cell>
        </row>
        <row r="3421">
          <cell r="B3421" t="str">
            <v>604400307 - K-U Pub March 2010 Go Bd S Bab</v>
          </cell>
        </row>
        <row r="3422">
          <cell r="B3422" t="str">
            <v>604400311 - K-U Pub</v>
          </cell>
        </row>
        <row r="3423">
          <cell r="B3423" t="str">
            <v>604400315 - K-U Pub</v>
          </cell>
        </row>
        <row r="3424">
          <cell r="B3424" t="str">
            <v>604400379 - K-U Pub</v>
          </cell>
        </row>
        <row r="3425">
          <cell r="B3425" t="str">
            <v>604400389 - K-U Pub Oct 2009 Go Bond Bab</v>
          </cell>
        </row>
        <row r="3426">
          <cell r="B3426" t="str">
            <v>604400401 - 6044001-6350-2004-601C15-DAcct</v>
          </cell>
        </row>
        <row r="3427">
          <cell r="B3427" t="str">
            <v>604400402 - 6044001-6350-2004-601C15-DAcct</v>
          </cell>
        </row>
        <row r="3428">
          <cell r="B3428" t="str">
            <v>604400700 - K-U Pub Fac Bd Act 2004-K-12-</v>
          </cell>
        </row>
        <row r="3429">
          <cell r="B3429" t="str">
            <v>604400999 - School Fac Fd 2004 State</v>
          </cell>
        </row>
        <row r="3430">
          <cell r="B3430" t="str">
            <v>604500001 - Economic Recovery Fund</v>
          </cell>
        </row>
        <row r="3431">
          <cell r="B3431" t="str">
            <v>604500003 - Economic Recovery Fund</v>
          </cell>
        </row>
        <row r="3432">
          <cell r="B3432" t="str">
            <v>604500800 - Economic Rec Refunding Bd 2009</v>
          </cell>
        </row>
        <row r="3433">
          <cell r="B3433" t="str">
            <v>604500999 - Economic Recovery Fund</v>
          </cell>
        </row>
        <row r="3434">
          <cell r="B3434" t="str">
            <v>604600001 - Childrens Hospital Fund</v>
          </cell>
        </row>
        <row r="3435">
          <cell r="B3435" t="str">
            <v>604600301 - Childrens Hospital Bd Act</v>
          </cell>
        </row>
        <row r="3436">
          <cell r="B3436" t="str">
            <v>604600302 - Childrens Hospital Bd Act</v>
          </cell>
        </row>
        <row r="3437">
          <cell r="B3437" t="str">
            <v>604600303 - Childrens Hospital Bd Act2004</v>
          </cell>
        </row>
        <row r="3438">
          <cell r="B3438" t="str">
            <v>604600304 - ChildrensHospitalMar2009GoBdS</v>
          </cell>
        </row>
        <row r="3439">
          <cell r="B3439" t="str">
            <v>604600305 - Childrens Hospital</v>
          </cell>
        </row>
        <row r="3440">
          <cell r="B3440" t="str">
            <v>604600311 - Childrens Hospital</v>
          </cell>
        </row>
        <row r="3441">
          <cell r="B3441" t="str">
            <v>604600312 - ChildrensHospitalMar2010GoBdS</v>
          </cell>
        </row>
        <row r="3442">
          <cell r="B3442" t="str">
            <v>604600318 - Childrens Hospital</v>
          </cell>
        </row>
        <row r="3443">
          <cell r="B3443" t="str">
            <v>604600340 - ChildrensHospitalAug2009GoBdS</v>
          </cell>
        </row>
        <row r="3444">
          <cell r="B3444" t="str">
            <v>604600365 - Childrens Hospital</v>
          </cell>
        </row>
        <row r="3445">
          <cell r="B3445" t="str">
            <v>604600379 - ChildernS Hospital</v>
          </cell>
        </row>
        <row r="3446">
          <cell r="B3446" t="str">
            <v>604600700 - Childrens Hospital Bd Act</v>
          </cell>
        </row>
        <row r="3447">
          <cell r="B3447" t="str">
            <v>604600999 - Childrens Hospital Fund</v>
          </cell>
        </row>
        <row r="3448">
          <cell r="B3448" t="str">
            <v>604700001 - Stem Cell Research   Cures Fd</v>
          </cell>
        </row>
        <row r="3449">
          <cell r="B3449" t="str">
            <v>604700101 - Stem Cell Research Fund</v>
          </cell>
        </row>
        <row r="3450">
          <cell r="B3450" t="str">
            <v>604700102 - Ca Stem Cell Resrch   Cures Fd</v>
          </cell>
        </row>
        <row r="3451">
          <cell r="B3451" t="str">
            <v>604700107 - Ca Stem Cell Resrch   Cures Fd</v>
          </cell>
        </row>
        <row r="3452">
          <cell r="B3452" t="str">
            <v>604700108 - Ca Stem Cell Resrch   Cures Fd</v>
          </cell>
        </row>
        <row r="3453">
          <cell r="B3453" t="str">
            <v>604700112 - Ca Stem Cell Resrch   Cures Fd</v>
          </cell>
        </row>
        <row r="3454">
          <cell r="B3454" t="str">
            <v>604700113 - Ca Stem Cell Resrch   Cures Fd</v>
          </cell>
        </row>
        <row r="3455">
          <cell r="B3455" t="str">
            <v>604700114 - Ca Stem Cell Resrch   Cures Fd</v>
          </cell>
        </row>
        <row r="3456">
          <cell r="B3456" t="str">
            <v>604700115 - Ca Stem Cell Resrch   Cures Fd</v>
          </cell>
        </row>
        <row r="3457">
          <cell r="B3457" t="str">
            <v>604700116 - Ca Stem Cell Resrch   Cures Fd</v>
          </cell>
        </row>
        <row r="3458">
          <cell r="B3458" t="str">
            <v>604700117 - Ca Stem Cell Resrch   Cures Fd</v>
          </cell>
        </row>
        <row r="3459">
          <cell r="B3459" t="str">
            <v>604700118 - Ca Stem Cell Resrch   Cures Fd</v>
          </cell>
        </row>
        <row r="3460">
          <cell r="B3460" t="str">
            <v>604700119 - Ca Stem Cell Resrch   Cures Fd</v>
          </cell>
        </row>
        <row r="3461">
          <cell r="B3461" t="str">
            <v>604700120 - Ca Stem Cell Resrch   Cures Fd</v>
          </cell>
        </row>
        <row r="3462">
          <cell r="B3462" t="str">
            <v>604700166 - Stem Cell Research And Cures</v>
          </cell>
        </row>
        <row r="3463">
          <cell r="B3463" t="str">
            <v>604700201 - Stem Cell Research   Cures Fd</v>
          </cell>
        </row>
        <row r="3464">
          <cell r="B3464" t="str">
            <v>604700202 - Stem Cell Research   Cures Fd</v>
          </cell>
        </row>
        <row r="3465">
          <cell r="B3465" t="str">
            <v>604700203 - Stem Cell Research   Cures Fd</v>
          </cell>
        </row>
        <row r="3466">
          <cell r="B3466" t="str">
            <v>604700204 - Stem Cell Research   Cures Fd</v>
          </cell>
        </row>
        <row r="3467">
          <cell r="B3467" t="str">
            <v>604700205 - Stem Cell Research   Cures Fd</v>
          </cell>
        </row>
        <row r="3468">
          <cell r="B3468" t="str">
            <v>604700206 - Stem Cell Research   Cures Fd</v>
          </cell>
        </row>
        <row r="3469">
          <cell r="B3469" t="str">
            <v>604700207 - Stem Cell Research   Cures Fd</v>
          </cell>
        </row>
        <row r="3470">
          <cell r="B3470" t="str">
            <v>604700208 - Stem Cell Research   Cures Fd</v>
          </cell>
        </row>
        <row r="3471">
          <cell r="B3471" t="str">
            <v>604700209 - Stem Cell Research   Cures Fd</v>
          </cell>
        </row>
        <row r="3472">
          <cell r="B3472" t="str">
            <v>604700210 - Stem Cell Research   Cures Fd</v>
          </cell>
        </row>
        <row r="3473">
          <cell r="B3473" t="str">
            <v>604700211 - Stem Cell Research   Cures Fd</v>
          </cell>
        </row>
        <row r="3474">
          <cell r="B3474" t="str">
            <v>604700213 - H   S12529160 StemCEO06 07-46</v>
          </cell>
        </row>
        <row r="3475">
          <cell r="B3475" t="str">
            <v>604700304 - Stem Cell Research   Cures Fd</v>
          </cell>
        </row>
        <row r="3476">
          <cell r="B3476" t="str">
            <v>604700311 - Stem C Res  CureMar2010GoBdStx</v>
          </cell>
        </row>
        <row r="3477">
          <cell r="B3477" t="str">
            <v>604700320 - Hsng EmerShelter Oct 2009GoSTx</v>
          </cell>
        </row>
        <row r="3478">
          <cell r="B3478" t="str">
            <v>604700379 - Ca Stem Cell Research   Cures</v>
          </cell>
        </row>
        <row r="3479">
          <cell r="B3479" t="str">
            <v>604700700 - Stem Cell Research And Cure</v>
          </cell>
        </row>
        <row r="3480">
          <cell r="B3480" t="str">
            <v>604700999 - Stem Cell Research And Cure Fd</v>
          </cell>
        </row>
        <row r="3481">
          <cell r="B3481" t="str">
            <v>604800001 - 2006 Univ Cap Outlay Bd Fd</v>
          </cell>
        </row>
        <row r="3482">
          <cell r="B3482" t="str">
            <v>604800002 - 2006 Univ Cap Outlay Bd Fd</v>
          </cell>
        </row>
        <row r="3483">
          <cell r="B3483" t="str">
            <v>604800308 - K-U Pub</v>
          </cell>
        </row>
        <row r="3484">
          <cell r="B3484" t="str">
            <v>604800309 - K-U Pub March 2010 Go Bd S Bab</v>
          </cell>
        </row>
        <row r="3485">
          <cell r="B3485" t="str">
            <v>604800313 - K-U Pub</v>
          </cell>
        </row>
        <row r="3486">
          <cell r="B3486" t="str">
            <v>604800325 - K-U Pub</v>
          </cell>
        </row>
        <row r="3487">
          <cell r="B3487" t="str">
            <v>604800338 - K-U Pub</v>
          </cell>
        </row>
        <row r="3488">
          <cell r="B3488" t="str">
            <v>604800351 - K-U Pub Mar 2009 Go Bd S</v>
          </cell>
        </row>
        <row r="3489">
          <cell r="B3489" t="str">
            <v>604800365 - K-U Pub</v>
          </cell>
        </row>
        <row r="3490">
          <cell r="B3490" t="str">
            <v>604800379 - K-U Pub</v>
          </cell>
        </row>
        <row r="3491">
          <cell r="B3491" t="str">
            <v>604800389 - K-U Pub Oct 2009 Go Bond Bab</v>
          </cell>
        </row>
        <row r="3492">
          <cell r="B3492" t="str">
            <v>604800399 - K-U Pub Uc Prvt Plcmt Sr 2009A</v>
          </cell>
        </row>
        <row r="3493">
          <cell r="B3493" t="str">
            <v>604800700 - K-U Pub Fac Bd Act 2006-Hi Ed-</v>
          </cell>
        </row>
        <row r="3494">
          <cell r="B3494" t="str">
            <v>604800701 - K-U Pub Fac Bd Act 2006-Hi Ed-</v>
          </cell>
        </row>
        <row r="3495">
          <cell r="B3495" t="str">
            <v>604800999 - 2006 Univ Cap Outlay Bd Fd</v>
          </cell>
        </row>
        <row r="3496">
          <cell r="B3496" t="str">
            <v>604900001 - 2006 Univ Cap Outlay Bd Fd</v>
          </cell>
        </row>
        <row r="3497">
          <cell r="B3497" t="str">
            <v>604900306 - K-U Pub</v>
          </cell>
        </row>
        <row r="3498">
          <cell r="B3498" t="str">
            <v>604900308 - K-U Pub</v>
          </cell>
        </row>
        <row r="3499">
          <cell r="B3499" t="str">
            <v>604900311 - K-U Pub Ed Fac -Hi-Ed-</v>
          </cell>
        </row>
        <row r="3500">
          <cell r="B3500" t="str">
            <v>604900318 - K-U Pub</v>
          </cell>
        </row>
        <row r="3501">
          <cell r="B3501" t="str">
            <v>604900325 - K-U Pub</v>
          </cell>
        </row>
        <row r="3502">
          <cell r="B3502" t="str">
            <v>604900365 - K-U Pub</v>
          </cell>
        </row>
        <row r="3503">
          <cell r="B3503" t="str">
            <v>604900379 - K-U Pub</v>
          </cell>
        </row>
        <row r="3504">
          <cell r="B3504" t="str">
            <v>604900389 - K-U Pub Oct 2009 Go Bond Bab</v>
          </cell>
        </row>
        <row r="3505">
          <cell r="B3505" t="str">
            <v>604900700 - K-U Pub Fac Bd Act 2006-Hi Ed-</v>
          </cell>
        </row>
        <row r="3506">
          <cell r="B3506" t="str">
            <v>604900999 - 2006 Univ Cap Outlay Bd Fd</v>
          </cell>
        </row>
        <row r="3507">
          <cell r="B3507" t="str">
            <v>6050 - Tobacco Asset Sales Revenue Fu</v>
          </cell>
        </row>
        <row r="3508">
          <cell r="B3508" t="str">
            <v>605100001 - Sf Dr WtrFld CtrlCst Pr 2006</v>
          </cell>
        </row>
        <row r="3509">
          <cell r="B3509" t="str">
            <v>605100002 - Sf Dr WtrFld CtrlCst Pr 2006</v>
          </cell>
        </row>
        <row r="3510">
          <cell r="B3510" t="str">
            <v>605100003 - Sf Dr WtrFld CtrlCst Pr 2006</v>
          </cell>
        </row>
        <row r="3511">
          <cell r="B3511" t="str">
            <v>605100004 - Sf Dr WtrFld CtrlCst Pr 2006</v>
          </cell>
        </row>
        <row r="3512">
          <cell r="B3512" t="str">
            <v>605100005 - Sf Dr WtrFld CtrlCst Pr 2006</v>
          </cell>
        </row>
        <row r="3513">
          <cell r="B3513" t="str">
            <v>605100006 - Sf Dr WtrFld CtrlCst Pr 2006</v>
          </cell>
        </row>
        <row r="3514">
          <cell r="B3514" t="str">
            <v>605100007 - Sf Dr WtrFld CtrlCst Pr 2006</v>
          </cell>
        </row>
        <row r="3515">
          <cell r="B3515" t="str">
            <v>605100008 - Sf Dr WtrFld CtrlCst Pr 2006</v>
          </cell>
        </row>
        <row r="3516">
          <cell r="B3516" t="str">
            <v>605100009 - Sf Dr WtrFld CtrlCst Pr 2006</v>
          </cell>
        </row>
        <row r="3517">
          <cell r="B3517" t="str">
            <v>605100010 - Sf Dr WtrFld CtrlCst Pr 2006</v>
          </cell>
        </row>
        <row r="3518">
          <cell r="B3518" t="str">
            <v>605100011 - Sf Dr WtrFld CtrlCst Pr 2006</v>
          </cell>
        </row>
        <row r="3519">
          <cell r="B3519" t="str">
            <v>605100012 - Sf Dr WtrFld CtrlCst Pr 2006</v>
          </cell>
        </row>
        <row r="3520">
          <cell r="B3520" t="str">
            <v>605100014 - Sf Dr WtrFld CtrlCst Pr 2006</v>
          </cell>
        </row>
        <row r="3521">
          <cell r="B3521" t="str">
            <v>605100015 - Sf Dr WtrFld CtrlCst Pr 2006</v>
          </cell>
        </row>
        <row r="3522">
          <cell r="B3522" t="str">
            <v>605100016 - Sf Dr WtrFld CtrlCst Pr 2006</v>
          </cell>
        </row>
        <row r="3523">
          <cell r="B3523" t="str">
            <v>605100017 - Sf Dr WtrFld CtrlCst Pr 2006</v>
          </cell>
        </row>
        <row r="3524">
          <cell r="B3524" t="str">
            <v>605100018 - Sf Dr WtrFld CtrlCst Pr 2006</v>
          </cell>
        </row>
        <row r="3525">
          <cell r="B3525" t="str">
            <v>605100019 - Sf Dr WtrFld CtrlCst Pr 2006</v>
          </cell>
        </row>
        <row r="3526">
          <cell r="B3526" t="str">
            <v>605100020 - Sf Dr WtrFld CtrlCst Pr 2006</v>
          </cell>
        </row>
        <row r="3527">
          <cell r="B3527" t="str">
            <v>605100305 - Safe Drinking Water 2006</v>
          </cell>
        </row>
        <row r="3528">
          <cell r="B3528" t="str">
            <v>605100306 - Sf Dr Wtr 2006 Mar2010 Go Bd S</v>
          </cell>
        </row>
        <row r="3529">
          <cell r="B3529" t="str">
            <v>605100308 - Safe Drinking Water 2006</v>
          </cell>
        </row>
        <row r="3530">
          <cell r="B3530" t="str">
            <v>605100310 - Sf Dr Wtr 2006 Mar2009 Go Bd S</v>
          </cell>
        </row>
        <row r="3531">
          <cell r="B3531" t="str">
            <v>605100311 - Safe Drinking Water 2006</v>
          </cell>
        </row>
        <row r="3532">
          <cell r="B3532" t="str">
            <v>605100325 - Sf Dr Wtr 2006 Mar2010 Go Bd S</v>
          </cell>
        </row>
        <row r="3533">
          <cell r="B3533" t="str">
            <v>605100326 - Safe Drinking Water 2006</v>
          </cell>
        </row>
        <row r="3534">
          <cell r="B3534" t="str">
            <v>605100331 - Sf Dr Wtr 2006 May2009A GoPrPl</v>
          </cell>
        </row>
        <row r="3535">
          <cell r="B3535" t="str">
            <v>605100333 - Sf Dr Wtr 2006 Aug2009 TaxExCP</v>
          </cell>
        </row>
        <row r="3536">
          <cell r="B3536" t="str">
            <v>605100335 - Sf Dr Wtr 2006 Aug2009 Tax Ex</v>
          </cell>
        </row>
        <row r="3537">
          <cell r="B3537" t="str">
            <v>605100336 - Sf Dr Wtr 2006 Aug2009 Tax Ex</v>
          </cell>
        </row>
        <row r="3538">
          <cell r="B3538" t="str">
            <v>605100337 - Sf Dr Wtr 2006 Aug2009 Tax Ex</v>
          </cell>
        </row>
        <row r="3539">
          <cell r="B3539" t="str">
            <v>605100340 - Sf Dr Wtr 2006 Aug2009 Tax Ex</v>
          </cell>
        </row>
        <row r="3540">
          <cell r="B3540" t="str">
            <v>605100341 - Sf Dr Wtr 2006 Aug2009 Tax Ex</v>
          </cell>
        </row>
        <row r="3541">
          <cell r="B3541" t="str">
            <v>605100342 - Sf Dr Wtr 2006 Aug2009 Tax Ex</v>
          </cell>
        </row>
        <row r="3542">
          <cell r="B3542" t="str">
            <v>605100343 - Sf Dr Wtr 2006 Aug2009 Tax Ex</v>
          </cell>
        </row>
        <row r="3543">
          <cell r="B3543" t="str">
            <v>605100344 - Sf Dr Wtr 2006 Aug2009 Tax Ex</v>
          </cell>
        </row>
        <row r="3544">
          <cell r="B3544" t="str">
            <v>605100345 - Sf Dr Wtr 2006 Aug2009 Tax Ex</v>
          </cell>
        </row>
        <row r="3545">
          <cell r="B3545" t="str">
            <v>605100346 - Sf Dr Wtr 2006 Aug2009 Tax Ex</v>
          </cell>
        </row>
        <row r="3546">
          <cell r="B3546" t="str">
            <v>605100347 - Sf Dr Wtr 2006 Aug2009 Tax Ex</v>
          </cell>
        </row>
        <row r="3547">
          <cell r="B3547" t="str">
            <v>605100348 - Sf Dr Wtr 2006 Aug2009 Tax Ex</v>
          </cell>
        </row>
        <row r="3548">
          <cell r="B3548" t="str">
            <v>605100350 - Sf Dr Wtr 2006 Aug2009 Tax Ex</v>
          </cell>
        </row>
        <row r="3549">
          <cell r="B3549" t="str">
            <v>605100365 - Safe Drinking Water 2006</v>
          </cell>
        </row>
        <row r="3550">
          <cell r="B3550" t="str">
            <v>605100379 - Safe Drinking Water 2006</v>
          </cell>
        </row>
        <row r="3551">
          <cell r="B3551" t="str">
            <v>605100700 - SfDrWtrWtr QuFldCtrlRiv Cstl P</v>
          </cell>
        </row>
        <row r="3552">
          <cell r="B3552" t="str">
            <v>605100999 - Sf Dr WtrFldContCstalPr 2006</v>
          </cell>
        </row>
        <row r="3553">
          <cell r="B3553" t="str">
            <v>605200001 - Dis Prep   Fld Prev Bd Fd 2006</v>
          </cell>
        </row>
        <row r="3554">
          <cell r="B3554" t="str">
            <v>605200002 - Dis Prep   Fld Prev Bd Fd 2006</v>
          </cell>
        </row>
        <row r="3555">
          <cell r="B3555" t="str">
            <v>605200003 - Dis Prep   Fld Prev Bd Fd 2006</v>
          </cell>
        </row>
        <row r="3556">
          <cell r="B3556" t="str">
            <v>605200004 - Dis Prep   Fld Prev Bd Fd 2006</v>
          </cell>
        </row>
        <row r="3557">
          <cell r="B3557" t="str">
            <v>605200005 - Dis Prep   Fld Prev Bd Fd 2006</v>
          </cell>
        </row>
        <row r="3558">
          <cell r="B3558" t="str">
            <v>605200305 - Disaster Preparedness   Flood</v>
          </cell>
        </row>
        <row r="3559">
          <cell r="B3559" t="str">
            <v>605200306 - Dis Prep   Fld Mar 2010GoBdSTe</v>
          </cell>
        </row>
        <row r="3560">
          <cell r="B3560" t="str">
            <v>605200308 - Disaster Preparedness   Flood</v>
          </cell>
        </row>
        <row r="3561">
          <cell r="B3561" t="str">
            <v>605200311 - Disaster Prep   Flood Prevent</v>
          </cell>
        </row>
        <row r="3562">
          <cell r="B3562" t="str">
            <v>605200312 - Dis Prep   Fld Mar2010GoBdSBab</v>
          </cell>
        </row>
        <row r="3563">
          <cell r="B3563" t="str">
            <v>605200325 - Disaster Preparedness   Flood</v>
          </cell>
        </row>
        <row r="3564">
          <cell r="B3564" t="str">
            <v>605200341 - Dis Prep   Fld Aug 2009GoBdSTe</v>
          </cell>
        </row>
        <row r="3565">
          <cell r="B3565" t="str">
            <v>605200342 - Dis Prep   Fld Aug 2009GoBdSTe</v>
          </cell>
        </row>
        <row r="3566">
          <cell r="B3566" t="str">
            <v>605200351 - Dis Prep   Fld Mar 2009 Go BdS</v>
          </cell>
        </row>
        <row r="3567">
          <cell r="B3567" t="str">
            <v>605200365 - Disaster Preparedness   Flood</v>
          </cell>
        </row>
        <row r="3568">
          <cell r="B3568" t="str">
            <v>605200379 - Disaster Preparedness   Flood</v>
          </cell>
        </row>
        <row r="3569">
          <cell r="B3569" t="str">
            <v>605200389 - Dis Prep   Fld Oct2009GoBdSBab</v>
          </cell>
        </row>
        <row r="3570">
          <cell r="B3570" t="str">
            <v>605200700 - Dis Prep   Fld Prev Bd Fd 2006</v>
          </cell>
        </row>
        <row r="3571">
          <cell r="B3571" t="str">
            <v>605200999 - Dis Prep   Fld Prev Bd Fd 2006</v>
          </cell>
        </row>
        <row r="3572">
          <cell r="B3572" t="str">
            <v>605300001 - HwySftyTrfRedAirQlty PortSecFd</v>
          </cell>
        </row>
        <row r="3573">
          <cell r="B3573" t="str">
            <v>605300002 - HwySftyTrRedAirQlty Fd 2006</v>
          </cell>
        </row>
        <row r="3574">
          <cell r="B3574" t="str">
            <v>605300003 - HwySftyTrRedAirQlty Fd 2006</v>
          </cell>
        </row>
        <row r="3575">
          <cell r="B3575" t="str">
            <v>605300004 - HwySftyTrRedAirQlty Fd 2006</v>
          </cell>
        </row>
        <row r="3576">
          <cell r="B3576" t="str">
            <v>605300005 - HwySftyTrRedAirQlty Fd 2006</v>
          </cell>
        </row>
        <row r="3577">
          <cell r="B3577" t="str">
            <v>605300006 - HwySftyTrRedAirQlty Fd 2006</v>
          </cell>
        </row>
        <row r="3578">
          <cell r="B3578" t="str">
            <v>605300311 - Hwy SftyTrRedMarch2009GoBdS</v>
          </cell>
        </row>
        <row r="3579">
          <cell r="B3579" t="str">
            <v>605300315 - Hwy SftyTrRedApr2009GoBdS</v>
          </cell>
        </row>
        <row r="3580">
          <cell r="B3580" t="str">
            <v>605300316 - Hwy SftyTrRedApr2009GoBdS</v>
          </cell>
        </row>
        <row r="3581">
          <cell r="B3581" t="str">
            <v>605300317 - Hwy SftyTrRedApr2009GoBdS</v>
          </cell>
        </row>
        <row r="3582">
          <cell r="B3582" t="str">
            <v>605300318 - Hwy SftyTrRedApr2009GoBdS</v>
          </cell>
        </row>
        <row r="3583">
          <cell r="B3583" t="str">
            <v>605300328 - Hwy Sfty 2006 Series 2009C</v>
          </cell>
        </row>
        <row r="3584">
          <cell r="B3584" t="str">
            <v>605300336 - Hwy SftyTrRedOct2009GoBdS</v>
          </cell>
        </row>
        <row r="3585">
          <cell r="B3585" t="str">
            <v>605300340 - Hwy SftyTrRedAug2009GoBdSteCp</v>
          </cell>
        </row>
        <row r="3586">
          <cell r="B3586" t="str">
            <v>605300341 - Hwy SftyTrRedAug2009GoBdSteCp</v>
          </cell>
        </row>
        <row r="3587">
          <cell r="B3587" t="str">
            <v>605300343 - Hwy SftyTrRedAug2009GoBdSteCp</v>
          </cell>
        </row>
        <row r="3588">
          <cell r="B3588" t="str">
            <v>605300344 - Hwy SftyTrRedMar2010GoBdSte</v>
          </cell>
        </row>
        <row r="3589">
          <cell r="B3589" t="str">
            <v>605300365 - Highway Safety Traffic Reduct</v>
          </cell>
        </row>
        <row r="3590">
          <cell r="B3590" t="str">
            <v>605300389 - Hwy SftyTrRedOct2009GoBdSBab</v>
          </cell>
        </row>
        <row r="3591">
          <cell r="B3591" t="str">
            <v>605300700 - Hwy SftyTrRedPortSecBdAct 2006</v>
          </cell>
        </row>
        <row r="3592">
          <cell r="B3592" t="str">
            <v>605300701 - Hwy SftyTrRedPortSecBdAct 2006</v>
          </cell>
        </row>
        <row r="3593">
          <cell r="B3593" t="str">
            <v>605300702 - Hwy SftyTrRedAirQlty Fd 2006</v>
          </cell>
        </row>
        <row r="3594">
          <cell r="B3594" t="str">
            <v>605300703 - Highway Safety Traffic Reduct</v>
          </cell>
        </row>
        <row r="3595">
          <cell r="B3595" t="str">
            <v>605300704 - Hwy Sfty Traffic Red Fd 2006</v>
          </cell>
        </row>
        <row r="3596">
          <cell r="B3596" t="str">
            <v>605300999 - Hwy SftyTrRedAirQlty Fd 2006</v>
          </cell>
        </row>
        <row r="3597">
          <cell r="B3597" t="str">
            <v>6054 - Ports InfrastructureSec  Air</v>
          </cell>
        </row>
        <row r="3598">
          <cell r="B3598" t="str">
            <v>6055 - Corridor Mobility Improvement</v>
          </cell>
        </row>
        <row r="3599">
          <cell r="B3599" t="str">
            <v>6056 - Trade Corridors Improvement Fu</v>
          </cell>
        </row>
        <row r="3600">
          <cell r="B3600" t="str">
            <v>605700001 - School Fac Fd 2006 State</v>
          </cell>
        </row>
        <row r="3601">
          <cell r="B3601" t="str">
            <v>605700003 - K-U Public Ed Fac Bd Act 2006</v>
          </cell>
        </row>
        <row r="3602">
          <cell r="B3602" t="str">
            <v>605700302 - K-U Pub</v>
          </cell>
        </row>
        <row r="3603">
          <cell r="B3603" t="str">
            <v>605700304 - K-U Pub</v>
          </cell>
        </row>
        <row r="3604">
          <cell r="B3604" t="str">
            <v>605700308 - K-U Pub</v>
          </cell>
        </row>
        <row r="3605">
          <cell r="B3605" t="str">
            <v>605700312 - K-U Pub March 2010 Go Bd S Bab</v>
          </cell>
        </row>
        <row r="3606">
          <cell r="B3606" t="str">
            <v>605700316 - K-U Pub March 2010 Go Bd S Te</v>
          </cell>
        </row>
        <row r="3607">
          <cell r="B3607" t="str">
            <v>605700318 - K-U Pub</v>
          </cell>
        </row>
        <row r="3608">
          <cell r="B3608" t="str">
            <v>605700320 - K-U Pub Oct 2009 Go Sale Tax</v>
          </cell>
        </row>
        <row r="3609">
          <cell r="B3609" t="str">
            <v>605700351 - K-UPbEdF2002K-12Mar2009GoBdS</v>
          </cell>
        </row>
        <row r="3610">
          <cell r="B3610" t="str">
            <v>605700379 - K-U Pub</v>
          </cell>
        </row>
        <row r="3611">
          <cell r="B3611" t="str">
            <v>605700389 - K-U Pub Oct 2009 Go Bond Bab</v>
          </cell>
        </row>
        <row r="3612">
          <cell r="B3612" t="str">
            <v>605700700 - K-U Pub Fac Bd Act 2006-K-12-</v>
          </cell>
        </row>
        <row r="3613">
          <cell r="B3613" t="str">
            <v>605700999 - 2006 State School Fac Fd</v>
          </cell>
        </row>
        <row r="3614">
          <cell r="B3614" t="str">
            <v>6058 - Transportation Facilities Acco</v>
          </cell>
        </row>
        <row r="3615">
          <cell r="B3615" t="str">
            <v>6059 - Public TransportationMdrnztn</v>
          </cell>
        </row>
        <row r="3616">
          <cell r="B3616" t="str">
            <v>6060 - State-Local Partnership Progra</v>
          </cell>
        </row>
        <row r="3617">
          <cell r="B3617" t="str">
            <v>606100001 - Trans SysSftySec DisResAcctHS</v>
          </cell>
        </row>
        <row r="3618">
          <cell r="B3618" t="str">
            <v>6062 - Local Bridge Seismic Retrofit</v>
          </cell>
        </row>
        <row r="3619">
          <cell r="B3619" t="str">
            <v>6063 - Highway-Railroad Crossing Safe</v>
          </cell>
        </row>
        <row r="3620">
          <cell r="B3620" t="str">
            <v>6064 - Highway SafetyRehabilitation</v>
          </cell>
        </row>
        <row r="3621">
          <cell r="B3621" t="str">
            <v>6065 - Local Strts   Rd ImprvmtCngst</v>
          </cell>
        </row>
        <row r="3622">
          <cell r="B3622" t="str">
            <v>606600001 - Housing Emer ShelterTr Fd 2006</v>
          </cell>
        </row>
        <row r="3623">
          <cell r="B3623" t="str">
            <v>606600306 - Hsng Emer ShelMar 2010 GoBdSTe</v>
          </cell>
        </row>
        <row r="3624">
          <cell r="B3624" t="str">
            <v>606600308 - Hsng Emer ShelMar 2010 GoBdSTe</v>
          </cell>
        </row>
        <row r="3625">
          <cell r="B3625" t="str">
            <v>606600310 - Hsng Emer ShelMar 2009 GoBdS</v>
          </cell>
        </row>
        <row r="3626">
          <cell r="B3626" t="str">
            <v>606600311 - Housing   Emergency Shelter</v>
          </cell>
        </row>
        <row r="3627">
          <cell r="B3627" t="str">
            <v>606600313 - Housing   Emergency Shelter</v>
          </cell>
        </row>
        <row r="3628">
          <cell r="B3628" t="str">
            <v>606600318 - Hsng Emer ShelMar 2010GoBdSBab</v>
          </cell>
        </row>
        <row r="3629">
          <cell r="B3629" t="str">
            <v>606600320 - Hsng Emer ShelOct 2009 GoBdSTx</v>
          </cell>
        </row>
        <row r="3630">
          <cell r="B3630" t="str">
            <v>606600379 - Housing   Emergency Shelter</v>
          </cell>
        </row>
        <row r="3631">
          <cell r="B3631" t="str">
            <v>606600500 - Housing Emer ShelterTr Fd 2006</v>
          </cell>
        </row>
        <row r="3632">
          <cell r="B3632" t="str">
            <v>606600700 - Housing Emer ShelterTr Fd 2006</v>
          </cell>
        </row>
        <row r="3633">
          <cell r="B3633" t="str">
            <v>606600999 - Housing Emer ShelterTr Fd 2006</v>
          </cell>
        </row>
        <row r="3634">
          <cell r="B3634" t="str">
            <v>606700001 - AffordHsng AcctHsng EmerShTrFd</v>
          </cell>
        </row>
        <row r="3635">
          <cell r="B3635" t="str">
            <v>606800001 - Affordable Housing Innov Fd</v>
          </cell>
        </row>
        <row r="3636">
          <cell r="B3636" t="str">
            <v>606900001 - RegPlanHs  InlHsng EmShFd 2006</v>
          </cell>
        </row>
        <row r="3637">
          <cell r="B3637" t="str">
            <v>6070 - Transit-Oriented Development A</v>
          </cell>
        </row>
        <row r="3638">
          <cell r="B3638" t="str">
            <v>607100001 - HsgUrb-Subu RurParksHsg EmShFd</v>
          </cell>
        </row>
        <row r="3639">
          <cell r="B3639" t="str">
            <v>6072 - Route 99 Account State</v>
          </cell>
        </row>
        <row r="3640">
          <cell r="B3640" t="str">
            <v>6073 - Port And Maritime Security Acc</v>
          </cell>
        </row>
        <row r="3641">
          <cell r="B3641" t="str">
            <v>6076 - Ocean Protection Trust Fund C</v>
          </cell>
        </row>
        <row r="3642">
          <cell r="B3642" t="str">
            <v>607900001 - Childrens Hospital Bond Act</v>
          </cell>
        </row>
        <row r="3643">
          <cell r="B3643" t="str">
            <v>607900201 - Childrens Hospital Bond Act</v>
          </cell>
        </row>
        <row r="3644">
          <cell r="B3644" t="str">
            <v>607900306 - ChildrensHosplMar2010GoBdSTe</v>
          </cell>
        </row>
        <row r="3645">
          <cell r="B3645" t="str">
            <v>607900307 - ChildrensHosplMar2010GoBdSBab</v>
          </cell>
        </row>
        <row r="3646">
          <cell r="B3646" t="str">
            <v>607900308 - Childrens Hospital Bond Act</v>
          </cell>
        </row>
        <row r="3647">
          <cell r="B3647" t="str">
            <v>607900365 - Childrens Hospital Bond Act</v>
          </cell>
        </row>
        <row r="3648">
          <cell r="B3648" t="str">
            <v>607900999 - Childrens Hospital Bond Act</v>
          </cell>
        </row>
        <row r="3649">
          <cell r="B3649" t="str">
            <v>6080 - Safe Clean And Reliable Drnk</v>
          </cell>
        </row>
        <row r="3650">
          <cell r="B3650" t="str">
            <v>6081 - Veterans Bonds Payment Fund</v>
          </cell>
        </row>
        <row r="3651">
          <cell r="B3651" t="str">
            <v>680100001 - TrFinSAcctSt Hwy AcctStTransFd</v>
          </cell>
        </row>
        <row r="3652">
          <cell r="B3652" t="str">
            <v>680100003 - TrFinSAcctSt Hwy AcctStTransFd</v>
          </cell>
        </row>
        <row r="3653">
          <cell r="B3653" t="str">
            <v>680100004 - Garvee BdColCapt AccrInt2008A</v>
          </cell>
        </row>
        <row r="3654">
          <cell r="B3654" t="str">
            <v>6802 - Transportation Financing Autho</v>
          </cell>
        </row>
        <row r="3655">
          <cell r="B3655" t="str">
            <v>7500 - Public Water System Safe Drin</v>
          </cell>
        </row>
        <row r="3656">
          <cell r="B3656" t="str">
            <v>7502 - Demonstration Disproportionate</v>
          </cell>
        </row>
        <row r="3657">
          <cell r="B3657" t="str">
            <v>7503 - Health Care Support Fund</v>
          </cell>
        </row>
        <row r="3658">
          <cell r="B3658" t="str">
            <v>7504 - South Los Angeles Medical Serv</v>
          </cell>
        </row>
        <row r="3659">
          <cell r="B3659" t="str">
            <v>7505 - Revolving Loans Fund</v>
          </cell>
        </row>
        <row r="3660">
          <cell r="B3660" t="str">
            <v>7895 - Extram Fed Fd-Not in St Treas</v>
          </cell>
        </row>
        <row r="3661">
          <cell r="B3661" t="str">
            <v>7896 - Auxiliary Organizations</v>
          </cell>
        </row>
        <row r="3662">
          <cell r="B3662" t="str">
            <v>8000 - Charter School Security Fund</v>
          </cell>
        </row>
        <row r="3663">
          <cell r="B3663" t="str">
            <v>8001 - Teachers Health Benefits Fund</v>
          </cell>
        </row>
        <row r="3664">
          <cell r="B3664" t="str">
            <v>8003 - 8003</v>
          </cell>
        </row>
        <row r="3665">
          <cell r="B3665" t="str">
            <v>8004 - Child Support Collections Reco</v>
          </cell>
        </row>
        <row r="3666">
          <cell r="B3666" t="str">
            <v>8005 - Teachers Replacement Benefits</v>
          </cell>
        </row>
        <row r="3667">
          <cell r="B3667" t="str">
            <v>8008 - State Employees Pretax Parkin</v>
          </cell>
        </row>
        <row r="3668">
          <cell r="B3668" t="str">
            <v>8009 - Agricultural Employee Relief F</v>
          </cell>
        </row>
        <row r="3669">
          <cell r="B3669" t="str">
            <v>8010 - Organ and Tissue Donor Reg Fd</v>
          </cell>
        </row>
        <row r="3670">
          <cell r="B3670" t="str">
            <v>8011 - Oak Woodlands Conservation Fun</v>
          </cell>
        </row>
        <row r="3671">
          <cell r="B3671" t="str">
            <v>8012 - San Diego River Conservancy Fu</v>
          </cell>
        </row>
        <row r="3672">
          <cell r="B3672" t="str">
            <v>8013 - Environmental Enforcement   Tr</v>
          </cell>
        </row>
        <row r="3673">
          <cell r="B3673" t="str">
            <v>8014 - Pharmacist Scholarship   Loan</v>
          </cell>
        </row>
        <row r="3674">
          <cell r="B3674" t="str">
            <v>8015 - 8015</v>
          </cell>
        </row>
        <row r="3675">
          <cell r="B3675" t="str">
            <v>8017 - Missions Foundation Fund Cali</v>
          </cell>
        </row>
        <row r="3676">
          <cell r="B3676" t="str">
            <v>8018 - Salton Sea Restoration Fund</v>
          </cell>
        </row>
        <row r="3677">
          <cell r="B3677" t="str">
            <v>8019 - Deficit Recovery Fund</v>
          </cell>
        </row>
        <row r="3678">
          <cell r="B3678" t="str">
            <v>8020 - Environmental Education Accoun</v>
          </cell>
        </row>
        <row r="3679">
          <cell r="B3679" t="str">
            <v>8022 - Military Family Relief Fund C</v>
          </cell>
        </row>
        <row r="3680">
          <cell r="B3680" t="str">
            <v>8023 - Child Welfare Services Program</v>
          </cell>
        </row>
        <row r="3681">
          <cell r="B3681" t="str">
            <v>8025 - Prostate Cancer Research Fund</v>
          </cell>
        </row>
        <row r="3682">
          <cell r="B3682" t="str">
            <v>802600001 - Pet Und Storage Tank Fin Acct</v>
          </cell>
        </row>
        <row r="3683">
          <cell r="B3683" t="str">
            <v>802600002 - Pet Und Storage Tank Fin Acct</v>
          </cell>
        </row>
        <row r="3684">
          <cell r="B3684" t="str">
            <v>8028 - Petroleum Financing Collection</v>
          </cell>
        </row>
        <row r="3685">
          <cell r="B3685" t="str">
            <v>802900001 - Sf BC Pgm Coastal Trust Fund</v>
          </cell>
        </row>
        <row r="3686">
          <cell r="B3686" t="str">
            <v>802900002 - Coastl Prog Acct Coast Trst Fd</v>
          </cell>
        </row>
        <row r="3687">
          <cell r="B3687" t="str">
            <v>802900003 - Coastl Prog Acct Coast Trst Fd</v>
          </cell>
        </row>
        <row r="3688">
          <cell r="B3688" t="str">
            <v>802900004 - Coastl Prog Acct Coast Trst Fd</v>
          </cell>
        </row>
        <row r="3689">
          <cell r="B3689" t="str">
            <v>802900005 - Coastl Prog Acct Coast Trst Fd</v>
          </cell>
        </row>
        <row r="3690">
          <cell r="B3690" t="str">
            <v>802900006 - Coastl Prog Acct Coast Trst Fd</v>
          </cell>
        </row>
        <row r="3691">
          <cell r="B3691" t="str">
            <v>802900007 - Coastl Prog Acct Coast Trst Fd</v>
          </cell>
        </row>
        <row r="3692">
          <cell r="B3692" t="str">
            <v>802900008 - Coastl Prog Acct Coast Trst Fd</v>
          </cell>
        </row>
        <row r="3693">
          <cell r="B3693" t="str">
            <v>802900009 - Coastl Prog Acct Coast Trst Fd</v>
          </cell>
        </row>
        <row r="3694">
          <cell r="B3694" t="str">
            <v>802900010 - Coastl Prog Acct Coast Trst Fd</v>
          </cell>
        </row>
        <row r="3695">
          <cell r="B3695" t="str">
            <v>802900011 - Coastl Prog Acct Coast Trst Fd</v>
          </cell>
        </row>
        <row r="3696">
          <cell r="B3696" t="str">
            <v>802900012 - Coastl Prog Acct Coast Trst Fd</v>
          </cell>
        </row>
        <row r="3697">
          <cell r="B3697" t="str">
            <v>802900013 - SFBCDC</v>
          </cell>
        </row>
        <row r="3698">
          <cell r="B3698" t="str">
            <v>802900014 - Coastal Prog Acct Coastl Tr Fd</v>
          </cell>
        </row>
        <row r="3699">
          <cell r="B3699" t="str">
            <v>802900017 - SF BAY CONSRVTN COASTL TRST FD</v>
          </cell>
        </row>
        <row r="3700">
          <cell r="B3700" t="str">
            <v>8031 - Child Support Payment Trust Fu</v>
          </cell>
        </row>
        <row r="3701">
          <cell r="B3701" t="str">
            <v>8032 - Oil Trust Fund</v>
          </cell>
        </row>
        <row r="3702">
          <cell r="B3702" t="str">
            <v>8033 - Distressed Hospital Fund</v>
          </cell>
        </row>
        <row r="3703">
          <cell r="B3703" t="str">
            <v>8034 - Medically Underserved Account</v>
          </cell>
        </row>
        <row r="3704">
          <cell r="B3704" t="str">
            <v>8035 - Sexual Viol Victim Svcs Fd CA</v>
          </cell>
        </row>
        <row r="3705">
          <cell r="B3705" t="str">
            <v>8036 - 8036</v>
          </cell>
        </row>
        <row r="3706">
          <cell r="B3706" t="str">
            <v>8038 - Donate Life California Trust S</v>
          </cell>
        </row>
        <row r="3707">
          <cell r="B3707" t="str">
            <v>8039 - Disaster Resistant Communities</v>
          </cell>
        </row>
        <row r="3708">
          <cell r="B3708" t="str">
            <v>8040 - Discount Prescription Drug Pro</v>
          </cell>
        </row>
        <row r="3709">
          <cell r="B3709" t="str">
            <v>8041 - Teachers Deferred Compensatio</v>
          </cell>
        </row>
        <row r="3710">
          <cell r="B3710" t="str">
            <v>8046 - Teachers Retirement Program D</v>
          </cell>
        </row>
        <row r="3711">
          <cell r="B3711" t="str">
            <v>8047 - Sea Otter Fund California</v>
          </cell>
        </row>
        <row r="3712">
          <cell r="B3712" t="str">
            <v>8048 - Central Coast State Vet Cemete</v>
          </cell>
        </row>
        <row r="3713">
          <cell r="B3713" t="str">
            <v>8049 - Vision Care Program For State</v>
          </cell>
        </row>
        <row r="3714">
          <cell r="B3714" t="str">
            <v>8050 - Methamphetamine Abuse Preventi</v>
          </cell>
        </row>
        <row r="3715">
          <cell r="B3715" t="str">
            <v>8051 - Cash For College Fund</v>
          </cell>
        </row>
        <row r="3716">
          <cell r="B3716" t="str">
            <v>8052 - Economic Development Fund Cal</v>
          </cell>
        </row>
        <row r="3717">
          <cell r="B3717" t="str">
            <v>8053 - Als Lou GehrigS Disease Resea</v>
          </cell>
        </row>
        <row r="3718">
          <cell r="B3718" t="str">
            <v>8054 - California Cancer Research Fun</v>
          </cell>
        </row>
        <row r="3719">
          <cell r="B3719" t="str">
            <v>8055 - Municipal Shelter Spay-Neuter</v>
          </cell>
        </row>
        <row r="3720">
          <cell r="B3720" t="str">
            <v>8056 - 8056</v>
          </cell>
        </row>
        <row r="3721">
          <cell r="B3721" t="str">
            <v>8058 - Cultural And Historical Endowm</v>
          </cell>
        </row>
        <row r="3722">
          <cell r="B3722" t="str">
            <v>8059 - Community Corrections Performa</v>
          </cell>
        </row>
        <row r="3723">
          <cell r="B3723" t="str">
            <v>8060 - Delta Investment Fund</v>
          </cell>
        </row>
        <row r="3724">
          <cell r="B3724" t="str">
            <v>8061 - Sacramento-San Joaquin Delta C</v>
          </cell>
        </row>
        <row r="3725">
          <cell r="B3725" t="str">
            <v>806200002 - Fire And Hazard Account</v>
          </cell>
        </row>
        <row r="3726">
          <cell r="B3726" t="str">
            <v>806200003 - Disaster Indemnity Account</v>
          </cell>
        </row>
        <row r="3727">
          <cell r="B3727" t="str">
            <v>806200004 - Mortgage Reserve Account</v>
          </cell>
        </row>
        <row r="3728">
          <cell r="B3728" t="str">
            <v>806200005 - Self-Ins Life   Dis Acct</v>
          </cell>
        </row>
        <row r="3729">
          <cell r="B3729" t="str">
            <v>8064 - Arts Council Fund</v>
          </cell>
        </row>
        <row r="3730">
          <cell r="B3730" t="str">
            <v>8065 - Safely Surrendered Baby Fund</v>
          </cell>
        </row>
        <row r="3731">
          <cell r="B3731" t="str">
            <v>8066 - California Police Activities L</v>
          </cell>
        </row>
        <row r="3732">
          <cell r="B3732" t="str">
            <v>8067 - California Veterans Homes Fund</v>
          </cell>
        </row>
        <row r="3733">
          <cell r="B3733" t="str">
            <v>8068 - California Financial Literacy</v>
          </cell>
        </row>
        <row r="3734">
          <cell r="B3734" t="str">
            <v>8069 - Child Victims Of Human Traffic</v>
          </cell>
        </row>
        <row r="3735">
          <cell r="B3735" t="str">
            <v>8070 - California Healthy Food Financ</v>
          </cell>
        </row>
        <row r="3736">
          <cell r="B3736" t="str">
            <v>8071 - National Mortgage Special Depo</v>
          </cell>
        </row>
        <row r="3737">
          <cell r="B3737" t="str">
            <v>8072 - California State Park Enterpri</v>
          </cell>
        </row>
        <row r="3738">
          <cell r="B3738" t="str">
            <v>8073 - California Health Access Model</v>
          </cell>
        </row>
        <row r="3739">
          <cell r="B3739" t="str">
            <v>8074 - California Youth Leadership Fu</v>
          </cell>
        </row>
        <row r="3740">
          <cell r="B3740" t="str">
            <v>8075 - School Supplies For Homeless C</v>
          </cell>
        </row>
        <row r="3741">
          <cell r="B3741" t="str">
            <v>8076 - State Parks Protection Fund</v>
          </cell>
        </row>
        <row r="3742">
          <cell r="B3742" t="str">
            <v>8077 - California Ymca Youth And Gove</v>
          </cell>
        </row>
        <row r="3743">
          <cell r="B3743" t="str">
            <v>8078 - Ca Military Department Support</v>
          </cell>
        </row>
        <row r="3744">
          <cell r="B3744" t="str">
            <v>8079 - Women and Girls Fund</v>
          </cell>
        </row>
        <row r="3745">
          <cell r="B3745" t="str">
            <v>8080 - Clean Energy Job Creation Fund</v>
          </cell>
        </row>
        <row r="3746">
          <cell r="B3746" t="str">
            <v>8081 - Secure Choice Retirement Savin</v>
          </cell>
        </row>
        <row r="3747">
          <cell r="B3747" t="str">
            <v>8082 - Shngle Spr Band Miwok Ind T Fd</v>
          </cell>
        </row>
        <row r="3748">
          <cell r="B3748" t="str">
            <v>8083 - Stringfellow Res Proceeds Acct</v>
          </cell>
        </row>
        <row r="3749">
          <cell r="B3749" t="str">
            <v>8084 - American Red Cross Ca Chap</v>
          </cell>
        </row>
        <row r="3750">
          <cell r="B3750" t="str">
            <v>8085 - Keep Arts in Schools Fund</v>
          </cell>
        </row>
        <row r="3751">
          <cell r="B3751" t="str">
            <v>8086 - Protect Our Coast   Oceans Fd</v>
          </cell>
        </row>
        <row r="3752">
          <cell r="B3752" t="str">
            <v>8500 - Federal Temporary High Risk He</v>
          </cell>
        </row>
        <row r="3753">
          <cell r="B3753" t="str">
            <v>8501 - Capital Access Fund Californi</v>
          </cell>
        </row>
        <row r="3754">
          <cell r="B3754" t="str">
            <v>8502 - Ceed Project Fund</v>
          </cell>
        </row>
        <row r="3755">
          <cell r="B3755" t="str">
            <v>9250 - Boxers Pension Fund</v>
          </cell>
        </row>
        <row r="3756">
          <cell r="B3756" t="str">
            <v>932800001 - I-Bank Uncom Res AdminCostAcct</v>
          </cell>
        </row>
        <row r="3757">
          <cell r="B3757" t="str">
            <v>932800002 - Imperial Irrig DistInfrGuar Tr</v>
          </cell>
        </row>
        <row r="3758">
          <cell r="B3758" t="str">
            <v>9329 - Chrome Plating Poll Prev Fd</v>
          </cell>
        </row>
        <row r="3759">
          <cell r="B3759" t="str">
            <v>9330 - Clean And Renewable Energy Bus</v>
          </cell>
        </row>
        <row r="3760">
          <cell r="B3760" t="str">
            <v>9726 - Child Support Services Advance</v>
          </cell>
        </row>
        <row r="3761">
          <cell r="B3761" t="str">
            <v>9727 - Bep Vendor Loan Interest Rate</v>
          </cell>
        </row>
        <row r="3762">
          <cell r="B3762" t="str">
            <v>9728 - Judicial Branch Workers Compe</v>
          </cell>
        </row>
        <row r="3763">
          <cell r="B3763" t="str">
            <v>9730 - Technology Services Revolving</v>
          </cell>
        </row>
        <row r="3764">
          <cell r="B3764" t="str">
            <v>9731 - Legal Services Revolving Fund</v>
          </cell>
        </row>
        <row r="3765">
          <cell r="B3765" t="str">
            <v>9732 - Office Of Systems Integration</v>
          </cell>
        </row>
        <row r="3766">
          <cell r="B3766" t="str">
            <v>9733 - Court Facilities Architecture</v>
          </cell>
        </row>
        <row r="3767">
          <cell r="B3767" t="str">
            <v>9734 - Charter School Facilities Acco</v>
          </cell>
        </row>
        <row r="3768">
          <cell r="B3768" t="str">
            <v>9735 - Charter School Facilities Acco</v>
          </cell>
        </row>
        <row r="3769">
          <cell r="B3769" t="str">
            <v>9736 - Transit-Oriented Development I</v>
          </cell>
        </row>
        <row r="3770">
          <cell r="B3770" t="str">
            <v>9737 - Fiscal Internal Services Fund</v>
          </cell>
        </row>
        <row r="3771">
          <cell r="B3771" t="str">
            <v>9739 - Water Pollution Control Revolv</v>
          </cell>
        </row>
        <row r="3772">
          <cell r="B3772" t="str">
            <v>9740 - Central Service Cost Recovery</v>
          </cell>
        </row>
        <row r="3773">
          <cell r="B3773" t="str">
            <v>9741 - Energy Efficient State Propert</v>
          </cell>
        </row>
        <row r="3774">
          <cell r="B3774" t="str">
            <v>974300001 - UC State Agency Investment Fd</v>
          </cell>
        </row>
        <row r="3775">
          <cell r="B3775" t="str">
            <v>974300002 - UC State Agency Investment Fd</v>
          </cell>
        </row>
        <row r="3776">
          <cell r="B3776" t="str">
            <v>9744 - Voluntary Investment Pgm Fd</v>
          </cell>
        </row>
        <row r="3777">
          <cell r="B3777" t="str">
            <v>9745 - California Health And Human Se</v>
          </cell>
        </row>
        <row r="3778">
          <cell r="B3778" t="str">
            <v>9746 - Natural Gas Services Pgm Fd</v>
          </cell>
        </row>
        <row r="3779">
          <cell r="B3779" t="str">
            <v>9993 - Extramural Nonfed Unclass Fds</v>
          </cell>
        </row>
        <row r="3780">
          <cell r="B3780" t="str">
            <v>9994 - Extramural Funds</v>
          </cell>
        </row>
        <row r="3781">
          <cell r="B3781" t="str">
            <v>No_Fund</v>
          </cell>
        </row>
      </sheetData>
      <sheetData sheetId="37">
        <row r="2">
          <cell r="G2" t="str">
            <v>0000 - Legislator</v>
          </cell>
        </row>
        <row r="3">
          <cell r="G3" t="str">
            <v>0002 - Assistant Director</v>
          </cell>
        </row>
        <row r="4">
          <cell r="G4" t="str">
            <v>0003 - Secretary</v>
          </cell>
        </row>
        <row r="5">
          <cell r="G5" t="str">
            <v>0004 - Deputy Secretary</v>
          </cell>
        </row>
        <row r="6">
          <cell r="G6" t="str">
            <v>0006 - Undersecretary</v>
          </cell>
        </row>
        <row r="7">
          <cell r="G7" t="str">
            <v>0008 - Chief</v>
          </cell>
        </row>
        <row r="8">
          <cell r="G8" t="str">
            <v>0010 - County State Liaison</v>
          </cell>
        </row>
        <row r="9">
          <cell r="G9" t="str">
            <v>0011 - Branch Chief</v>
          </cell>
        </row>
        <row r="10">
          <cell r="G10" t="str">
            <v>0016 - Secty II</v>
          </cell>
        </row>
        <row r="11">
          <cell r="G11" t="str">
            <v>0019 - Sr Secty</v>
          </cell>
        </row>
        <row r="12">
          <cell r="G12" t="str">
            <v>0020 - Executive Officer</v>
          </cell>
        </row>
        <row r="13">
          <cell r="G13" t="str">
            <v>0031 - Associate Director</v>
          </cell>
        </row>
        <row r="14">
          <cell r="G14" t="str">
            <v>0032 - Agric Technician III</v>
          </cell>
        </row>
        <row r="15">
          <cell r="G15" t="str">
            <v>0033 - Agric Technician II</v>
          </cell>
        </row>
        <row r="16">
          <cell r="G16" t="str">
            <v>0034 - Agric Technician I</v>
          </cell>
        </row>
        <row r="17">
          <cell r="G17" t="str">
            <v>0046 - Fruit and Vegetable Quality Control Supvr II</v>
          </cell>
        </row>
        <row r="18">
          <cell r="G18" t="str">
            <v>0047 - Fruit and Vegetable Quality Control Supvr I</v>
          </cell>
        </row>
        <row r="19">
          <cell r="G19" t="str">
            <v>0051 - Processing Fruit and Vegetable Inspector III</v>
          </cell>
        </row>
        <row r="20">
          <cell r="G20" t="str">
            <v>0052 - Processing Fruit and Vegetable Inspector II</v>
          </cell>
        </row>
        <row r="21">
          <cell r="G21" t="str">
            <v>0054 - Processing Fruit and Vegetable Inspector I</v>
          </cell>
        </row>
        <row r="22">
          <cell r="G22" t="str">
            <v>0056 - Deputy Director</v>
          </cell>
        </row>
        <row r="23">
          <cell r="G23" t="str">
            <v>0077 - Asst Secty</v>
          </cell>
        </row>
        <row r="24">
          <cell r="G24" t="str">
            <v>0079 - Director</v>
          </cell>
        </row>
        <row r="25">
          <cell r="G25" t="str">
            <v>0080 - Executive Director</v>
          </cell>
        </row>
        <row r="26">
          <cell r="G26" t="str">
            <v xml:space="preserve">0100 - Prin State Metrologist </v>
          </cell>
        </row>
        <row r="27">
          <cell r="G27" t="str">
            <v>0105 - Measurement Standards Spec III</v>
          </cell>
        </row>
        <row r="28">
          <cell r="G28" t="str">
            <v>0107 - Measurement Standards Spec II</v>
          </cell>
        </row>
        <row r="29">
          <cell r="G29" t="str">
            <v>0108 - Measurement Standards Spec I</v>
          </cell>
        </row>
        <row r="30">
          <cell r="G30" t="str">
            <v>0113 - Regis Spec (Agric Chemicals)</v>
          </cell>
        </row>
        <row r="31">
          <cell r="G31" t="str">
            <v>0122 - Commissioner per Diem</v>
          </cell>
        </row>
        <row r="32">
          <cell r="G32" t="str">
            <v>0128 - Quantity Cntrl Spec II</v>
          </cell>
        </row>
        <row r="33">
          <cell r="G33" t="str">
            <v>0137 - Program Techn Trainee</v>
          </cell>
        </row>
        <row r="34">
          <cell r="G34" t="str">
            <v>0138 - Environmental Review Analyst I</v>
          </cell>
        </row>
        <row r="35">
          <cell r="G35" t="str">
            <v>0139 - Environmental Review Analyst II</v>
          </cell>
        </row>
        <row r="36">
          <cell r="G36" t="str">
            <v>0159 - Asst Secretary</v>
          </cell>
        </row>
        <row r="37">
          <cell r="G37" t="str">
            <v>0174 - Managing Veterinarian (Gen)</v>
          </cell>
        </row>
        <row r="38">
          <cell r="G38" t="str">
            <v>0175 - Supvng Veterinarian (Gen)</v>
          </cell>
        </row>
        <row r="39">
          <cell r="G39" t="str">
            <v>0176 - Veterinarian - Specialist (Gen)</v>
          </cell>
        </row>
        <row r="40">
          <cell r="G40" t="str">
            <v>0177 - Veterinarian (Gen)</v>
          </cell>
        </row>
        <row r="41">
          <cell r="G41" t="str">
            <v>0178 - Managing Vet-Meat Inspection</v>
          </cell>
        </row>
        <row r="42">
          <cell r="G42" t="str">
            <v>0179 - Supervising Veterinarian</v>
          </cell>
        </row>
        <row r="43">
          <cell r="G43" t="str">
            <v>0180 - Vet Specialist-Meat Inspection</v>
          </cell>
        </row>
        <row r="44">
          <cell r="G44" t="str">
            <v>0181 - Veterinarian - Meat Inspection</v>
          </cell>
        </row>
        <row r="45">
          <cell r="G45" t="str">
            <v>0186 - Sr Agric Economist</v>
          </cell>
        </row>
        <row r="46">
          <cell r="G46" t="str">
            <v>0187 - General Counsel</v>
          </cell>
        </row>
        <row r="47">
          <cell r="G47" t="str">
            <v>0191 - Board Member</v>
          </cell>
        </row>
        <row r="48">
          <cell r="G48" t="str">
            <v>0193 - Assoc Agric Economist</v>
          </cell>
        </row>
        <row r="49">
          <cell r="G49" t="str">
            <v>0196 - Asst Agric Economist</v>
          </cell>
        </row>
        <row r="50">
          <cell r="G50" t="str">
            <v>0232 - Member</v>
          </cell>
        </row>
        <row r="51">
          <cell r="G51" t="str">
            <v>0239 - Agric Survey Interviewer III</v>
          </cell>
        </row>
        <row r="52">
          <cell r="G52" t="str">
            <v>0241 - Agric Survey Interviewer II</v>
          </cell>
        </row>
        <row r="53">
          <cell r="G53" t="str">
            <v>0242 - Agric Survey Interviewer I</v>
          </cell>
        </row>
        <row r="54">
          <cell r="G54" t="str">
            <v>0248 - Vet Med Officer IV -Animal Hlth</v>
          </cell>
        </row>
        <row r="55">
          <cell r="G55" t="str">
            <v>0254 - Vet Med Officer II -Animal Hlth</v>
          </cell>
        </row>
        <row r="56">
          <cell r="G56" t="str">
            <v>0273 - Vet Med Officer IV - Meat Inspection</v>
          </cell>
        </row>
        <row r="57">
          <cell r="G57" t="str">
            <v>0274 - Vet Med Officer III - Meat Inspection</v>
          </cell>
        </row>
        <row r="58">
          <cell r="G58" t="str">
            <v>0279 - Supvng Meat Inspector</v>
          </cell>
        </row>
        <row r="59">
          <cell r="G59" t="str">
            <v>0284 - Resource Protection Trainee</v>
          </cell>
        </row>
        <row r="60">
          <cell r="G60" t="str">
            <v>0291 - Specialist</v>
          </cell>
        </row>
        <row r="61">
          <cell r="G61" t="str">
            <v>0292 - Crewleader</v>
          </cell>
        </row>
        <row r="62">
          <cell r="G62" t="str">
            <v>0293 - Cook Spec</v>
          </cell>
        </row>
        <row r="63">
          <cell r="G63" t="str">
            <v>0297 - Superintendent</v>
          </cell>
        </row>
        <row r="64">
          <cell r="G64" t="str">
            <v>0303 - Brand Inspector</v>
          </cell>
        </row>
        <row r="65">
          <cell r="G65" t="str">
            <v>0319 - Regional Administrator</v>
          </cell>
        </row>
        <row r="66">
          <cell r="G66" t="str">
            <v>0331 - Tech Spec I</v>
          </cell>
        </row>
        <row r="67">
          <cell r="G67" t="str">
            <v>0332 - Tech Spec II</v>
          </cell>
        </row>
        <row r="68">
          <cell r="G68" t="str">
            <v>0333 - WIA Corpsmember</v>
          </cell>
        </row>
        <row r="69">
          <cell r="G69" t="str">
            <v>0336 - Chief Deputy Director</v>
          </cell>
        </row>
        <row r="70">
          <cell r="G70" t="str">
            <v>0337 - Project Team Mbr</v>
          </cell>
        </row>
        <row r="71">
          <cell r="G71" t="str">
            <v>0339 - Project Team Leader</v>
          </cell>
        </row>
        <row r="72">
          <cell r="G72" t="str">
            <v>0346 - Student Asst</v>
          </cell>
        </row>
        <row r="73">
          <cell r="G73" t="str">
            <v>0355 - Program Speicalist</v>
          </cell>
        </row>
        <row r="74">
          <cell r="G74" t="str">
            <v>0357 - Public Relations Mgr</v>
          </cell>
        </row>
        <row r="75">
          <cell r="G75" t="str">
            <v>0358 - Special Asst</v>
          </cell>
        </row>
        <row r="76">
          <cell r="G76" t="str">
            <v>0365 - Agricultural Aide</v>
          </cell>
        </row>
        <row r="77">
          <cell r="G77" t="str">
            <v>0373 - Policy Analyst</v>
          </cell>
        </row>
        <row r="78">
          <cell r="G78" t="str">
            <v>0374 - Administrative Asst</v>
          </cell>
        </row>
        <row r="79">
          <cell r="G79" t="str">
            <v>0375 - Research Director</v>
          </cell>
        </row>
        <row r="80">
          <cell r="G80" t="str">
            <v>0379 - Feed - Fertilizer &amp; Livestock Drugs Supvr</v>
          </cell>
        </row>
        <row r="81">
          <cell r="G81" t="str">
            <v>0380 - Program Spec Agric Chemicals</v>
          </cell>
        </row>
        <row r="82">
          <cell r="G82" t="str">
            <v>0381 - Program Spec - Pest Mgmt</v>
          </cell>
        </row>
        <row r="83">
          <cell r="G83" t="str">
            <v>0390 - Securities Regulation File Coord</v>
          </cell>
        </row>
        <row r="84">
          <cell r="G84" t="str">
            <v>0404 - Vet Med Officer - Animal Hlth</v>
          </cell>
        </row>
        <row r="85">
          <cell r="G85" t="str">
            <v>0405 - Special Asst</v>
          </cell>
        </row>
        <row r="86">
          <cell r="G86" t="str">
            <v>0409 - Plant Quarantine Supvr I</v>
          </cell>
        </row>
        <row r="87">
          <cell r="G87" t="str">
            <v>0410 - Plant Quarantine Supvr II</v>
          </cell>
        </row>
        <row r="88">
          <cell r="G88" t="str">
            <v>0413 - Vet Med Officer - Meat Inspection</v>
          </cell>
        </row>
        <row r="89">
          <cell r="G89" t="str">
            <v>0414 - Business Svcs Asst</v>
          </cell>
        </row>
        <row r="90">
          <cell r="G90" t="str">
            <v>0416 - Assistant Chief</v>
          </cell>
        </row>
        <row r="91">
          <cell r="G91" t="str">
            <v>0417 - Executive Secretary</v>
          </cell>
        </row>
        <row r="92">
          <cell r="G92" t="str">
            <v>0418 - Fluid Milk Testing Coord</v>
          </cell>
        </row>
        <row r="93">
          <cell r="G93" t="str">
            <v>0471 - Pesticide Use Spec</v>
          </cell>
        </row>
        <row r="94">
          <cell r="G94" t="str">
            <v>0472 - Sr Pesticide Use Spec</v>
          </cell>
        </row>
        <row r="95">
          <cell r="G95" t="str">
            <v>0473 - Supvng Pesticide Use Spec</v>
          </cell>
        </row>
        <row r="96">
          <cell r="G96" t="str">
            <v>0478 - Dairy Program Coord</v>
          </cell>
        </row>
        <row r="97">
          <cell r="G97" t="str">
            <v>0486 - Sr Plant Taxonomist</v>
          </cell>
        </row>
        <row r="98">
          <cell r="G98" t="str">
            <v>0490 - Pest Prevention Asst I</v>
          </cell>
        </row>
        <row r="99">
          <cell r="G99" t="str">
            <v>0491 - Pest Prevention Asst III</v>
          </cell>
        </row>
        <row r="100">
          <cell r="G100" t="str">
            <v>0492 - Sr Seed Botanist Spec</v>
          </cell>
        </row>
        <row r="101">
          <cell r="G101" t="str">
            <v>0493 - Assoc Seed Botanist</v>
          </cell>
        </row>
        <row r="102">
          <cell r="G102" t="str">
            <v>0494 - Pest Prev Asst III</v>
          </cell>
        </row>
        <row r="103">
          <cell r="G103" t="str">
            <v>0495 - Seed Botanist</v>
          </cell>
        </row>
        <row r="104">
          <cell r="G104" t="str">
            <v>0498 - Sr Seed Botanist Supvr</v>
          </cell>
        </row>
        <row r="105">
          <cell r="G105" t="str">
            <v>0500 - Agric Biologist</v>
          </cell>
        </row>
        <row r="106">
          <cell r="G106" t="str">
            <v>0501 - Sr Plant Nematologist Spec</v>
          </cell>
        </row>
        <row r="107">
          <cell r="G107" t="str">
            <v>0509 - Sr Plant Nematologist Supvr</v>
          </cell>
        </row>
        <row r="108">
          <cell r="G108" t="str">
            <v>0512 - Assoc Plant Nematologist</v>
          </cell>
        </row>
        <row r="109">
          <cell r="G109" t="str">
            <v>0514 - Aquatic Pest Cntrl Techn</v>
          </cell>
        </row>
        <row r="110">
          <cell r="G110" t="str">
            <v>0515 - Aquatic Pest Cntrl Spec</v>
          </cell>
        </row>
        <row r="111">
          <cell r="G111" t="str">
            <v>0516 - Aquatic Pest Cntrl Program Mgr</v>
          </cell>
        </row>
        <row r="112">
          <cell r="G112" t="str">
            <v>0517 - Aquatic Pest Cntrl Asst Program Mgr</v>
          </cell>
        </row>
        <row r="113">
          <cell r="G113" t="str">
            <v>0525 - Sr Insect Biosysatist Supvr</v>
          </cell>
        </row>
        <row r="114">
          <cell r="G114" t="str">
            <v>0530 - Econ Entomologist</v>
          </cell>
        </row>
        <row r="115">
          <cell r="G115" t="str">
            <v>0531 - Sr Insect Biosysatist Spec</v>
          </cell>
        </row>
        <row r="116">
          <cell r="G116" t="str">
            <v>0534 - Assoc Insect Biosysatist</v>
          </cell>
        </row>
        <row r="117">
          <cell r="G117" t="str">
            <v>0537 - Insect Biosysatist</v>
          </cell>
        </row>
        <row r="118">
          <cell r="G118" t="str">
            <v>0539 - Sr Labor Relations Officer</v>
          </cell>
        </row>
        <row r="119">
          <cell r="G119" t="str">
            <v>0543 - Interim Director</v>
          </cell>
        </row>
        <row r="120">
          <cell r="G120" t="str">
            <v>0544 - Plant Quarantine Officer</v>
          </cell>
        </row>
        <row r="121">
          <cell r="G121" t="str">
            <v>0545 - Sr Econ Entomologist Spec</v>
          </cell>
        </row>
        <row r="122">
          <cell r="G122" t="str">
            <v>0546 - Sr Econ Entomologist Supvr</v>
          </cell>
        </row>
        <row r="123">
          <cell r="G123" t="str">
            <v>0549 - Assoc Econ Entomologist</v>
          </cell>
        </row>
        <row r="124">
          <cell r="G124" t="str">
            <v>0553 - Agric Pest Cntrl Supvr</v>
          </cell>
        </row>
        <row r="125">
          <cell r="G125" t="str">
            <v>0555 - Coord of Consumer Svcs</v>
          </cell>
        </row>
        <row r="126">
          <cell r="G126" t="str">
            <v>0556 - Marketing Spec</v>
          </cell>
        </row>
        <row r="127">
          <cell r="G127" t="str">
            <v>0563 - Sr Public Hlth Biologist</v>
          </cell>
        </row>
        <row r="128">
          <cell r="G128" t="str">
            <v>0564 - Assoc Public Hlth Biologist</v>
          </cell>
        </row>
        <row r="129">
          <cell r="G129" t="str">
            <v>0565 - Asst Public Hlth Biologist</v>
          </cell>
        </row>
        <row r="130">
          <cell r="G130" t="str">
            <v>0569 - Pest Cntrl Techn</v>
          </cell>
        </row>
        <row r="131">
          <cell r="G131" t="str">
            <v>0588 - Chief Counsel</v>
          </cell>
        </row>
        <row r="132">
          <cell r="G132" t="str">
            <v>0615 - Plant Quarantine Insp</v>
          </cell>
        </row>
        <row r="133">
          <cell r="G133" t="str">
            <v>0617 - Prison Industries Superintendent II</v>
          </cell>
        </row>
        <row r="134">
          <cell r="G134" t="str">
            <v>0618 - Plan &amp; Program Spec</v>
          </cell>
        </row>
        <row r="135">
          <cell r="G135" t="str">
            <v>0624 - Chairperson</v>
          </cell>
        </row>
        <row r="136">
          <cell r="G136" t="str">
            <v>0625 - Dairy Foods Spec</v>
          </cell>
        </row>
        <row r="137">
          <cell r="G137" t="str">
            <v>0628 - Advisor</v>
          </cell>
        </row>
        <row r="138">
          <cell r="G138" t="str">
            <v>0632 - Quantity Cntrl Spec I</v>
          </cell>
        </row>
        <row r="139">
          <cell r="G139" t="str">
            <v>0647 - Agric Pest Cntrl Spec</v>
          </cell>
        </row>
        <row r="140">
          <cell r="G140" t="str">
            <v>0648 - Industrial Supvr</v>
          </cell>
        </row>
        <row r="141">
          <cell r="G141" t="str">
            <v>0656 - Agric Marketing Techn</v>
          </cell>
        </row>
        <row r="142">
          <cell r="G142" t="str">
            <v>0663 - Vehicle Program Spec</v>
          </cell>
        </row>
        <row r="143">
          <cell r="G143" t="str">
            <v>0670 - Public Information Officer</v>
          </cell>
        </row>
        <row r="144">
          <cell r="G144" t="str">
            <v>0676 - Supvng Hosp Negotiator</v>
          </cell>
        </row>
        <row r="145">
          <cell r="G145" t="str">
            <v>0677 - Sr Negotiator</v>
          </cell>
        </row>
        <row r="146">
          <cell r="G146" t="str">
            <v>0679 - Prison Industries Superintendent I</v>
          </cell>
        </row>
        <row r="147">
          <cell r="G147" t="str">
            <v>0682 - Industrial Supvr</v>
          </cell>
        </row>
        <row r="148">
          <cell r="G148" t="str">
            <v>0684 - Fruit &amp; Vegetable Quality Cntrl Insp</v>
          </cell>
        </row>
        <row r="149">
          <cell r="G149" t="str">
            <v>0714 - Meat Food Insp</v>
          </cell>
        </row>
        <row r="150">
          <cell r="G150" t="str">
            <v>0715 - Park Landscape Maint Techn</v>
          </cell>
        </row>
        <row r="151">
          <cell r="G151" t="str">
            <v>0716 - Supvng Groundskeeper II - CF</v>
          </cell>
        </row>
        <row r="152">
          <cell r="G152" t="str">
            <v>0717 - Supvng Groundskeeper II</v>
          </cell>
        </row>
        <row r="153">
          <cell r="G153" t="str">
            <v>0718 - Lead Groundskeeper I - CF</v>
          </cell>
        </row>
        <row r="154">
          <cell r="G154" t="str">
            <v>0719 - Supvng Groundskeeper I</v>
          </cell>
        </row>
        <row r="155">
          <cell r="G155" t="str">
            <v>0720 - Lead Groundskeeper - CF</v>
          </cell>
        </row>
        <row r="156">
          <cell r="G156" t="str">
            <v>0725 - Lead Groundskeeper</v>
          </cell>
        </row>
        <row r="157">
          <cell r="G157" t="str">
            <v>0731 - Groundskeeper</v>
          </cell>
        </row>
        <row r="158">
          <cell r="G158" t="str">
            <v>0743 - Groundskeeper - CF</v>
          </cell>
        </row>
        <row r="159">
          <cell r="G159" t="str">
            <v>0745 - Tree Maint Leadworker</v>
          </cell>
        </row>
        <row r="160">
          <cell r="G160" t="str">
            <v>0748 - Tree Maint Worker</v>
          </cell>
        </row>
        <row r="161">
          <cell r="G161" t="str">
            <v>0751 - Assoc Agric Biologist</v>
          </cell>
        </row>
        <row r="162">
          <cell r="G162" t="str">
            <v>0752 - Supvng Integrated Waste Mgmt Spec II</v>
          </cell>
        </row>
        <row r="163">
          <cell r="G163" t="str">
            <v>0753 - Integrated Waste Program Mgr</v>
          </cell>
        </row>
        <row r="164">
          <cell r="G164" t="str">
            <v>0756 - Environmental Program Mgr I (Supvry)</v>
          </cell>
        </row>
        <row r="165">
          <cell r="G165" t="str">
            <v>0757 - Integrated Waste Mgmt Spec</v>
          </cell>
        </row>
        <row r="166">
          <cell r="G166" t="str">
            <v>0759 - Supvng Integrated Waste Mgmt Spec I</v>
          </cell>
        </row>
        <row r="167">
          <cell r="G167" t="str">
            <v>0760 - Environmental Program Mgr I (Mgrial)</v>
          </cell>
        </row>
        <row r="168">
          <cell r="G168" t="str">
            <v>0762 - Environmental Scientist</v>
          </cell>
        </row>
        <row r="169">
          <cell r="G169" t="str">
            <v>0764 - Sr Envirnal Scientist (Supvry)</v>
          </cell>
        </row>
        <row r="170">
          <cell r="G170" t="str">
            <v>0765 - Sr Envirnal Scientist (Spec)</v>
          </cell>
        </row>
        <row r="171">
          <cell r="G171" t="str">
            <v>0769 - Environmental Program Mgr II</v>
          </cell>
        </row>
        <row r="172">
          <cell r="G172" t="str">
            <v>0770 - Sr Agric Biologist</v>
          </cell>
        </row>
        <row r="173">
          <cell r="G173" t="str">
            <v>0775 - Feed - Fertilizer &amp; Livestock Drugs Insp</v>
          </cell>
        </row>
        <row r="174">
          <cell r="G174" t="str">
            <v>0776 - Fish Habitat Supvr</v>
          </cell>
        </row>
        <row r="175">
          <cell r="G175" t="str">
            <v>0777 - Fish Habitat Spec</v>
          </cell>
        </row>
        <row r="176">
          <cell r="G176" t="str">
            <v>0780 - Fish Habitat Asst</v>
          </cell>
        </row>
        <row r="177">
          <cell r="G177" t="str">
            <v>0781 - Fish Hatchery Mgr II</v>
          </cell>
        </row>
        <row r="178">
          <cell r="G178" t="str">
            <v>0782 - Fish Hatchery Mgr I</v>
          </cell>
        </row>
        <row r="179">
          <cell r="G179" t="str">
            <v>0783 - Program Mgr I</v>
          </cell>
        </row>
        <row r="180">
          <cell r="G180" t="str">
            <v>0784 - Program Mgr II</v>
          </cell>
        </row>
        <row r="181">
          <cell r="G181" t="str">
            <v>0785 - Program Mgr III</v>
          </cell>
        </row>
        <row r="182">
          <cell r="G182" t="str">
            <v>0790 - Fish &amp; Wildlife Seasonal Aid</v>
          </cell>
        </row>
        <row r="183">
          <cell r="G183" t="str">
            <v>0794 - Deputy Superintendent</v>
          </cell>
        </row>
        <row r="184">
          <cell r="G184" t="str">
            <v>0799 - Museum Aid</v>
          </cell>
        </row>
        <row r="185">
          <cell r="G185" t="str">
            <v>0802 - Commissioner</v>
          </cell>
        </row>
        <row r="186">
          <cell r="G186" t="str">
            <v>0809 - Supvng Biologist</v>
          </cell>
        </row>
        <row r="187">
          <cell r="G187" t="str">
            <v>0823 - Livestock Insp</v>
          </cell>
        </row>
        <row r="188">
          <cell r="G188" t="str">
            <v>0825 - Sr Livestock Insp (Spec)</v>
          </cell>
        </row>
        <row r="189">
          <cell r="G189" t="str">
            <v>0832 - Sr Fish Pathologist</v>
          </cell>
        </row>
        <row r="190">
          <cell r="G190" t="str">
            <v>0834 - Assoc Water Quality Biologist</v>
          </cell>
        </row>
        <row r="191">
          <cell r="G191" t="str">
            <v>0835 - Fish &amp; Wildlife Scientific Aid</v>
          </cell>
        </row>
        <row r="192">
          <cell r="G192" t="str">
            <v>0836 - Water Quality Biologist</v>
          </cell>
        </row>
        <row r="193">
          <cell r="G193" t="str">
            <v>0837 - Fish Virologist</v>
          </cell>
        </row>
        <row r="194">
          <cell r="G194" t="str">
            <v>0840 - Assoc Fish Pathologist</v>
          </cell>
        </row>
        <row r="195">
          <cell r="G195" t="str">
            <v>0841 - Sr Wildlife forensic Spec</v>
          </cell>
        </row>
        <row r="196">
          <cell r="G196" t="str">
            <v>0842 - Wildlife forensic Spec</v>
          </cell>
        </row>
        <row r="197">
          <cell r="G197" t="str">
            <v>0896 - Deputy Commissioner</v>
          </cell>
        </row>
        <row r="198">
          <cell r="G198" t="str">
            <v>0897 - Assoc Biologist (Wildlife)</v>
          </cell>
        </row>
        <row r="199">
          <cell r="G199" t="str">
            <v>0898 - Biologist (Wildlife)</v>
          </cell>
        </row>
        <row r="200">
          <cell r="G200" t="str">
            <v>0902 - Wildlife Habitat Supvr II</v>
          </cell>
        </row>
        <row r="201">
          <cell r="G201" t="str">
            <v>0903 - Wildlife Habitat Supvr I</v>
          </cell>
        </row>
        <row r="202">
          <cell r="G202" t="str">
            <v>0904 - Wildlife Habitat Asst</v>
          </cell>
        </row>
        <row r="203">
          <cell r="G203" t="str">
            <v>0916 - Fish &amp; Wildlife Techn</v>
          </cell>
        </row>
        <row r="204">
          <cell r="G204" t="str">
            <v>0934 - Office Mgr</v>
          </cell>
        </row>
        <row r="205">
          <cell r="G205" t="str">
            <v>0948 - Asst Exec Director</v>
          </cell>
        </row>
        <row r="206">
          <cell r="G206" t="str">
            <v>0959 - General Mgr</v>
          </cell>
        </row>
        <row r="207">
          <cell r="G207" t="str">
            <v>0967 - Spec - California Vendors Policy Committee</v>
          </cell>
        </row>
        <row r="208">
          <cell r="G208" t="str">
            <v>0971 - Superintendent V</v>
          </cell>
        </row>
        <row r="209">
          <cell r="G209" t="str">
            <v>0973 - Superintendent IV</v>
          </cell>
        </row>
        <row r="210">
          <cell r="G210" t="str">
            <v>0974 - Superintendent III</v>
          </cell>
        </row>
        <row r="211">
          <cell r="G211" t="str">
            <v>0976 - Superintendent I</v>
          </cell>
        </row>
        <row r="212">
          <cell r="G212" t="str">
            <v>0978 - Superintendent II</v>
          </cell>
        </row>
        <row r="213">
          <cell r="G213" t="str">
            <v>0980 - Peace Officer Supvr (Ranger)</v>
          </cell>
        </row>
        <row r="214">
          <cell r="G214" t="str">
            <v>0983 - Peace Officer (Ranger)</v>
          </cell>
        </row>
        <row r="215">
          <cell r="G215" t="str">
            <v>0985 - Lifeguard (Permanent Intermittent)</v>
          </cell>
        </row>
        <row r="216">
          <cell r="G216" t="str">
            <v>0986 - Park Aide (Seasonal)</v>
          </cell>
        </row>
        <row r="217">
          <cell r="G217" t="str">
            <v>0987 - Maint Aide (Seasonal)</v>
          </cell>
        </row>
        <row r="218">
          <cell r="G218" t="str">
            <v>0988 - Peace Officer Supvr II (Lifeguard)</v>
          </cell>
        </row>
        <row r="219">
          <cell r="G219" t="str">
            <v>0989 - Maint Aide (Seasonal) (Angel Island)</v>
          </cell>
        </row>
        <row r="220">
          <cell r="G220" t="str">
            <v>0990 - Lifeguard II (Seasonal)</v>
          </cell>
        </row>
        <row r="221">
          <cell r="G221" t="str">
            <v>0991 - Peace Officer Supvr I (Lifeguard)</v>
          </cell>
        </row>
        <row r="222">
          <cell r="G222" t="str">
            <v>0992 - Peace Officer (Lifeguard)</v>
          </cell>
        </row>
        <row r="223">
          <cell r="G223" t="str">
            <v>0993 - Lifeguard I (Seasonal)</v>
          </cell>
        </row>
        <row r="224">
          <cell r="G224" t="str">
            <v>0994 - Pool Lifeguard - Seasonal</v>
          </cell>
        </row>
        <row r="225">
          <cell r="G225" t="str">
            <v>0995 - Pool Lifeguard</v>
          </cell>
        </row>
        <row r="226">
          <cell r="G226" t="str">
            <v>0996 - Sr Maint Aide (Seasonal)</v>
          </cell>
        </row>
        <row r="227">
          <cell r="G227" t="str">
            <v>0997 - Sr Maint Aide (Seasonal) (Angel Island)</v>
          </cell>
        </row>
        <row r="228">
          <cell r="G228" t="str">
            <v>1003 - Conservationist II</v>
          </cell>
        </row>
        <row r="229">
          <cell r="G229" t="str">
            <v>1005 - Permit Assistance Cntr Director</v>
          </cell>
        </row>
        <row r="230">
          <cell r="G230" t="str">
            <v>1006 - Conservation Administrator I</v>
          </cell>
        </row>
        <row r="231">
          <cell r="G231" t="str">
            <v>1007 - Conservation Administrator II</v>
          </cell>
        </row>
        <row r="232">
          <cell r="G232" t="str">
            <v>1008 - Customer Svc Supvr</v>
          </cell>
        </row>
        <row r="233">
          <cell r="G233" t="str">
            <v>1009 - Customer Svc Spec</v>
          </cell>
        </row>
        <row r="234">
          <cell r="G234" t="str">
            <v>1012 - Agent Trainee</v>
          </cell>
        </row>
        <row r="235">
          <cell r="G235" t="str">
            <v>1013 - Agent</v>
          </cell>
        </row>
        <row r="236">
          <cell r="G236" t="str">
            <v>1016 - Archeological Proj Leader</v>
          </cell>
        </row>
        <row r="237">
          <cell r="G237" t="str">
            <v>1019 - Park Interpretive Spec</v>
          </cell>
        </row>
        <row r="238">
          <cell r="G238" t="str">
            <v>1021 - Archeological Spec</v>
          </cell>
        </row>
        <row r="239">
          <cell r="G239" t="str">
            <v>1023 - Archeological Aid</v>
          </cell>
        </row>
        <row r="240">
          <cell r="G240" t="str">
            <v>1029 - Conservationist I</v>
          </cell>
        </row>
        <row r="241">
          <cell r="G241" t="str">
            <v>1030 - Backcountry Trails Camp Supvr</v>
          </cell>
        </row>
        <row r="242">
          <cell r="G242" t="str">
            <v>1031 - Forestry &amp; Fire Protection Administrator</v>
          </cell>
        </row>
        <row r="243">
          <cell r="G243" t="str">
            <v>1032 - Research Assoc II</v>
          </cell>
        </row>
        <row r="244">
          <cell r="G244" t="str">
            <v>1035 - Sr Park Aide</v>
          </cell>
        </row>
        <row r="245">
          <cell r="G245" t="str">
            <v>1037 - Unit Chief</v>
          </cell>
        </row>
        <row r="246">
          <cell r="G246" t="str">
            <v>1041 - Forester III</v>
          </cell>
        </row>
        <row r="247">
          <cell r="G247" t="str">
            <v>1042 - Forester II (Supvry)</v>
          </cell>
        </row>
        <row r="248">
          <cell r="G248" t="str">
            <v>1045 - State Park Peace Officer Supvr III (Lifeguard)</v>
          </cell>
        </row>
        <row r="249">
          <cell r="G249" t="str">
            <v>1046 - Forestry Fire Pilot</v>
          </cell>
        </row>
        <row r="250">
          <cell r="G250" t="str">
            <v>1047 - Fire Prev Officer I</v>
          </cell>
        </row>
        <row r="251">
          <cell r="G251" t="str">
            <v>1048 - Forest Geneticist</v>
          </cell>
        </row>
        <row r="252">
          <cell r="G252" t="str">
            <v>1049 - Fire Prev Officer II</v>
          </cell>
        </row>
        <row r="253">
          <cell r="G253" t="str">
            <v>1050 - Aviation Officer III (Maint)</v>
          </cell>
        </row>
        <row r="254">
          <cell r="G254" t="str">
            <v>1052 - Sr Aviation Officer</v>
          </cell>
        </row>
        <row r="255">
          <cell r="G255" t="str">
            <v>1053 - Aviation Officer III - Flight Operations</v>
          </cell>
        </row>
        <row r="256">
          <cell r="G256" t="str">
            <v>1054 - Forester I</v>
          </cell>
        </row>
        <row r="257">
          <cell r="G257" t="str">
            <v>1056 - Aviation Officer II - Flight Operations</v>
          </cell>
        </row>
        <row r="258">
          <cell r="G258" t="str">
            <v>1057 - Boating Facilities Mgr II</v>
          </cell>
        </row>
        <row r="259">
          <cell r="G259" t="str">
            <v>1058 - Legal Hearing Typist</v>
          </cell>
        </row>
        <row r="260">
          <cell r="G260" t="str">
            <v>1060 - Forestry Aide</v>
          </cell>
        </row>
        <row r="261">
          <cell r="G261" t="str">
            <v>1067 - Fire Prev Spec I</v>
          </cell>
        </row>
        <row r="262">
          <cell r="G262" t="str">
            <v>1068 - Park &amp; Recr Spec</v>
          </cell>
        </row>
        <row r="263">
          <cell r="G263" t="str">
            <v>1069 - Fire Prev Spec II</v>
          </cell>
        </row>
        <row r="264">
          <cell r="G264" t="str">
            <v>1072 - Fire Cntrl Aid</v>
          </cell>
        </row>
        <row r="265">
          <cell r="G265" t="str">
            <v>1075 - Plant Pathologist (Fld)</v>
          </cell>
        </row>
        <row r="266">
          <cell r="G266" t="str">
            <v>1077 - Fire Apparatus Engr</v>
          </cell>
        </row>
        <row r="267">
          <cell r="G267" t="str">
            <v>1078 - Plant Ecologist</v>
          </cell>
        </row>
        <row r="268">
          <cell r="G268" t="str">
            <v>1080 - Fire Lookout</v>
          </cell>
        </row>
        <row r="269">
          <cell r="G269" t="str">
            <v>1082 - Fire Fighter II</v>
          </cell>
        </row>
        <row r="270">
          <cell r="G270" t="str">
            <v>1083 - Fire Fighter I</v>
          </cell>
        </row>
        <row r="271">
          <cell r="G271" t="str">
            <v>1085 - Forestry Techn</v>
          </cell>
        </row>
        <row r="272">
          <cell r="G272" t="str">
            <v>1086 - Forestry Asst I</v>
          </cell>
        </row>
        <row r="273">
          <cell r="G273" t="str">
            <v>1087 - Sr Park &amp; Recr Spec</v>
          </cell>
        </row>
        <row r="274">
          <cell r="G274" t="str">
            <v>1088 - Staff Park &amp; Recr Spec</v>
          </cell>
        </row>
        <row r="275">
          <cell r="G275" t="str">
            <v>1089 - Assoc Park &amp; Recr Spec</v>
          </cell>
        </row>
        <row r="276">
          <cell r="G276" t="str">
            <v>1090 - Assoc Plant Pathologist (Fld)</v>
          </cell>
        </row>
        <row r="277">
          <cell r="G277" t="str">
            <v>1091 - Sr Plant Pathlogist (Fld)</v>
          </cell>
        </row>
        <row r="278">
          <cell r="G278" t="str">
            <v>1093 - Forestry Asst II</v>
          </cell>
        </row>
        <row r="279">
          <cell r="G279" t="str">
            <v>1095 - Fire Capt</v>
          </cell>
        </row>
        <row r="280">
          <cell r="G280" t="str">
            <v>1100 - Office Svcs Mgr II</v>
          </cell>
        </row>
        <row r="281">
          <cell r="G281" t="str">
            <v>1103 - Office Svcs Mgr I</v>
          </cell>
        </row>
        <row r="282">
          <cell r="G282" t="str">
            <v>1105 - Office Svcs Supvr II - Governor's Office</v>
          </cell>
        </row>
        <row r="283">
          <cell r="G283" t="str">
            <v>1107 - Office Occupations Clk</v>
          </cell>
        </row>
        <row r="284">
          <cell r="G284" t="str">
            <v>1108 - Office Svcs Supvr I - Governor's Office</v>
          </cell>
        </row>
        <row r="285">
          <cell r="G285" t="str">
            <v>1109 - Consumer Assistance Techn</v>
          </cell>
        </row>
        <row r="286">
          <cell r="G286" t="str">
            <v>1111 - Corpsmbr (Limited Duration A)</v>
          </cell>
        </row>
        <row r="287">
          <cell r="G287" t="str">
            <v>1115 - Clerk II</v>
          </cell>
        </row>
        <row r="288">
          <cell r="G288" t="str">
            <v>1118 - Clerk I</v>
          </cell>
        </row>
        <row r="289">
          <cell r="G289" t="str">
            <v>1119 - Chief Economist</v>
          </cell>
        </row>
        <row r="290">
          <cell r="G290" t="str">
            <v>1120 - Seasonal Clk</v>
          </cell>
        </row>
        <row r="291">
          <cell r="G291" t="str">
            <v>1122 - Temporary Clk</v>
          </cell>
        </row>
        <row r="292">
          <cell r="G292" t="str">
            <v>1123 - Asst Clk</v>
          </cell>
        </row>
        <row r="293">
          <cell r="G293" t="str">
            <v>1125 - Clerk</v>
          </cell>
        </row>
        <row r="294">
          <cell r="G294" t="str">
            <v>1138 - Office Techn (Gen)</v>
          </cell>
        </row>
        <row r="295">
          <cell r="G295" t="str">
            <v>1139 - Office Techn (Typing)</v>
          </cell>
        </row>
        <row r="296">
          <cell r="G296" t="str">
            <v>1141 - Office Svcs Supvr I (Gen)</v>
          </cell>
        </row>
        <row r="297">
          <cell r="G297" t="str">
            <v>1144 - Correctional Case Recds Administrator</v>
          </cell>
        </row>
        <row r="298">
          <cell r="G298" t="str">
            <v>1146 - Correctional Case Recds Mgr</v>
          </cell>
        </row>
        <row r="299">
          <cell r="G299" t="str">
            <v>1148 - Office Svcs Supvr I (Typing)</v>
          </cell>
        </row>
        <row r="300">
          <cell r="G300" t="str">
            <v>1149 - Correctional Case Recds Supvr</v>
          </cell>
        </row>
        <row r="301">
          <cell r="G301" t="str">
            <v>1150 - Office Svcs Supvr II (Gen)</v>
          </cell>
        </row>
        <row r="302">
          <cell r="G302" t="str">
            <v>1151 - Office Svcs Supvr III (Gen)</v>
          </cell>
        </row>
        <row r="303">
          <cell r="G303" t="str">
            <v>1152 - Correctional Case Recds Analyst</v>
          </cell>
        </row>
        <row r="304">
          <cell r="G304" t="str">
            <v>1154 - Supvng Case Recds Techn</v>
          </cell>
        </row>
        <row r="305">
          <cell r="G305" t="str">
            <v>1155 - Case Recds Techn</v>
          </cell>
        </row>
        <row r="306">
          <cell r="G306" t="str">
            <v>1158 - Exposition Asst III</v>
          </cell>
        </row>
        <row r="307">
          <cell r="G307" t="str">
            <v>1161 - Exposition Asst II</v>
          </cell>
        </row>
        <row r="308">
          <cell r="G308" t="str">
            <v>1164 - Exposition Asst I</v>
          </cell>
        </row>
        <row r="309">
          <cell r="G309" t="str">
            <v>1165 - Agri Program Supvr I</v>
          </cell>
        </row>
        <row r="310">
          <cell r="G310" t="str">
            <v>1166 - Agri Program Supvr II</v>
          </cell>
        </row>
        <row r="311">
          <cell r="G311" t="str">
            <v>1167 - Agri Program Supvr III</v>
          </cell>
        </row>
        <row r="312">
          <cell r="G312" t="str">
            <v>1168 - Agri Program Supvr IV</v>
          </cell>
        </row>
        <row r="313">
          <cell r="G313" t="str">
            <v>1176 - Secty</v>
          </cell>
        </row>
        <row r="314">
          <cell r="G314" t="str">
            <v>1177 - Medical Transcriber</v>
          </cell>
        </row>
        <row r="315">
          <cell r="G315" t="str">
            <v>1178 - Sr Medical Transcriber</v>
          </cell>
        </row>
        <row r="316">
          <cell r="G316" t="str">
            <v>1179 - Medical Steno</v>
          </cell>
        </row>
        <row r="317">
          <cell r="G317" t="str">
            <v>1180 - Sr Medical Steno</v>
          </cell>
        </row>
        <row r="318">
          <cell r="G318" t="str">
            <v>1181 - Word Processing Techn</v>
          </cell>
        </row>
        <row r="319">
          <cell r="G319" t="str">
            <v>1192 - Scopist</v>
          </cell>
        </row>
        <row r="320">
          <cell r="G320" t="str">
            <v>1193 - Hearing Transcriber-Typist</v>
          </cell>
        </row>
        <row r="321">
          <cell r="G321" t="str">
            <v>1202 - Conservation Supv</v>
          </cell>
        </row>
        <row r="322">
          <cell r="G322" t="str">
            <v>1209 - Office Asst I (Gen)</v>
          </cell>
        </row>
        <row r="323">
          <cell r="G323" t="str">
            <v>1213 - Sr Word Proc Techn</v>
          </cell>
        </row>
        <row r="324">
          <cell r="G324" t="str">
            <v>1215 - Office Asst I (Gen)</v>
          </cell>
        </row>
        <row r="325">
          <cell r="G325" t="str">
            <v>1217 - Office Asst II (Typing)</v>
          </cell>
        </row>
        <row r="326">
          <cell r="G326" t="str">
            <v>1218 - Office Asst I (Typing)</v>
          </cell>
        </row>
        <row r="327">
          <cell r="G327" t="str">
            <v>1220 - Sr Plant Pathologist (Diagnostician) (Supvr)</v>
          </cell>
        </row>
        <row r="328">
          <cell r="G328" t="str">
            <v>1221 - Hearing Reporter</v>
          </cell>
        </row>
        <row r="329">
          <cell r="G329" t="str">
            <v>1223 - Chief Hearing Reporter</v>
          </cell>
        </row>
        <row r="330">
          <cell r="G330" t="str">
            <v>1224 - Chief Hearing Reporter</v>
          </cell>
        </row>
        <row r="331">
          <cell r="G331" t="str">
            <v>1229 - Hearing Reporter</v>
          </cell>
        </row>
        <row r="332">
          <cell r="G332" t="str">
            <v>1242 - Office Occupations Trainee</v>
          </cell>
        </row>
        <row r="333">
          <cell r="G333" t="str">
            <v>1245 - Exec Secty II</v>
          </cell>
        </row>
        <row r="334">
          <cell r="G334" t="str">
            <v>1246 - Secty I</v>
          </cell>
        </row>
        <row r="335">
          <cell r="G335" t="str">
            <v>1247 - Exec Secty I</v>
          </cell>
        </row>
        <row r="336">
          <cell r="G336" t="str">
            <v>1257 - Sr Stenographer</v>
          </cell>
        </row>
        <row r="337">
          <cell r="G337" t="str">
            <v>1262 - Stenographer</v>
          </cell>
        </row>
        <row r="338">
          <cell r="G338" t="str">
            <v>1272 - Plant Pathlogist (Diagnostician)</v>
          </cell>
        </row>
        <row r="339">
          <cell r="G339" t="str">
            <v>1273 - Assoc Plant Pathologist (Diagnostician)</v>
          </cell>
        </row>
        <row r="340">
          <cell r="G340" t="str">
            <v>1274 - Sr Plant Pathologist (Diagnostician) (Spec)</v>
          </cell>
        </row>
        <row r="341">
          <cell r="G341" t="str">
            <v>1275 - Coord of Emergency Preparedness</v>
          </cell>
        </row>
        <row r="342">
          <cell r="G342" t="str">
            <v>1277 - Legal Support Supvr I</v>
          </cell>
        </row>
        <row r="343">
          <cell r="G343" t="str">
            <v>1278 - Legal Support Supvr II</v>
          </cell>
        </row>
        <row r="344">
          <cell r="G344" t="str">
            <v>1282 - Legal Secty</v>
          </cell>
        </row>
        <row r="345">
          <cell r="G345" t="str">
            <v>1288 - Judicial Secty II</v>
          </cell>
        </row>
        <row r="346">
          <cell r="G346" t="str">
            <v>1291 - Staff Analyst</v>
          </cell>
        </row>
        <row r="347">
          <cell r="G347" t="str">
            <v>1292 - Principal Asst</v>
          </cell>
        </row>
        <row r="348">
          <cell r="G348" t="str">
            <v>1295 - Staff Asst</v>
          </cell>
        </row>
        <row r="349">
          <cell r="G349" t="str">
            <v>1303 - Personnel Spec</v>
          </cell>
        </row>
        <row r="350">
          <cell r="G350" t="str">
            <v>1304 - Personnel Supvr I</v>
          </cell>
        </row>
        <row r="351">
          <cell r="G351" t="str">
            <v>1305 - Personnel Asst II</v>
          </cell>
        </row>
        <row r="352">
          <cell r="G352" t="str">
            <v>1307 - Library Tech Asst I</v>
          </cell>
        </row>
        <row r="353">
          <cell r="G353" t="str">
            <v>1308 - Library Tech Asst II</v>
          </cell>
        </row>
        <row r="354">
          <cell r="G354" t="str">
            <v>1309 - Payroll Operations Supvr</v>
          </cell>
        </row>
        <row r="355">
          <cell r="G355" t="str">
            <v>1311 - Payroll Spec</v>
          </cell>
        </row>
        <row r="356">
          <cell r="G356" t="str">
            <v>1312 - Staff Info Sys Analyst (Spec)</v>
          </cell>
        </row>
        <row r="357">
          <cell r="G357" t="str">
            <v>1314 - Personnel Supvr II</v>
          </cell>
        </row>
        <row r="358">
          <cell r="G358" t="str">
            <v>1315 - Sr Payroll Spec</v>
          </cell>
        </row>
        <row r="359">
          <cell r="G359" t="str">
            <v>1316 - Staff Info Sys Analyst (Supvr)</v>
          </cell>
        </row>
        <row r="360">
          <cell r="G360" t="str">
            <v>1317 - Sr Personnel Spec</v>
          </cell>
        </row>
        <row r="361">
          <cell r="G361" t="str">
            <v>1318 - Library Tech Asst (Safety)</v>
          </cell>
        </row>
        <row r="362">
          <cell r="G362" t="str">
            <v>1323 - Legislative Clerk</v>
          </cell>
        </row>
        <row r="363">
          <cell r="G363" t="str">
            <v>1327 - Research Asst I</v>
          </cell>
        </row>
        <row r="364">
          <cell r="G364" t="str">
            <v>1328 - Asst Deputy Director</v>
          </cell>
        </row>
        <row r="365">
          <cell r="G365" t="str">
            <v>1337 - Sr Info Sys Analyst (Spec)</v>
          </cell>
        </row>
        <row r="366">
          <cell r="G366" t="str">
            <v>1340 - Sr Info Sys Analyst (Supvr)</v>
          </cell>
        </row>
        <row r="367">
          <cell r="G367" t="str">
            <v>1341 - Receptionist II</v>
          </cell>
        </row>
        <row r="368">
          <cell r="G368" t="str">
            <v>1344 - Legal Office Administrator I</v>
          </cell>
        </row>
        <row r="369">
          <cell r="G369" t="str">
            <v>1345 - Legal Office Administrator II</v>
          </cell>
        </row>
        <row r="370">
          <cell r="G370" t="str">
            <v>1350 - Computer Operations Supvr II</v>
          </cell>
        </row>
        <row r="371">
          <cell r="G371" t="str">
            <v>1351 - Computer Operations Supvr I</v>
          </cell>
        </row>
        <row r="372">
          <cell r="G372" t="str">
            <v>1353 - Computer Opr</v>
          </cell>
        </row>
        <row r="373">
          <cell r="G373" t="str">
            <v>1360 - Info Sys Techn</v>
          </cell>
        </row>
        <row r="374">
          <cell r="G374" t="str">
            <v>1361 - Staff Electronic Dp Acquisition Spec</v>
          </cell>
        </row>
        <row r="375">
          <cell r="G375" t="str">
            <v>1367 - Sys Software Spec III (Tech)</v>
          </cell>
        </row>
        <row r="376">
          <cell r="G376" t="str">
            <v>1368 - Sr Electronic Dp Acquisition Spec (Tech)</v>
          </cell>
        </row>
        <row r="377">
          <cell r="G377" t="str">
            <v>1373 - Sys Software Spec II (Tech)</v>
          </cell>
        </row>
        <row r="378">
          <cell r="G378" t="str">
            <v>1379 - Office Asst (Typing)</v>
          </cell>
        </row>
        <row r="379">
          <cell r="G379" t="str">
            <v>1381 - Dp Mgr I</v>
          </cell>
        </row>
        <row r="380">
          <cell r="G380" t="str">
            <v>1382 - Programmer I</v>
          </cell>
        </row>
        <row r="381">
          <cell r="G381" t="str">
            <v>1383 - Programmer II</v>
          </cell>
        </row>
        <row r="382">
          <cell r="G382" t="str">
            <v>1384 - Dp Mgr II</v>
          </cell>
        </row>
        <row r="383">
          <cell r="G383" t="str">
            <v>1385 - Data Entry Mgr</v>
          </cell>
        </row>
        <row r="384">
          <cell r="G384" t="str">
            <v>1387 - Dp Mgr IV</v>
          </cell>
        </row>
        <row r="385">
          <cell r="G385" t="str">
            <v>1388 - Mgr - Electronic Dp Acquisition</v>
          </cell>
        </row>
        <row r="386">
          <cell r="G386" t="str">
            <v>1389 - Sr Electronic Dp Acquisition Spec (Supvry)</v>
          </cell>
        </row>
        <row r="387">
          <cell r="G387" t="str">
            <v>1393 - Dp Mgr III</v>
          </cell>
        </row>
        <row r="388">
          <cell r="G388" t="str">
            <v>1396 - Programmer Apprnt</v>
          </cell>
        </row>
        <row r="389">
          <cell r="G389" t="str">
            <v>1407 - Info Sys Techn Supvr II</v>
          </cell>
        </row>
        <row r="390">
          <cell r="G390" t="str">
            <v>1408 - Info Sys Techn Supvr I</v>
          </cell>
        </row>
        <row r="391">
          <cell r="G391" t="str">
            <v>1411 - Digital Print Opr I</v>
          </cell>
        </row>
        <row r="392">
          <cell r="G392" t="str">
            <v>1412 - Digital Print Opr II</v>
          </cell>
        </row>
        <row r="393">
          <cell r="G393" t="str">
            <v>1419 - Key Data Opr</v>
          </cell>
        </row>
        <row r="394">
          <cell r="G394" t="str">
            <v>1420 - Key Data Supvr I</v>
          </cell>
        </row>
        <row r="395">
          <cell r="G395" t="str">
            <v>1431 - Sr Hosp Negotiator</v>
          </cell>
        </row>
        <row r="396">
          <cell r="G396" t="str">
            <v>1432 - Support Svcs Asst (Gen)</v>
          </cell>
        </row>
        <row r="397">
          <cell r="G397" t="str">
            <v>1434 - Key Data Supvr IV</v>
          </cell>
        </row>
        <row r="398">
          <cell r="G398" t="str">
            <v>1435 - Key Data Supvr III</v>
          </cell>
        </row>
        <row r="399">
          <cell r="G399" t="str">
            <v>1436 - Key Data Supvr II</v>
          </cell>
        </row>
        <row r="400">
          <cell r="G400" t="str">
            <v>1441 - Office Asst (Gen)</v>
          </cell>
        </row>
        <row r="401">
          <cell r="G401" t="str">
            <v>1448 - Mgmt Svcs Asst II</v>
          </cell>
        </row>
        <row r="402">
          <cell r="G402" t="str">
            <v>1449 - Mgmt Svcs Asst III</v>
          </cell>
        </row>
        <row r="403">
          <cell r="G403" t="str">
            <v>1459 - Mailing Machs Supvr I</v>
          </cell>
        </row>
        <row r="404">
          <cell r="G404" t="str">
            <v>1461 - Svc Asst (Soc Svcs)</v>
          </cell>
        </row>
        <row r="405">
          <cell r="G405" t="str">
            <v>1463 - Mailing Machs Supvr II</v>
          </cell>
        </row>
        <row r="406">
          <cell r="G406" t="str">
            <v>1465 - Svc Asst (Key Data Operations)</v>
          </cell>
        </row>
        <row r="407">
          <cell r="G407" t="str">
            <v>1470 - Assoc Info Sys Analyst (Spec)</v>
          </cell>
        </row>
        <row r="408">
          <cell r="G408" t="str">
            <v>1471 - Assoc Info Sys Analyst (Supvr)</v>
          </cell>
        </row>
        <row r="409">
          <cell r="G409" t="str">
            <v>1473 - Printing Trades Prod Coord</v>
          </cell>
        </row>
        <row r="410">
          <cell r="G410" t="str">
            <v>1474 - Tax Program Asst</v>
          </cell>
        </row>
        <row r="411">
          <cell r="G411" t="str">
            <v>1477 - Document Preservation Techn</v>
          </cell>
        </row>
        <row r="412">
          <cell r="G412" t="str">
            <v>1479 - Asst Info Sys Analyst</v>
          </cell>
        </row>
        <row r="413">
          <cell r="G413" t="str">
            <v>1480 - Microfilm Techn I</v>
          </cell>
        </row>
        <row r="414">
          <cell r="G414" t="str">
            <v>1481 - Microfilm Techn II</v>
          </cell>
        </row>
        <row r="415">
          <cell r="G415" t="str">
            <v>1482 - Sr Microfilm Techn</v>
          </cell>
        </row>
        <row r="416">
          <cell r="G416" t="str">
            <v>1483 - Supvng Microfilm Techn</v>
          </cell>
        </row>
        <row r="417">
          <cell r="G417" t="str">
            <v>1484 - Svc Asst (Dup)</v>
          </cell>
        </row>
        <row r="418">
          <cell r="G418" t="str">
            <v>1485 - Printing Trades Spec Trainee (Gen)</v>
          </cell>
        </row>
        <row r="419">
          <cell r="G419" t="str">
            <v>1487 - Printing Trades Spec I (Gen)</v>
          </cell>
        </row>
        <row r="420">
          <cell r="G420" t="str">
            <v>1490 - Assoc Secty</v>
          </cell>
        </row>
        <row r="421">
          <cell r="G421" t="str">
            <v>1497 - Warehouse Operations Mgr</v>
          </cell>
        </row>
        <row r="422">
          <cell r="G422" t="str">
            <v>1500 - Warehouse Mgr II</v>
          </cell>
        </row>
        <row r="423">
          <cell r="G423" t="str">
            <v>1501 - Warehouse Mgr I</v>
          </cell>
        </row>
        <row r="424">
          <cell r="G424" t="str">
            <v>1502 - Warehouse Mgr II - CF</v>
          </cell>
        </row>
        <row r="425">
          <cell r="G425" t="str">
            <v>1503 - Materials &amp; Stores Supvr</v>
          </cell>
        </row>
        <row r="426">
          <cell r="G426" t="str">
            <v>1504 - Warehouse Mgr I - CF</v>
          </cell>
        </row>
        <row r="427">
          <cell r="G427" t="str">
            <v>1505 - Materials &amp; Stores Supvr II - CF</v>
          </cell>
        </row>
        <row r="428">
          <cell r="G428" t="str">
            <v>1506 - Materials &amp; Stores Spec</v>
          </cell>
        </row>
        <row r="429">
          <cell r="G429" t="str">
            <v>1508 - Materials &amp; Stores Supvr I - CF</v>
          </cell>
        </row>
        <row r="430">
          <cell r="G430" t="str">
            <v>1509 - Stock Clk</v>
          </cell>
        </row>
        <row r="431">
          <cell r="G431" t="str">
            <v>1510 - Svc Asst -Warehouse &amp; Stores</v>
          </cell>
        </row>
        <row r="432">
          <cell r="G432" t="str">
            <v>1511 - Printing Trades Spec III (Gen)</v>
          </cell>
        </row>
        <row r="433">
          <cell r="G433" t="str">
            <v>1515 - Printing Trades Supvr I (Gen)</v>
          </cell>
        </row>
        <row r="434">
          <cell r="G434" t="str">
            <v>1516 - Printing Trades Supvr II (Gen)</v>
          </cell>
        </row>
        <row r="435">
          <cell r="G435" t="str">
            <v>1519 - Sr Printing Trades Spec (Gen)</v>
          </cell>
        </row>
        <row r="436">
          <cell r="G436" t="str">
            <v>1526 - Chief Councel</v>
          </cell>
        </row>
        <row r="437">
          <cell r="G437" t="str">
            <v>1529 - Educ Policy Administrator II</v>
          </cell>
        </row>
        <row r="438">
          <cell r="G438" t="str">
            <v>1530 - Equipt Materiel Coord</v>
          </cell>
        </row>
        <row r="439">
          <cell r="G439" t="str">
            <v>1537 - Equipt Materiel Mgr II</v>
          </cell>
        </row>
        <row r="440">
          <cell r="G440" t="str">
            <v>1540 - Equipt Materiel Mgr I</v>
          </cell>
        </row>
        <row r="441">
          <cell r="G441" t="str">
            <v>1542 - Sr Equipt Materiel Spec</v>
          </cell>
        </row>
        <row r="442">
          <cell r="G442" t="str">
            <v>1547 - Prop Insp (Spec)</v>
          </cell>
        </row>
        <row r="443">
          <cell r="G443" t="str">
            <v>1548 - Fiscal Officer</v>
          </cell>
        </row>
        <row r="444">
          <cell r="G444" t="str">
            <v>1549 - Prop Cntrller II</v>
          </cell>
        </row>
        <row r="445">
          <cell r="G445" t="str">
            <v>1550 - Prop Cntrller I</v>
          </cell>
        </row>
        <row r="446">
          <cell r="G446" t="str">
            <v>1552 - Equipt Materiel Spec</v>
          </cell>
        </row>
        <row r="447">
          <cell r="G447" t="str">
            <v>1557 - Info Sys Techn Spec II</v>
          </cell>
        </row>
        <row r="448">
          <cell r="G448" t="str">
            <v>1558 - Sys Software Spec II (Supvry)</v>
          </cell>
        </row>
        <row r="449">
          <cell r="G449" t="str">
            <v>1559 - Sys Software Spec III (Supvry)</v>
          </cell>
        </row>
        <row r="450">
          <cell r="G450" t="str">
            <v>1560 - Computer Operations Spec I</v>
          </cell>
        </row>
        <row r="451">
          <cell r="G451" t="str">
            <v>1561 - Computer Operations Spec II</v>
          </cell>
        </row>
        <row r="452">
          <cell r="G452" t="str">
            <v>1562 - Info Sys Techn Spec I</v>
          </cell>
        </row>
        <row r="453">
          <cell r="G453" t="str">
            <v>1563 - Equipt Materiel Mgr III</v>
          </cell>
        </row>
        <row r="454">
          <cell r="G454" t="str">
            <v>1564 - Equipt Materiel Operations Mgr</v>
          </cell>
        </row>
        <row r="455">
          <cell r="G455" t="str">
            <v>1567 - Labor Relations Counsel</v>
          </cell>
        </row>
        <row r="456">
          <cell r="G456" t="str">
            <v>1575 - Prison Canteen Mgr I</v>
          </cell>
        </row>
        <row r="457">
          <cell r="G457" t="str">
            <v>1576 - Prison Canteen Mgr II</v>
          </cell>
        </row>
        <row r="458">
          <cell r="G458" t="str">
            <v>1579 - Assoc Programmer Analyst (Spec)</v>
          </cell>
        </row>
        <row r="459">
          <cell r="G459" t="str">
            <v>1581 - Staff Programmer Analyst (Spec)</v>
          </cell>
        </row>
        <row r="460">
          <cell r="G460" t="str">
            <v>1582 - Staff Programmer Analyst (Supvr)</v>
          </cell>
        </row>
        <row r="461">
          <cell r="G461" t="str">
            <v>1583 - Sr Programmer Analyst (Spec)</v>
          </cell>
        </row>
        <row r="462">
          <cell r="G462" t="str">
            <v>1584 - Sr Programmer Analyst (Supvr)</v>
          </cell>
        </row>
        <row r="463">
          <cell r="G463" t="str">
            <v>1585 - Assoc Sys Software Spec (Tech)</v>
          </cell>
        </row>
        <row r="464">
          <cell r="G464" t="str">
            <v>1587 - Sys Software Spec I (Tech)</v>
          </cell>
        </row>
        <row r="465">
          <cell r="G465" t="str">
            <v>1595 - Special Consultant</v>
          </cell>
        </row>
        <row r="466">
          <cell r="G466" t="str">
            <v>1623 - Coord - Legislative Info Sys</v>
          </cell>
        </row>
        <row r="467">
          <cell r="G467" t="str">
            <v>1625 - Supvng Telephone Opr</v>
          </cell>
        </row>
        <row r="468">
          <cell r="G468" t="str">
            <v>1635 - Telephone Opr</v>
          </cell>
        </row>
        <row r="469">
          <cell r="G469" t="str">
            <v>1638 - Sr Telephone Opr</v>
          </cell>
        </row>
        <row r="470">
          <cell r="G470" t="str">
            <v>1651 - TWX Opr</v>
          </cell>
        </row>
        <row r="471">
          <cell r="G471" t="str">
            <v>1658 - Radio Officer</v>
          </cell>
        </row>
        <row r="472">
          <cell r="G472" t="str">
            <v>1659 - Dispatcher Clk Supvr</v>
          </cell>
        </row>
        <row r="473">
          <cell r="G473" t="str">
            <v>1660 - Dispatcher-Clk</v>
          </cell>
        </row>
        <row r="474">
          <cell r="G474" t="str">
            <v>1662 - Public Safety Disp Supvr I</v>
          </cell>
        </row>
        <row r="475">
          <cell r="G475" t="str">
            <v>1663 - Public Safety Disper</v>
          </cell>
        </row>
        <row r="476">
          <cell r="G476" t="str">
            <v>1664 - Public Safety Opr</v>
          </cell>
        </row>
        <row r="477">
          <cell r="G477" t="str">
            <v>1665 - Public Safety Disp Supvr II</v>
          </cell>
        </row>
        <row r="478">
          <cell r="G478" t="str">
            <v>1670 - Communications Opr</v>
          </cell>
        </row>
        <row r="479">
          <cell r="G479" t="str">
            <v>1671 - Communications Supvr</v>
          </cell>
        </row>
        <row r="480">
          <cell r="G480" t="str">
            <v>1672 - Internet Coord</v>
          </cell>
        </row>
        <row r="481">
          <cell r="G481" t="str">
            <v>1677 - Sr Judge</v>
          </cell>
        </row>
        <row r="482">
          <cell r="G482" t="str">
            <v>1688 - Digital Strategy Mgr</v>
          </cell>
        </row>
        <row r="483">
          <cell r="G483" t="str">
            <v>1692 - State Veterinarian</v>
          </cell>
        </row>
        <row r="484">
          <cell r="G484" t="str">
            <v>1696 - Toll Svcs Mgr</v>
          </cell>
        </row>
        <row r="485">
          <cell r="G485" t="str">
            <v>1697 - Interagency Messenger</v>
          </cell>
        </row>
        <row r="486">
          <cell r="G486" t="str">
            <v>1698 - Toll Capt</v>
          </cell>
        </row>
        <row r="487">
          <cell r="G487" t="str">
            <v>1699 - Office Clk/Lieut Governor's Office</v>
          </cell>
        </row>
        <row r="488">
          <cell r="G488" t="str">
            <v>1701 - Toll Lieut</v>
          </cell>
        </row>
        <row r="489">
          <cell r="G489" t="str">
            <v>1702 - Special Rep</v>
          </cell>
        </row>
        <row r="490">
          <cell r="G490" t="str">
            <v>1704 - Toll Sgt</v>
          </cell>
        </row>
        <row r="491">
          <cell r="G491" t="str">
            <v>1707 - Toll Collector</v>
          </cell>
        </row>
        <row r="492">
          <cell r="G492" t="str">
            <v>1708 - Parking Cashier</v>
          </cell>
        </row>
        <row r="493">
          <cell r="G493" t="str">
            <v>1712 - Exec Asst</v>
          </cell>
        </row>
        <row r="494">
          <cell r="G494" t="str">
            <v>1724 - Supvng Account Clk II</v>
          </cell>
        </row>
        <row r="495">
          <cell r="G495" t="str">
            <v>1725 - Retailer Recruitment Mgr</v>
          </cell>
        </row>
        <row r="496">
          <cell r="G496" t="str">
            <v>1727 - Supvng Account Clk I</v>
          </cell>
        </row>
        <row r="497">
          <cell r="G497" t="str">
            <v>1728 - Exec Asst</v>
          </cell>
        </row>
        <row r="498">
          <cell r="G498" t="str">
            <v>1730 - Sr Account Clk</v>
          </cell>
        </row>
        <row r="499">
          <cell r="G499" t="str">
            <v>1731 - Appeals Supvr I</v>
          </cell>
        </row>
        <row r="500">
          <cell r="G500" t="str">
            <v>1732 - Appeals Supvr II</v>
          </cell>
        </row>
        <row r="501">
          <cell r="G501" t="str">
            <v>1733 - Account Clk II</v>
          </cell>
        </row>
        <row r="502">
          <cell r="G502" t="str">
            <v>1741 - Accounting Techn</v>
          </cell>
        </row>
        <row r="503">
          <cell r="G503" t="str">
            <v>1752 - Museum Exec Asst</v>
          </cell>
        </row>
        <row r="504">
          <cell r="G504" t="str">
            <v>1755 - Fire Fighter II (Paramedic)</v>
          </cell>
        </row>
        <row r="505">
          <cell r="G505" t="str">
            <v>1756 - Fire Apparatus Engr (Paramedic)</v>
          </cell>
        </row>
        <row r="506">
          <cell r="G506" t="str">
            <v>1757 - Fire Capt (Paramedic)</v>
          </cell>
        </row>
        <row r="507">
          <cell r="G507" t="str">
            <v>1761 - Asst Prin Claim Auditor</v>
          </cell>
        </row>
        <row r="508">
          <cell r="G508" t="str">
            <v>1762 - Prin Claim Auditor</v>
          </cell>
        </row>
        <row r="509">
          <cell r="G509" t="str">
            <v>1765 - Sr Claim Auditor</v>
          </cell>
        </row>
        <row r="510">
          <cell r="G510" t="str">
            <v>1767 - Drftg Svcs Aid</v>
          </cell>
        </row>
        <row r="511">
          <cell r="G511" t="str">
            <v>1769 - Landscape Techn</v>
          </cell>
        </row>
        <row r="512">
          <cell r="G512" t="str">
            <v>1771 - Claim Auditor</v>
          </cell>
        </row>
        <row r="513">
          <cell r="G513" t="str">
            <v>1779 - Mailing Machs Opr I</v>
          </cell>
        </row>
        <row r="514">
          <cell r="G514" t="str">
            <v>1780 - Mailing Machs Opr II</v>
          </cell>
        </row>
        <row r="515">
          <cell r="G515" t="str">
            <v>1782 - Payroll Auditor</v>
          </cell>
        </row>
        <row r="516">
          <cell r="G516" t="str">
            <v>1786 - Fld Operations Mgr</v>
          </cell>
        </row>
        <row r="517">
          <cell r="G517" t="str">
            <v>1787 - Key Accounts Spec</v>
          </cell>
        </row>
        <row r="518">
          <cell r="G518" t="str">
            <v>1790 - District Sales Rep</v>
          </cell>
        </row>
        <row r="519">
          <cell r="G519" t="str">
            <v>1791 - Route Sales Rep</v>
          </cell>
        </row>
        <row r="520">
          <cell r="G520" t="str">
            <v>1793 - Prop Cntrller I - CF</v>
          </cell>
        </row>
        <row r="521">
          <cell r="G521" t="str">
            <v>1794 - Prop Cntrller II - CF</v>
          </cell>
        </row>
        <row r="522">
          <cell r="G522" t="str">
            <v>1803 - Tech Asst I</v>
          </cell>
        </row>
        <row r="523">
          <cell r="G523" t="str">
            <v>1804 - Tech Asst II</v>
          </cell>
        </row>
        <row r="524">
          <cell r="G524" t="str">
            <v>1805 - Political Reform Consultant I</v>
          </cell>
        </row>
        <row r="525">
          <cell r="G525" t="str">
            <v>1806 - Statistical Clk</v>
          </cell>
        </row>
        <row r="526">
          <cell r="G526" t="str">
            <v>1816 - Political Reform Consultant II</v>
          </cell>
        </row>
        <row r="527">
          <cell r="G527" t="str">
            <v>1817 - Supvng Law Indexer</v>
          </cell>
        </row>
        <row r="528">
          <cell r="G528" t="str">
            <v>1820 - Legal Asst</v>
          </cell>
        </row>
        <row r="529">
          <cell r="G529" t="str">
            <v>1821 - State Historic Preservation Officer</v>
          </cell>
        </row>
        <row r="530">
          <cell r="G530" t="str">
            <v>1822 - Political Reform Program Spec</v>
          </cell>
        </row>
        <row r="531">
          <cell r="G531" t="str">
            <v>1823 - Corporation Asst</v>
          </cell>
        </row>
        <row r="532">
          <cell r="G532" t="str">
            <v>1824 - Political Reform Program Sr Spec</v>
          </cell>
        </row>
        <row r="533">
          <cell r="G533" t="str">
            <v>1826 - Political Reform Program Administrator</v>
          </cell>
        </row>
        <row r="534">
          <cell r="G534" t="str">
            <v>1827 - Corporation Documents Examiner</v>
          </cell>
        </row>
        <row r="535">
          <cell r="G535" t="str">
            <v>1828 - Lottery Mgr (Sales)</v>
          </cell>
        </row>
        <row r="536">
          <cell r="G536" t="str">
            <v>1829 - Legal Documents Examiner</v>
          </cell>
        </row>
        <row r="537">
          <cell r="G537" t="str">
            <v>1831 - Appeals Asst</v>
          </cell>
        </row>
        <row r="538">
          <cell r="G538" t="str">
            <v>1832 - Case Svc Asst</v>
          </cell>
        </row>
        <row r="539">
          <cell r="G539" t="str">
            <v>1835 - Case Svc Supvr</v>
          </cell>
        </row>
        <row r="540">
          <cell r="G540" t="str">
            <v>1844 - Svc Asst (DMV Operations)</v>
          </cell>
        </row>
        <row r="541">
          <cell r="G541" t="str">
            <v>1852 - Reader for the Blind</v>
          </cell>
        </row>
        <row r="542">
          <cell r="G542" t="str">
            <v>1860 - Asst Exam Proctor</v>
          </cell>
        </row>
        <row r="543">
          <cell r="G543" t="str">
            <v>1863 - Med Recd Consultant</v>
          </cell>
        </row>
        <row r="544">
          <cell r="G544" t="str">
            <v>1864 - Med Recd Director</v>
          </cell>
        </row>
        <row r="545">
          <cell r="G545" t="str">
            <v>1869 - Hlth Recd Techn I</v>
          </cell>
        </row>
        <row r="546">
          <cell r="G546" t="str">
            <v>1872 - Hlth Recd Techn II (Spec)</v>
          </cell>
        </row>
        <row r="547">
          <cell r="G547" t="str">
            <v>1873 - Hlth Recd Techn III</v>
          </cell>
        </row>
        <row r="548">
          <cell r="G548" t="str">
            <v>1877 - Exam Proctor</v>
          </cell>
        </row>
        <row r="549">
          <cell r="G549" t="str">
            <v>1887 - Hlth Recd Techn II (Supvr)</v>
          </cell>
        </row>
        <row r="550">
          <cell r="G550" t="str">
            <v>1890 - Sr Motor Vehicle Techn</v>
          </cell>
        </row>
        <row r="551">
          <cell r="G551" t="str">
            <v>1893 - Clinical Recd Administrator</v>
          </cell>
        </row>
        <row r="552">
          <cell r="G552" t="str">
            <v>1897 - Motor Vehicle Fld Rep</v>
          </cell>
        </row>
        <row r="553">
          <cell r="G553" t="str">
            <v>1898 - Motor Vehicle Asst</v>
          </cell>
        </row>
        <row r="554">
          <cell r="G554" t="str">
            <v>1899 - Motor Vehicle Techn</v>
          </cell>
        </row>
        <row r="555">
          <cell r="G555" t="str">
            <v>1900 - Youth Aid</v>
          </cell>
        </row>
        <row r="556">
          <cell r="G556" t="str">
            <v>1915 - State Park Peace Officer Cadet (Ranger)</v>
          </cell>
        </row>
        <row r="557">
          <cell r="G557" t="str">
            <v>1916 - State Park Peace Officer Cadet (Lifeguard)</v>
          </cell>
        </row>
        <row r="558">
          <cell r="G558" t="str">
            <v>1917 - Fish &amp; Wildlife Interpreter I</v>
          </cell>
        </row>
        <row r="559">
          <cell r="G559" t="str">
            <v>1918 - Fish &amp; Wildlife Interpreter II</v>
          </cell>
        </row>
        <row r="560">
          <cell r="G560" t="str">
            <v>1919 - Fish &amp; Wildlife Interpreter III</v>
          </cell>
        </row>
        <row r="561">
          <cell r="G561" t="str">
            <v>1920 - Racing License Techn I</v>
          </cell>
        </row>
        <row r="562">
          <cell r="G562" t="str">
            <v>1921 - Racing License Techn II</v>
          </cell>
        </row>
        <row r="563">
          <cell r="G563" t="str">
            <v>1922 - Supvng Racing License Techn</v>
          </cell>
        </row>
        <row r="564">
          <cell r="G564" t="str">
            <v>1926 - Forestry Logistics Officer I</v>
          </cell>
        </row>
        <row r="565">
          <cell r="G565" t="str">
            <v>1927 - Forestry Logistics Officer II</v>
          </cell>
        </row>
        <row r="566">
          <cell r="G566" t="str">
            <v>1928 - Sr Fish Habitat Supvr</v>
          </cell>
        </row>
        <row r="567">
          <cell r="G567" t="str">
            <v>1931 - Scientific Aid</v>
          </cell>
        </row>
        <row r="568">
          <cell r="G568" t="str">
            <v>1935 - Hosp Police Lieut</v>
          </cell>
        </row>
        <row r="569">
          <cell r="G569" t="str">
            <v>1936 - Hosp Police Sgt</v>
          </cell>
        </row>
        <row r="570">
          <cell r="G570" t="str">
            <v>1937 - Hosp Police Officer</v>
          </cell>
        </row>
        <row r="571">
          <cell r="G571" t="str">
            <v>1939 - Security Guard</v>
          </cell>
        </row>
        <row r="572">
          <cell r="G572" t="str">
            <v>1945 - Officer</v>
          </cell>
        </row>
        <row r="573">
          <cell r="G573" t="str">
            <v>1946 - Sgt</v>
          </cell>
        </row>
        <row r="574">
          <cell r="G574" t="str">
            <v>1947 - Lieut</v>
          </cell>
        </row>
        <row r="575">
          <cell r="G575" t="str">
            <v>1948 - Capt</v>
          </cell>
        </row>
        <row r="576">
          <cell r="G576" t="str">
            <v>1949 - Officer (Seasonal)</v>
          </cell>
        </row>
        <row r="577">
          <cell r="G577" t="str">
            <v>1950 - Armory Custodian III</v>
          </cell>
        </row>
        <row r="578">
          <cell r="G578" t="str">
            <v>1953 - Armory Custodian II</v>
          </cell>
        </row>
        <row r="579">
          <cell r="G579" t="str">
            <v>1954 - Peace Officer I</v>
          </cell>
        </row>
        <row r="580">
          <cell r="G580" t="str">
            <v>1955 - Peace Officer II</v>
          </cell>
        </row>
        <row r="581">
          <cell r="G581" t="str">
            <v>1956 - Armory Custodian I</v>
          </cell>
        </row>
        <row r="582">
          <cell r="G582" t="str">
            <v>1958 - Chief of Protective Svcs</v>
          </cell>
        </row>
        <row r="583">
          <cell r="G583" t="str">
            <v>1960 - Security Officer I</v>
          </cell>
        </row>
        <row r="584">
          <cell r="G584" t="str">
            <v>1961 - Security Officer II</v>
          </cell>
        </row>
        <row r="585">
          <cell r="G585" t="str">
            <v>1963 - Financial Aid Analyst</v>
          </cell>
        </row>
        <row r="586">
          <cell r="G586" t="str">
            <v>1964 - Assoc Financial Aid Analyst</v>
          </cell>
        </row>
        <row r="587">
          <cell r="G587" t="str">
            <v>1965 - Financial Aid Mgr I</v>
          </cell>
        </row>
        <row r="588">
          <cell r="G588" t="str">
            <v>1966 - Financial Aid Mgr II</v>
          </cell>
        </row>
        <row r="589">
          <cell r="G589" t="str">
            <v>1973 - Tax Techn I</v>
          </cell>
        </row>
        <row r="590">
          <cell r="G590" t="str">
            <v>1974 - Tax Techn II</v>
          </cell>
        </row>
        <row r="591">
          <cell r="G591" t="str">
            <v>1975 - Tax Techn III</v>
          </cell>
        </row>
        <row r="592">
          <cell r="G592" t="str">
            <v>1977 - Supvng Tax Techn II</v>
          </cell>
        </row>
        <row r="593">
          <cell r="G593" t="str">
            <v>1978 - Supvng Tax Techn III</v>
          </cell>
        </row>
        <row r="594">
          <cell r="G594" t="str">
            <v>1983 - Key Accounts Mgr</v>
          </cell>
        </row>
        <row r="595">
          <cell r="G595" t="str">
            <v>1984 - Lead Security Guard</v>
          </cell>
        </row>
        <row r="596">
          <cell r="G596" t="str">
            <v>1985 - Security Guard</v>
          </cell>
        </row>
        <row r="597">
          <cell r="G597" t="str">
            <v>1988 - Supvng Museum Security Officer</v>
          </cell>
        </row>
        <row r="598">
          <cell r="G598" t="str">
            <v>1989 - Sr Integrated Waste Mgmt Spec</v>
          </cell>
        </row>
        <row r="599">
          <cell r="G599" t="str">
            <v>1990 - Museum Guard</v>
          </cell>
        </row>
        <row r="600">
          <cell r="G600" t="str">
            <v>1992 - Museum Security Officer</v>
          </cell>
        </row>
        <row r="601">
          <cell r="G601" t="str">
            <v>1993 - Mbr Helper I</v>
          </cell>
        </row>
        <row r="602">
          <cell r="G602" t="str">
            <v xml:space="preserve">1994 - Mbr Helper II </v>
          </cell>
        </row>
        <row r="603">
          <cell r="G603" t="str">
            <v xml:space="preserve">1997 - Asst to the Governor </v>
          </cell>
        </row>
        <row r="604">
          <cell r="G604" t="str">
            <v>2000 - Custodian Supvr III - CF</v>
          </cell>
        </row>
        <row r="605">
          <cell r="G605" t="str">
            <v>2001 - Custodian Supvr III</v>
          </cell>
        </row>
        <row r="606">
          <cell r="G606" t="str">
            <v>2002 - Custodian Supvr II</v>
          </cell>
        </row>
        <row r="607">
          <cell r="G607" t="str">
            <v>2003 - Lead Custodian</v>
          </cell>
        </row>
        <row r="608">
          <cell r="G608" t="str">
            <v>2004 - Custodian Supvr II - CF</v>
          </cell>
        </row>
        <row r="609">
          <cell r="G609" t="str">
            <v>2005 - Lead Custodian - CF</v>
          </cell>
        </row>
        <row r="610">
          <cell r="G610" t="str">
            <v>2006 - Custodian - CF</v>
          </cell>
        </row>
        <row r="611">
          <cell r="G611" t="str">
            <v>2011 - Custodian</v>
          </cell>
        </row>
        <row r="612">
          <cell r="G612" t="str">
            <v>2016 - Svc Asst (Custodian)</v>
          </cell>
        </row>
        <row r="613">
          <cell r="G613" t="str">
            <v>2017 - Custodian Limited Svc</v>
          </cell>
        </row>
        <row r="614">
          <cell r="G614" t="str">
            <v>2020 - Assoc Analyst</v>
          </cell>
        </row>
        <row r="615">
          <cell r="G615" t="str">
            <v>2022 - Mortgage Loan Accounting Administrator</v>
          </cell>
        </row>
        <row r="616">
          <cell r="G616" t="str">
            <v>2025 - Corr Consultant I</v>
          </cell>
        </row>
        <row r="617">
          <cell r="G617" t="str">
            <v>2026 - Corr Consultant II</v>
          </cell>
        </row>
        <row r="618">
          <cell r="G618" t="str">
            <v>2027 - Sr Corr Consultant</v>
          </cell>
        </row>
        <row r="619">
          <cell r="G619" t="str">
            <v>2029 - Maint Worker</v>
          </cell>
        </row>
        <row r="620">
          <cell r="G620" t="str">
            <v>2030 - Planner</v>
          </cell>
        </row>
        <row r="621">
          <cell r="G621" t="str">
            <v>2034 - Elevator Opr</v>
          </cell>
        </row>
        <row r="622">
          <cell r="G622" t="str">
            <v>2035 - Research Agric Chemist</v>
          </cell>
        </row>
        <row r="623">
          <cell r="G623" t="str">
            <v>2037 - Window Cleaner</v>
          </cell>
        </row>
        <row r="624">
          <cell r="G624" t="str">
            <v>2039 - Supvng Housekeeper II</v>
          </cell>
        </row>
        <row r="625">
          <cell r="G625" t="str">
            <v>2040 - Supvng Housekeeper I</v>
          </cell>
        </row>
        <row r="626">
          <cell r="G626" t="str">
            <v>2042 - Museum Custodian</v>
          </cell>
        </row>
        <row r="627">
          <cell r="G627" t="str">
            <v>2043 - Housekeeper</v>
          </cell>
        </row>
        <row r="628">
          <cell r="G628" t="str">
            <v>2047 - Prin Labor Relations Officer</v>
          </cell>
        </row>
        <row r="629">
          <cell r="G629" t="str">
            <v>2048 - District Sales Supvr</v>
          </cell>
        </row>
        <row r="630">
          <cell r="G630" t="str">
            <v>2049 - Exec Residence Housekeeper</v>
          </cell>
        </row>
        <row r="631">
          <cell r="G631" t="str">
            <v>2051 - Sr Wildlife Veterinarian Supvr</v>
          </cell>
        </row>
        <row r="632">
          <cell r="G632" t="str">
            <v>2052 - Sr Wildlife Veterinarian Spec</v>
          </cell>
        </row>
        <row r="633">
          <cell r="G633" t="str">
            <v>2053 - Assoc Wildlife Veterinarian</v>
          </cell>
        </row>
        <row r="634">
          <cell r="G634" t="str">
            <v>2054 - Wildlife Veterinarian</v>
          </cell>
        </row>
        <row r="635">
          <cell r="G635" t="str">
            <v>2066 - Clothing Cntr Mgr</v>
          </cell>
        </row>
        <row r="636">
          <cell r="G636" t="str">
            <v>2076 - Seamer</v>
          </cell>
        </row>
        <row r="637">
          <cell r="G637" t="str">
            <v>2077 - Seamer - CF</v>
          </cell>
        </row>
        <row r="638">
          <cell r="G638" t="str">
            <v>2079 - Asst Seamer</v>
          </cell>
        </row>
        <row r="639">
          <cell r="G639" t="str">
            <v>2082 - Upholsterer</v>
          </cell>
        </row>
        <row r="640">
          <cell r="G640" t="str">
            <v>2083 - Barbershop Mgr</v>
          </cell>
        </row>
        <row r="641">
          <cell r="G641" t="str">
            <v>2084 - Upholsterer (Safety)</v>
          </cell>
        </row>
        <row r="642">
          <cell r="G642" t="str">
            <v>2086 - Barber - CF</v>
          </cell>
        </row>
        <row r="643">
          <cell r="G643" t="str">
            <v>2087 - Tahoe Conservancy Program Analyst I</v>
          </cell>
        </row>
        <row r="644">
          <cell r="G644" t="str">
            <v>2088 - Tahoe Conservancy Program Analyst II</v>
          </cell>
        </row>
        <row r="645">
          <cell r="G645" t="str">
            <v>2090 - Tahoe Conservancy Program Mgr</v>
          </cell>
        </row>
        <row r="646">
          <cell r="G646" t="str">
            <v>2091 - Beauty Shop Mgr</v>
          </cell>
        </row>
        <row r="647">
          <cell r="G647" t="str">
            <v>2097 - Facility Envirnal Audit Techn</v>
          </cell>
        </row>
        <row r="648">
          <cell r="G648" t="str">
            <v>2108 - Prison Industries Superintendent II</v>
          </cell>
        </row>
        <row r="649">
          <cell r="G649" t="str">
            <v>2109 - Industrial Supvr</v>
          </cell>
        </row>
        <row r="650">
          <cell r="G650" t="str">
            <v>2110 - Laundry Supvr II</v>
          </cell>
        </row>
        <row r="651">
          <cell r="G651" t="str">
            <v>2111 - Laundry Supvr II - CF</v>
          </cell>
        </row>
        <row r="652">
          <cell r="G652" t="str">
            <v>2113 - Laundry Supvr I</v>
          </cell>
        </row>
        <row r="653">
          <cell r="G653" t="str">
            <v>2114 - Laundry Supvr I - CF</v>
          </cell>
        </row>
        <row r="654">
          <cell r="G654" t="str">
            <v>2116 - Laundry Worker</v>
          </cell>
        </row>
        <row r="655">
          <cell r="G655" t="str">
            <v>2117 - Laundry Worker - CF</v>
          </cell>
        </row>
        <row r="656">
          <cell r="G656" t="str">
            <v>2119 - Launderer</v>
          </cell>
        </row>
        <row r="657">
          <cell r="G657" t="str">
            <v>2121 - Facility Marketing Rep</v>
          </cell>
        </row>
        <row r="658">
          <cell r="G658" t="str">
            <v>2122 - Launderer Asst</v>
          </cell>
        </row>
        <row r="659">
          <cell r="G659" t="str">
            <v>2124 - Svc Asst (Laundry)</v>
          </cell>
        </row>
        <row r="660">
          <cell r="G660" t="str">
            <v>2128 - Jr Staff Analyst</v>
          </cell>
        </row>
        <row r="661">
          <cell r="G661" t="str">
            <v>2135 - Sr Administrative Asst</v>
          </cell>
        </row>
        <row r="662">
          <cell r="G662" t="str">
            <v>2143 - Deptal Food Administrator</v>
          </cell>
        </row>
        <row r="663">
          <cell r="G663" t="str">
            <v>2144 - Press Secty - Media Relations</v>
          </cell>
        </row>
        <row r="664">
          <cell r="G664" t="str">
            <v>2147 - Food Administrator II</v>
          </cell>
        </row>
        <row r="665">
          <cell r="G665" t="str">
            <v>2149 - Food Mgr</v>
          </cell>
        </row>
        <row r="666">
          <cell r="G666" t="str">
            <v>2150 - Food Mgr - CF</v>
          </cell>
        </row>
        <row r="667">
          <cell r="G667" t="str">
            <v>2153 - Food Administrator I</v>
          </cell>
        </row>
        <row r="668">
          <cell r="G668" t="str">
            <v>2154 - Child Nutrition Supvr I</v>
          </cell>
        </row>
        <row r="669">
          <cell r="G669" t="str">
            <v>2156 - Asst Food Mgr</v>
          </cell>
        </row>
        <row r="670">
          <cell r="G670" t="str">
            <v>2157 - Child Nutrition Supvr II</v>
          </cell>
        </row>
        <row r="671">
          <cell r="G671" t="str">
            <v>2159 - Child Nutrition Asst</v>
          </cell>
        </row>
        <row r="672">
          <cell r="G672" t="str">
            <v>2160 - Child Nutrition Consultant</v>
          </cell>
        </row>
        <row r="673">
          <cell r="G673" t="str">
            <v>2161 - Public Hlth Nutrition Consultant III (Supvry)</v>
          </cell>
        </row>
        <row r="674">
          <cell r="G674" t="str">
            <v>2162 - Public Hlth Nutrition Consultant II</v>
          </cell>
        </row>
        <row r="675">
          <cell r="G675" t="str">
            <v>2163 - Public Hlth Nutrition Consultant I</v>
          </cell>
        </row>
        <row r="676">
          <cell r="G676" t="str">
            <v>2166 - Public Hlth Nutrition Consultant III (Spec)</v>
          </cell>
        </row>
        <row r="677">
          <cell r="G677" t="str">
            <v>2167 - Registered Dietitian</v>
          </cell>
        </row>
        <row r="678">
          <cell r="G678" t="str">
            <v>2168 - Pre-Registered Dietitian</v>
          </cell>
        </row>
        <row r="679">
          <cell r="G679" t="str">
            <v>2169 - Dietetic Techn</v>
          </cell>
        </row>
        <row r="680">
          <cell r="G680" t="str">
            <v>2172 - Registered Dietitian (Safety)</v>
          </cell>
        </row>
        <row r="681">
          <cell r="G681" t="str">
            <v>2175 - Dietetic Techn (Safety)</v>
          </cell>
        </row>
        <row r="682">
          <cell r="G682" t="str">
            <v>2177 - Sr Elec Engr (Spec)</v>
          </cell>
        </row>
        <row r="683">
          <cell r="G683" t="str">
            <v>2178 - Sr Mech Engr (Spec)</v>
          </cell>
        </row>
        <row r="684">
          <cell r="G684" t="str">
            <v>2179 - Supvng Mech &amp; Elec Engr</v>
          </cell>
        </row>
        <row r="685">
          <cell r="G685" t="str">
            <v>2180 - Supvng Cook II</v>
          </cell>
        </row>
        <row r="686">
          <cell r="G686" t="str">
            <v>2181 - Supvng Cook I</v>
          </cell>
        </row>
        <row r="687">
          <cell r="G687" t="str">
            <v>2182 - Supvng Cook II - CF</v>
          </cell>
        </row>
        <row r="688">
          <cell r="G688" t="str">
            <v>2183 - Corr Supvng Cook - CF</v>
          </cell>
        </row>
        <row r="689">
          <cell r="G689" t="str">
            <v>2184 - Cook Spec II</v>
          </cell>
        </row>
        <row r="690">
          <cell r="G690" t="str">
            <v>2185 - Cook Spec I</v>
          </cell>
        </row>
        <row r="691">
          <cell r="G691" t="str">
            <v>2186 - Cook Spec II - CF</v>
          </cell>
        </row>
        <row r="692">
          <cell r="G692" t="str">
            <v>2187 - Cook Spec I - CF</v>
          </cell>
        </row>
        <row r="693">
          <cell r="G693" t="str">
            <v>2189 - Cook</v>
          </cell>
        </row>
        <row r="694">
          <cell r="G694" t="str">
            <v>2193 - Food Svc Techn II</v>
          </cell>
        </row>
        <row r="695">
          <cell r="G695" t="str">
            <v>2194 - Food Svc Techn I</v>
          </cell>
        </row>
        <row r="696">
          <cell r="G696" t="str">
            <v>2195 - Food Svc Techn II - CF</v>
          </cell>
        </row>
        <row r="697">
          <cell r="G697" t="str">
            <v>2196 - Food Svc Techn I - CF</v>
          </cell>
        </row>
        <row r="698">
          <cell r="G698" t="str">
            <v>2197 - Svc Asst (Food)</v>
          </cell>
        </row>
        <row r="699">
          <cell r="G699" t="str">
            <v>2198 - Food Svc Worker I (Safety)</v>
          </cell>
        </row>
        <row r="700">
          <cell r="G700" t="str">
            <v>2199 - Food Svc Worker II/Sf</v>
          </cell>
        </row>
        <row r="701">
          <cell r="G701" t="str">
            <v>2202 - Forestry Cook II</v>
          </cell>
        </row>
        <row r="702">
          <cell r="G702" t="str">
            <v>2203 - Forestry Cook I</v>
          </cell>
        </row>
        <row r="703">
          <cell r="G703" t="str">
            <v>2204 - Clerk</v>
          </cell>
        </row>
        <row r="704">
          <cell r="G704" t="str">
            <v>2206 - Asst Clk of the Supreme Court</v>
          </cell>
        </row>
        <row r="705">
          <cell r="G705" t="str">
            <v>2207 - Calendar Coord</v>
          </cell>
        </row>
        <row r="706">
          <cell r="G706" t="str">
            <v>2210 - Asst Clk/Administrator-A</v>
          </cell>
        </row>
        <row r="707">
          <cell r="G707" t="str">
            <v>2211 - Asst Clk/Administrator-B</v>
          </cell>
        </row>
        <row r="708">
          <cell r="G708" t="str">
            <v>2212 - Clerk of the Court</v>
          </cell>
        </row>
        <row r="709">
          <cell r="G709" t="str">
            <v>2215 - Administrative Spec I</v>
          </cell>
        </row>
        <row r="710">
          <cell r="G710" t="str">
            <v>2216 - Administrative Spec II</v>
          </cell>
        </row>
        <row r="711">
          <cell r="G711" t="str">
            <v>2217 - Law Librarian</v>
          </cell>
        </row>
        <row r="712">
          <cell r="G712" t="str">
            <v>2218 - Asst Law Librarian I</v>
          </cell>
        </row>
        <row r="713">
          <cell r="G713" t="str">
            <v>2219 - Asst Law Librarian II</v>
          </cell>
        </row>
        <row r="714">
          <cell r="G714" t="str">
            <v>2220 - Baker II</v>
          </cell>
        </row>
        <row r="715">
          <cell r="G715" t="str">
            <v>2221 - Baker II - CF</v>
          </cell>
        </row>
        <row r="716">
          <cell r="G716" t="str">
            <v>2222 - Law Library Techn I</v>
          </cell>
        </row>
        <row r="717">
          <cell r="G717" t="str">
            <v>2223 - Baker I</v>
          </cell>
        </row>
        <row r="718">
          <cell r="G718" t="str">
            <v>2224 - Baker I - CF</v>
          </cell>
        </row>
        <row r="719">
          <cell r="G719" t="str">
            <v>2226 - Law Library Techn II</v>
          </cell>
        </row>
        <row r="720">
          <cell r="G720" t="str">
            <v>2227 - Mediation Program Coord</v>
          </cell>
        </row>
        <row r="721">
          <cell r="G721" t="str">
            <v>2228 - Judicial Cntr Law Librarian</v>
          </cell>
        </row>
        <row r="722">
          <cell r="G722" t="str">
            <v>2229 - Assoc Court Sys Administrator</v>
          </cell>
        </row>
        <row r="723">
          <cell r="G723" t="str">
            <v>2230 - Asst Court Sys Administrator</v>
          </cell>
        </row>
        <row r="724">
          <cell r="G724" t="str">
            <v>2231 - Court Sys Administrator</v>
          </cell>
        </row>
        <row r="725">
          <cell r="G725" t="str">
            <v>2233 - Supvng Administrative Spec</v>
          </cell>
        </row>
        <row r="726">
          <cell r="G726" t="str">
            <v>2245 - Butcher-Meat Cutter II - CF</v>
          </cell>
        </row>
        <row r="727">
          <cell r="G727" t="str">
            <v>2246 - Hlth Facilities Evaluator Spec</v>
          </cell>
        </row>
        <row r="728">
          <cell r="G728" t="str">
            <v>2256 - Food Svc Supvr II</v>
          </cell>
        </row>
        <row r="729">
          <cell r="G729" t="str">
            <v>2258 - Food Svc Supvr I</v>
          </cell>
        </row>
        <row r="730">
          <cell r="G730" t="str">
            <v>2260 - Nutrition Educ Asst</v>
          </cell>
        </row>
        <row r="731">
          <cell r="G731" t="str">
            <v>2261 - Nutrition Educ Consultant</v>
          </cell>
        </row>
        <row r="732">
          <cell r="G732" t="str">
            <v>2263 - Nutrition Educ Administrator</v>
          </cell>
        </row>
        <row r="733">
          <cell r="G733" t="str">
            <v>2271 - Teacher</v>
          </cell>
        </row>
        <row r="734">
          <cell r="G734" t="str">
            <v>2272 - Teacher</v>
          </cell>
        </row>
        <row r="735">
          <cell r="G735" t="str">
            <v>2273 - Teacher</v>
          </cell>
        </row>
        <row r="736">
          <cell r="G736" t="str">
            <v>2275 - Teacher</v>
          </cell>
        </row>
        <row r="737">
          <cell r="G737" t="str">
            <v>2277 - Teacher</v>
          </cell>
        </row>
        <row r="738">
          <cell r="G738" t="str">
            <v>2278 - Pipeline Safety Engr</v>
          </cell>
        </row>
        <row r="739">
          <cell r="G739" t="str">
            <v>2283 - Reading Spec - Remedial &amp; Develmt Educ Programs</v>
          </cell>
        </row>
        <row r="740">
          <cell r="G740" t="str">
            <v>2284 - Teacher</v>
          </cell>
        </row>
        <row r="741">
          <cell r="G741" t="str">
            <v>2287 - Teacher</v>
          </cell>
        </row>
        <row r="742">
          <cell r="G742" t="str">
            <v>2288 - Teacher</v>
          </cell>
        </row>
        <row r="743">
          <cell r="G743" t="str">
            <v>2290 - Teacher</v>
          </cell>
        </row>
        <row r="744">
          <cell r="G744" t="str">
            <v>2291 - Teacher</v>
          </cell>
        </row>
        <row r="745">
          <cell r="G745" t="str">
            <v>2294 - Teacher</v>
          </cell>
        </row>
        <row r="746">
          <cell r="G746" t="str">
            <v>2295 - Teacher</v>
          </cell>
        </row>
        <row r="747">
          <cell r="G747" t="str">
            <v>2298 - Teacher</v>
          </cell>
        </row>
        <row r="748">
          <cell r="G748" t="str">
            <v>2302 - Supvr of Compensatory Educ Program</v>
          </cell>
        </row>
        <row r="749">
          <cell r="G749" t="str">
            <v>2303 - Supvr of Corr Educ Programs</v>
          </cell>
        </row>
        <row r="750">
          <cell r="G750" t="str">
            <v>2305 - Supvr of Academic Inst - CF</v>
          </cell>
        </row>
        <row r="751">
          <cell r="G751" t="str">
            <v>2312 - Teacher</v>
          </cell>
        </row>
        <row r="752">
          <cell r="G752" t="str">
            <v>2318 - Teacher</v>
          </cell>
        </row>
        <row r="753">
          <cell r="G753" t="str">
            <v>2326 - Teacher</v>
          </cell>
        </row>
        <row r="754">
          <cell r="G754" t="str">
            <v>2328 - Teacher</v>
          </cell>
        </row>
        <row r="755">
          <cell r="G755" t="str">
            <v>2329 - Teacher</v>
          </cell>
        </row>
        <row r="756">
          <cell r="G756" t="str">
            <v>2334 - Teacher</v>
          </cell>
        </row>
        <row r="757">
          <cell r="G757" t="str">
            <v>2335 - Teacher</v>
          </cell>
        </row>
        <row r="758">
          <cell r="G758" t="str">
            <v>2337 - Teacher</v>
          </cell>
        </row>
        <row r="759">
          <cell r="G759" t="str">
            <v>2338 - Teacher</v>
          </cell>
        </row>
        <row r="760">
          <cell r="G760" t="str">
            <v>2340 - Teacher</v>
          </cell>
        </row>
        <row r="761">
          <cell r="G761" t="str">
            <v>2341 - Asst Dep Clk I</v>
          </cell>
        </row>
        <row r="762">
          <cell r="G762" t="str">
            <v>2342 - Asst Dep Clk II</v>
          </cell>
        </row>
        <row r="763">
          <cell r="G763" t="str">
            <v>2343 - Asst Dep Clk III</v>
          </cell>
        </row>
        <row r="764">
          <cell r="G764" t="str">
            <v>2344 - Dep Clk</v>
          </cell>
        </row>
        <row r="765">
          <cell r="G765" t="str">
            <v>2345 - Sr Dep Clk</v>
          </cell>
        </row>
        <row r="766">
          <cell r="G766" t="str">
            <v>2346 - Supvng Dep Clk</v>
          </cell>
        </row>
        <row r="767">
          <cell r="G767" t="str">
            <v>2347 - Office Asst I</v>
          </cell>
        </row>
        <row r="768">
          <cell r="G768" t="str">
            <v>2348 - Office Asst II</v>
          </cell>
        </row>
        <row r="769">
          <cell r="G769" t="str">
            <v>2349 - Office Techn I</v>
          </cell>
        </row>
        <row r="770">
          <cell r="G770" t="str">
            <v>2350 - Office Techn II</v>
          </cell>
        </row>
        <row r="771">
          <cell r="G771" t="str">
            <v>2350 - Office Techn II</v>
          </cell>
        </row>
        <row r="772">
          <cell r="G772" t="str">
            <v>2355 - Appellate Court Recds Asst</v>
          </cell>
        </row>
        <row r="773">
          <cell r="G773" t="str">
            <v>2356 - Administrative Support Techn</v>
          </cell>
        </row>
        <row r="774">
          <cell r="G774" t="str">
            <v>2357 - Judicial Secty I</v>
          </cell>
        </row>
        <row r="775">
          <cell r="G775" t="str">
            <v>2359 - Lead Judicial Secty</v>
          </cell>
        </row>
        <row r="776">
          <cell r="G776" t="str">
            <v>2360 - Judicial Asst</v>
          </cell>
        </row>
        <row r="777">
          <cell r="G777" t="str">
            <v>2361 - Supvng Judicial Asst</v>
          </cell>
        </row>
        <row r="778">
          <cell r="G778" t="str">
            <v>2362 - Judicial Asst to An Appellate Court Justice</v>
          </cell>
        </row>
        <row r="779">
          <cell r="G779" t="str">
            <v>2363 - Exec Judicial Asst to An Apj</v>
          </cell>
        </row>
        <row r="780">
          <cell r="G780" t="str">
            <v>2366 - Supvng Custodian</v>
          </cell>
        </row>
        <row r="781">
          <cell r="G781" t="str">
            <v>2367 - Automatic Appeals Unit Supvr</v>
          </cell>
        </row>
        <row r="782">
          <cell r="G782" t="str">
            <v>2368 - Judicial Asst to A Supreme Court Justice</v>
          </cell>
        </row>
        <row r="783">
          <cell r="G783" t="str">
            <v>2370 - Supvr of Vocational Inst</v>
          </cell>
        </row>
        <row r="784">
          <cell r="G784" t="str">
            <v>2371 - Teacher</v>
          </cell>
        </row>
        <row r="785">
          <cell r="G785" t="str">
            <v>2372 - Vocational Instructor - CF</v>
          </cell>
        </row>
        <row r="786">
          <cell r="G786" t="str">
            <v>2376 - Teacher</v>
          </cell>
        </row>
        <row r="787">
          <cell r="G787" t="str">
            <v>2396 - Vocational Instructor - CF</v>
          </cell>
        </row>
        <row r="788">
          <cell r="G788" t="str">
            <v>2398 - Vocational Instructor - CF</v>
          </cell>
        </row>
        <row r="789">
          <cell r="G789" t="str">
            <v>2407 - Vocational Instructor - CF</v>
          </cell>
        </row>
        <row r="790">
          <cell r="G790" t="str">
            <v>2417 - Vocational Instructor - CF</v>
          </cell>
        </row>
        <row r="791">
          <cell r="G791" t="str">
            <v>2420 - Vocational Instructor - CF</v>
          </cell>
        </row>
        <row r="792">
          <cell r="G792" t="str">
            <v>2422 - Vocational Instructor - CF</v>
          </cell>
        </row>
        <row r="793">
          <cell r="G793" t="str">
            <v>2423 - Vocational Instructor - CF</v>
          </cell>
        </row>
        <row r="794">
          <cell r="G794" t="str">
            <v>2425 - Vocational Instructor - CF</v>
          </cell>
        </row>
        <row r="795">
          <cell r="G795" t="str">
            <v>2426 - Vocational Instructor - CF</v>
          </cell>
        </row>
        <row r="796">
          <cell r="G796" t="str">
            <v>2428 - Vocational Instructor - CF</v>
          </cell>
        </row>
        <row r="797">
          <cell r="G797" t="str">
            <v>2436 - Vocational Instructor - CF</v>
          </cell>
        </row>
        <row r="798">
          <cell r="G798" t="str">
            <v>2441 - Vocational Instructor - CF</v>
          </cell>
        </row>
        <row r="799">
          <cell r="G799" t="str">
            <v>2450 - Administrator</v>
          </cell>
        </row>
        <row r="800">
          <cell r="G800" t="str">
            <v>2451 - Administrator</v>
          </cell>
        </row>
        <row r="801">
          <cell r="G801" t="str">
            <v>2452 - Administrator</v>
          </cell>
        </row>
        <row r="802">
          <cell r="G802" t="str">
            <v>2453 - Administrator</v>
          </cell>
        </row>
        <row r="803">
          <cell r="G803" t="str">
            <v>2456 - Administrator</v>
          </cell>
        </row>
        <row r="804">
          <cell r="G804" t="str">
            <v xml:space="preserve">2458 - Spec In Gen Vocational Educ </v>
          </cell>
        </row>
        <row r="805">
          <cell r="G805" t="str">
            <v>2459 - Exec Judicial Asst to the Chief Justice</v>
          </cell>
        </row>
        <row r="806">
          <cell r="G806" t="str">
            <v>2460 - Sr Exec Judicial Asst to the Chief Justice</v>
          </cell>
        </row>
        <row r="807">
          <cell r="G807" t="str">
            <v>2463 - Supreme Court Paralegal I</v>
          </cell>
        </row>
        <row r="808">
          <cell r="G808" t="str">
            <v>2464 - Supreme Court Paralegal II</v>
          </cell>
        </row>
        <row r="809">
          <cell r="G809" t="str">
            <v>2465 - Spec In Homemaking Educ</v>
          </cell>
        </row>
        <row r="810">
          <cell r="G810" t="str">
            <v>2466 - Exec Secty to the Clk</v>
          </cell>
        </row>
        <row r="811">
          <cell r="G811" t="str">
            <v>2467 - Legal Editoral Asst</v>
          </cell>
        </row>
        <row r="812">
          <cell r="G812" t="str">
            <v>2468 - Prin Atty for the Chief Justice</v>
          </cell>
        </row>
        <row r="813">
          <cell r="G813" t="str">
            <v>2469 - Chief Supvng Atty</v>
          </cell>
        </row>
        <row r="814">
          <cell r="G814" t="str">
            <v>2470 - Sr Appellate Court Atty</v>
          </cell>
        </row>
        <row r="815">
          <cell r="G815" t="str">
            <v>2471 - Supvng Appellate Court Atty</v>
          </cell>
        </row>
        <row r="816">
          <cell r="G816" t="str">
            <v>2472 - Managing Appellate Court Atty</v>
          </cell>
        </row>
        <row r="817">
          <cell r="G817" t="str">
            <v>2475 - Sr Supreme Court Atty</v>
          </cell>
        </row>
        <row r="818">
          <cell r="G818" t="str">
            <v>2477 - Supvng Supreme Court Atty</v>
          </cell>
        </row>
        <row r="819">
          <cell r="G819" t="str">
            <v>2481 - Reporter of Decisions</v>
          </cell>
        </row>
        <row r="820">
          <cell r="G820" t="str">
            <v>2482 - Appellate Court Atty, A</v>
          </cell>
        </row>
        <row r="821">
          <cell r="G821" t="str">
            <v>2483 - Appelate Court Atty, B</v>
          </cell>
        </row>
        <row r="822">
          <cell r="G822" t="str">
            <v>2484 - Appellate Court Atty, C</v>
          </cell>
        </row>
        <row r="823">
          <cell r="G823" t="str">
            <v>2485 - Appellate Court Atty, D</v>
          </cell>
        </row>
        <row r="824">
          <cell r="G824" t="str">
            <v>2486 - Lead Appellate Court Atty</v>
          </cell>
        </row>
        <row r="825">
          <cell r="G825" t="str">
            <v>2491 - Supreme Court Atty, A</v>
          </cell>
        </row>
        <row r="826">
          <cell r="G826" t="str">
            <v>2492 - Supreme Court Atty, B</v>
          </cell>
        </row>
        <row r="827">
          <cell r="G827" t="str">
            <v>2493 - Asst Superintendent of Public Inst for Research &amp; Eval - C.E.A.</v>
          </cell>
        </row>
        <row r="828">
          <cell r="G828" t="str">
            <v>2494 - Supreme Court Atty, C</v>
          </cell>
        </row>
        <row r="829">
          <cell r="G829" t="str">
            <v>2495 - Supreme Court Atty, D</v>
          </cell>
        </row>
        <row r="830">
          <cell r="G830" t="str">
            <v>2496 - Teacher</v>
          </cell>
        </row>
        <row r="831">
          <cell r="G831" t="str">
            <v>2497 - Lead Supreme Court Atty</v>
          </cell>
        </row>
        <row r="832">
          <cell r="G832" t="str">
            <v>2499 - Supreme Court Chambers Atty, A</v>
          </cell>
        </row>
        <row r="833">
          <cell r="G833" t="str">
            <v>2500 - Supreme Court Chambers Atty, B</v>
          </cell>
        </row>
        <row r="834">
          <cell r="G834" t="str">
            <v>2502 - Supreme Court Chambers Atty, C</v>
          </cell>
        </row>
        <row r="835">
          <cell r="G835" t="str">
            <v>2503 - Supreme Court Chambers Atty, D</v>
          </cell>
        </row>
        <row r="836">
          <cell r="G836" t="str">
            <v>2505 - Supreme Court Chambers Atty, E</v>
          </cell>
        </row>
        <row r="837">
          <cell r="G837" t="str">
            <v>2506 - Sr Assoc In Postsecondary Educ Studies</v>
          </cell>
        </row>
        <row r="838">
          <cell r="G838" t="str">
            <v>2507 - Supreme Court Chambers Atty, F</v>
          </cell>
        </row>
        <row r="839">
          <cell r="G839" t="str">
            <v>2508 - Spec In Facilities Plan &amp; Utilization</v>
          </cell>
        </row>
        <row r="840">
          <cell r="G840" t="str">
            <v>2510 - Dir of Career-Vocational Educ - C.E.A.</v>
          </cell>
        </row>
        <row r="841">
          <cell r="G841" t="str">
            <v>2511 - Supvng Court Sys Administrator</v>
          </cell>
        </row>
        <row r="842">
          <cell r="G842" t="str">
            <v>2512 - Agric Educ Administrator I</v>
          </cell>
        </row>
        <row r="843">
          <cell r="G843" t="str">
            <v>2513 - Agric Educ Consultant</v>
          </cell>
        </row>
        <row r="844">
          <cell r="G844" t="str">
            <v>2514 - Hlth Careers Educ Consultant</v>
          </cell>
        </row>
        <row r="845">
          <cell r="G845" t="str">
            <v>2515 - Hlth Careers Educ Administrator I</v>
          </cell>
        </row>
        <row r="846">
          <cell r="G846" t="str">
            <v>2516 - Bus Educ Administrator I</v>
          </cell>
        </row>
        <row r="847">
          <cell r="G847" t="str">
            <v>2517 - Bus Educ Consultant</v>
          </cell>
        </row>
        <row r="848">
          <cell r="G848" t="str">
            <v>2519 - Home Econs Educ Administrator I</v>
          </cell>
        </row>
        <row r="849">
          <cell r="G849" t="str">
            <v>2520 - Home Econs Educ Consultant</v>
          </cell>
        </row>
        <row r="850">
          <cell r="G850" t="str">
            <v>2521 - Fairs Mgmt Consultant</v>
          </cell>
        </row>
        <row r="851">
          <cell r="G851" t="str">
            <v>2522 - Sr Office Techn</v>
          </cell>
        </row>
        <row r="852">
          <cell r="G852" t="str">
            <v>2523 - Industrial &amp; Tech Educ Administrator I</v>
          </cell>
        </row>
        <row r="853">
          <cell r="G853" t="str">
            <v>2524 - Industrial &amp; Tech Educ Consultant</v>
          </cell>
        </row>
        <row r="854">
          <cell r="G854" t="str">
            <v>2525 - Spec In Fiscal Plan &amp; Administration</v>
          </cell>
        </row>
        <row r="855">
          <cell r="G855" t="str">
            <v>2526 - Sr Law Library Techn</v>
          </cell>
        </row>
        <row r="856">
          <cell r="G856" t="str">
            <v>2527 - Sr Administrative Support Techn</v>
          </cell>
        </row>
        <row r="857">
          <cell r="G857" t="str">
            <v>2528 - Exec Secty to A Clk</v>
          </cell>
        </row>
        <row r="858">
          <cell r="G858" t="str">
            <v>2529 - Receptionist I</v>
          </cell>
        </row>
        <row r="859">
          <cell r="G859" t="str">
            <v xml:space="preserve">2530 - Spec In Agric Educ </v>
          </cell>
        </row>
        <row r="860">
          <cell r="G860" t="str">
            <v>2531 - Spec In Bus Educ</v>
          </cell>
        </row>
        <row r="861">
          <cell r="G861" t="str">
            <v>2533 - Sr Supreme Court Paralegal</v>
          </cell>
        </row>
        <row r="862">
          <cell r="G862" t="str">
            <v>2534 - Spec In Industrial Educ</v>
          </cell>
        </row>
        <row r="863">
          <cell r="G863" t="str">
            <v>2535 - Spec In Hlth Occupations</v>
          </cell>
        </row>
        <row r="864">
          <cell r="G864" t="str">
            <v>2536 - Supreme Court Recds Supvr</v>
          </cell>
        </row>
        <row r="865">
          <cell r="G865" t="str">
            <v>2538 - Supreme Court Supvng Dep Clk</v>
          </cell>
        </row>
        <row r="866">
          <cell r="G866" t="str">
            <v>2539 - Spec In Academic Plan &amp; Develmt</v>
          </cell>
        </row>
        <row r="867">
          <cell r="G867" t="str">
            <v>2540 - Spec In Crim Justice Educ</v>
          </cell>
        </row>
        <row r="868">
          <cell r="G868" t="str">
            <v>2542 - Court Bldg Supvr</v>
          </cell>
        </row>
        <row r="869">
          <cell r="G869" t="str">
            <v>2543 - Court of Appeal Managing Attorney to the APJ</v>
          </cell>
        </row>
        <row r="870">
          <cell r="G870" t="str">
            <v>2544 - Spec In Empt &amp; Cert</v>
          </cell>
        </row>
        <row r="871">
          <cell r="G871" t="str">
            <v>2547 - Spec In Public Svc Occupations</v>
          </cell>
        </row>
        <row r="872">
          <cell r="G872" t="str">
            <v>2549 - Community College Program Asst I</v>
          </cell>
        </row>
        <row r="873">
          <cell r="G873" t="str">
            <v>2550 - Community College Program Asst II</v>
          </cell>
        </row>
        <row r="874">
          <cell r="G874" t="str">
            <v>2551 - Spec In Info Sys &amp; Analysis</v>
          </cell>
        </row>
        <row r="875">
          <cell r="G875" t="str">
            <v>2557 - Vocational Educ Supvr - Corr Program</v>
          </cell>
        </row>
        <row r="876">
          <cell r="G876" t="str">
            <v>2560 - Spec In Library Plan &amp; Develmt</v>
          </cell>
        </row>
        <row r="877">
          <cell r="G877" t="str">
            <v>2564 - Law Clk</v>
          </cell>
        </row>
        <row r="878">
          <cell r="G878" t="str">
            <v>2565 - Spec In Student Svcs Plan &amp; Develmt</v>
          </cell>
        </row>
        <row r="879">
          <cell r="G879" t="str">
            <v>2566 - Assoc In Postsecondary Educ Studies</v>
          </cell>
        </row>
        <row r="880">
          <cell r="G880" t="str">
            <v>2570 - Mediation Program Administration</v>
          </cell>
        </row>
        <row r="881">
          <cell r="G881" t="str">
            <v>2571 - Procurement Spec</v>
          </cell>
        </row>
        <row r="882">
          <cell r="G882" t="str">
            <v>2572 - Supreme Court Chambers Law Clk, A</v>
          </cell>
        </row>
        <row r="883">
          <cell r="G883" t="str">
            <v>2573 - Fld Rep - School Administration (Spec)</v>
          </cell>
        </row>
        <row r="884">
          <cell r="G884" t="str">
            <v>2574 - Supreme Court Chambers Law Clk</v>
          </cell>
        </row>
        <row r="885">
          <cell r="G885" t="str">
            <v>2576 - Asst Court Bldg Supvr</v>
          </cell>
        </row>
        <row r="886">
          <cell r="G886" t="str">
            <v>2578 - Chief Dep - CF</v>
          </cell>
        </row>
        <row r="887">
          <cell r="G887" t="str">
            <v>2581 - Supvng Pipeline Safety Engr</v>
          </cell>
        </row>
        <row r="888">
          <cell r="G888" t="str">
            <v>2587 - Educ Policy Administrator I</v>
          </cell>
        </row>
        <row r="889">
          <cell r="G889" t="str">
            <v>2589 - Asst Fld Rep - School Administration</v>
          </cell>
        </row>
        <row r="890">
          <cell r="G890" t="str">
            <v>2590 - Supvng Fld Rep School Administration</v>
          </cell>
        </row>
        <row r="891">
          <cell r="G891" t="str">
            <v>2591 - Chief Assoc In Postsecondary Educ Studies</v>
          </cell>
        </row>
        <row r="892">
          <cell r="G892" t="str">
            <v>2592 - Postsecondary Educ Mgr - C.E.A.</v>
          </cell>
        </row>
        <row r="893">
          <cell r="G893" t="str">
            <v>2593 - Publiclications Consultant Dept of Educ</v>
          </cell>
        </row>
        <row r="894">
          <cell r="G894" t="str">
            <v>2597 - Vocational Instructor - CF</v>
          </cell>
        </row>
        <row r="895">
          <cell r="G895" t="str">
            <v>2600 - Vocational Instructor - CF</v>
          </cell>
        </row>
        <row r="896">
          <cell r="G896" t="str">
            <v>2601 - Vocational Instructor - CF</v>
          </cell>
        </row>
        <row r="897">
          <cell r="G897" t="str">
            <v>2605 - Asst Superintendent of Public Inst for Child Develmt - C.E.A.</v>
          </cell>
        </row>
        <row r="898">
          <cell r="G898" t="str">
            <v>2614 - Vocational Instructor - CF</v>
          </cell>
        </row>
        <row r="899">
          <cell r="G899" t="str">
            <v>2615 - Vocational Instructor - CF</v>
          </cell>
        </row>
        <row r="900">
          <cell r="G900" t="str">
            <v>2616 - Consultant</v>
          </cell>
        </row>
        <row r="901">
          <cell r="G901" t="str">
            <v>2617 - Asst Consultant In Teacher Preparation</v>
          </cell>
        </row>
        <row r="902">
          <cell r="G902" t="str">
            <v>2618 - Consultant</v>
          </cell>
        </row>
        <row r="903">
          <cell r="G903" t="str">
            <v>2620 - Vocational Educ Gender Equity Consultant</v>
          </cell>
        </row>
        <row r="904">
          <cell r="G904" t="str">
            <v>2626 - Postsecondary Educ Mgr</v>
          </cell>
        </row>
        <row r="905">
          <cell r="G905" t="str">
            <v>2630 - Vocational Instructor - CF</v>
          </cell>
        </row>
        <row r="906">
          <cell r="G906" t="str">
            <v>2635 - Consultant</v>
          </cell>
        </row>
        <row r="907">
          <cell r="G907" t="str">
            <v>2636 - Teacher</v>
          </cell>
        </row>
        <row r="908">
          <cell r="G908" t="str">
            <v>2637 - Teacher</v>
          </cell>
        </row>
        <row r="909">
          <cell r="G909" t="str">
            <v>2639 - Educ Research &amp; Eval Administrator II</v>
          </cell>
        </row>
        <row r="910">
          <cell r="G910" t="str">
            <v>2641 - Educ Research &amp; Eval Administrator I</v>
          </cell>
        </row>
        <row r="911">
          <cell r="G911" t="str">
            <v>2642 - Educ Research &amp; Eval Asst</v>
          </cell>
        </row>
        <row r="912">
          <cell r="G912" t="str">
            <v>2643 - Educ Research &amp; Eval Consultant</v>
          </cell>
        </row>
        <row r="913">
          <cell r="G913" t="str">
            <v>2644 - Vocational Instructor - CF</v>
          </cell>
        </row>
        <row r="914">
          <cell r="G914" t="str">
            <v>2645 - Vocational Instructor - CF</v>
          </cell>
        </row>
        <row r="915">
          <cell r="G915" t="str">
            <v>2655 - Educ Programs Asst</v>
          </cell>
        </row>
        <row r="916">
          <cell r="G916" t="str">
            <v>2656 - Educ Programs Consultant</v>
          </cell>
        </row>
        <row r="917">
          <cell r="G917" t="str">
            <v>2657 - Educ Administrator I</v>
          </cell>
        </row>
        <row r="918">
          <cell r="G918" t="str">
            <v>2658 - Educ Administrator II</v>
          </cell>
        </row>
        <row r="919">
          <cell r="G919" t="str">
            <v>2659 - Asst Superintendent of Public Inst for Gen Educ - C.E.A.</v>
          </cell>
        </row>
        <row r="920">
          <cell r="G920" t="str">
            <v>2660 - Assoc Superintendent of Public Inst - C.E.A.</v>
          </cell>
        </row>
        <row r="921">
          <cell r="G921" t="str">
            <v>2661 - Vocational Instructor - CF</v>
          </cell>
        </row>
        <row r="922">
          <cell r="G922" t="str">
            <v>2664 - Child Nutrition Administrator - C.E.A.</v>
          </cell>
        </row>
        <row r="923">
          <cell r="G923" t="str">
            <v>2668 - Vocational Instructor - CF</v>
          </cell>
        </row>
        <row r="924">
          <cell r="G924" t="str">
            <v>2670 - Vocational Instructor - CF</v>
          </cell>
        </row>
        <row r="925">
          <cell r="G925" t="str">
            <v>2673 - Vocational Instructor - CF</v>
          </cell>
        </row>
        <row r="926">
          <cell r="G926" t="str">
            <v>2674 - Vocational Instructor - CF</v>
          </cell>
        </row>
        <row r="927">
          <cell r="G927" t="str">
            <v>2675 - Vocational Instructor - CF</v>
          </cell>
        </row>
        <row r="928">
          <cell r="G928" t="str">
            <v>2677 - Vocational Instructor - CF</v>
          </cell>
        </row>
        <row r="929">
          <cell r="G929" t="str">
            <v>2679 - Bus Driver Trng Programs Supvr</v>
          </cell>
        </row>
        <row r="930">
          <cell r="G930" t="str">
            <v>2681 - Adaptive Drvr Eval Spec</v>
          </cell>
        </row>
        <row r="931">
          <cell r="G931" t="str">
            <v>2683 - Bus Drvr Trng Programs Spec</v>
          </cell>
        </row>
        <row r="932">
          <cell r="G932" t="str">
            <v>2688 - Vocational Instructor - CF</v>
          </cell>
        </row>
        <row r="933">
          <cell r="G933" t="str">
            <v>2689 - Assoc Vocational Educ Analyst</v>
          </cell>
        </row>
        <row r="934">
          <cell r="G934" t="str">
            <v>2690 - Staff Vocational Educ Analyst</v>
          </cell>
        </row>
        <row r="935">
          <cell r="G935" t="str">
            <v>2709 - State Long-Term Care Ombudsman</v>
          </cell>
        </row>
        <row r="936">
          <cell r="G936" t="str">
            <v>2710 - School Facilities Program Analyst I</v>
          </cell>
        </row>
        <row r="937">
          <cell r="G937" t="str">
            <v>2712 - Asst Superintendent of Public Inst for Special Educ - C.E.A.</v>
          </cell>
        </row>
        <row r="938">
          <cell r="G938" t="str">
            <v>2714 - Asst State Archeologist</v>
          </cell>
        </row>
        <row r="939">
          <cell r="G939" t="str">
            <v>2715 - Career-Vocational Educ Asst</v>
          </cell>
        </row>
        <row r="940">
          <cell r="G940" t="str">
            <v>2716 - Chancellor</v>
          </cell>
        </row>
        <row r="941">
          <cell r="G941" t="str">
            <v>2718 - American Indian Educ Asst</v>
          </cell>
        </row>
        <row r="942">
          <cell r="G942" t="str">
            <v>2719 - American Indian Educ Consultant</v>
          </cell>
        </row>
        <row r="943">
          <cell r="G943" t="str">
            <v>2722 - Career-Vocational Educ Consultant</v>
          </cell>
        </row>
        <row r="944">
          <cell r="G944" t="str">
            <v>2723 - Career-Vocational Educ Administrator I</v>
          </cell>
        </row>
        <row r="945">
          <cell r="G945" t="str">
            <v>2724 - Career-Vocational Educ Administrator II</v>
          </cell>
        </row>
        <row r="946">
          <cell r="G946" t="str">
            <v>2727 - Language - Speech &amp; Hearing Spec</v>
          </cell>
        </row>
        <row r="947">
          <cell r="G947" t="str">
            <v>2728 - Diagnostic Educ Supvr</v>
          </cell>
        </row>
        <row r="948">
          <cell r="G948" t="str">
            <v>2729 - Educ Administrator for Special Programs</v>
          </cell>
        </row>
        <row r="949">
          <cell r="G949" t="str">
            <v>2734 - Resource Spec - Special Educ</v>
          </cell>
        </row>
        <row r="950">
          <cell r="G950" t="str">
            <v>2736 - Administrator</v>
          </cell>
        </row>
        <row r="951">
          <cell r="G951" t="str">
            <v>2740 - Guide II - Historical Monument (Spec)</v>
          </cell>
        </row>
        <row r="952">
          <cell r="G952" t="str">
            <v>2741 - Guide II - Historical Monument (Supvr)</v>
          </cell>
        </row>
        <row r="953">
          <cell r="G953" t="str">
            <v>2742 - Private Postsecondary Educ Spec</v>
          </cell>
        </row>
        <row r="954">
          <cell r="G954" t="str">
            <v>2743 - Private Postsecondary Educ Sr Spec</v>
          </cell>
        </row>
        <row r="955">
          <cell r="G955" t="str">
            <v>2744 - Private Postsecondary Educ Administrator</v>
          </cell>
        </row>
        <row r="956">
          <cell r="G956" t="str">
            <v>2750 - Bilingual/Migrant Educ Asst</v>
          </cell>
        </row>
        <row r="957">
          <cell r="G957" t="str">
            <v>2751 - Special Educ Administrator II</v>
          </cell>
        </row>
        <row r="958">
          <cell r="G958" t="str">
            <v>2753 - Special Educ Administrator I</v>
          </cell>
        </row>
        <row r="959">
          <cell r="G959" t="str">
            <v>2754 - Special Educ Asst</v>
          </cell>
        </row>
        <row r="960">
          <cell r="G960" t="str">
            <v>2757 - Bilingual/Migrant Educ Administrator I</v>
          </cell>
        </row>
        <row r="961">
          <cell r="G961" t="str">
            <v>2758 - Bilingual/Migrant Educ Consultant</v>
          </cell>
        </row>
        <row r="962">
          <cell r="G962" t="str">
            <v>2764 - Special Educ Consultant</v>
          </cell>
        </row>
        <row r="963">
          <cell r="G963" t="str">
            <v>2769 - Consultant</v>
          </cell>
        </row>
        <row r="964">
          <cell r="G964" t="str">
            <v>2772 - School Hlth Educ Consultant</v>
          </cell>
        </row>
        <row r="965">
          <cell r="G965" t="str">
            <v>2773 - School Hlth Educ Asst</v>
          </cell>
        </row>
        <row r="966">
          <cell r="G966" t="str">
            <v>2774 - Consultant</v>
          </cell>
        </row>
        <row r="967">
          <cell r="G967" t="str">
            <v>2788 - Regional Interpretive Spec</v>
          </cell>
        </row>
        <row r="968">
          <cell r="G968" t="str">
            <v>2791 - Guide Trainee Historical Monument</v>
          </cell>
        </row>
        <row r="969">
          <cell r="G969" t="str">
            <v>2794 - Guide I Historical Monument</v>
          </cell>
        </row>
        <row r="970">
          <cell r="G970" t="str">
            <v>2795 - Sr State Archeologist</v>
          </cell>
        </row>
        <row r="971">
          <cell r="G971" t="str">
            <v>2799 - State Historian III</v>
          </cell>
        </row>
        <row r="972">
          <cell r="G972" t="str">
            <v>2800 - State Historian II</v>
          </cell>
        </row>
        <row r="973">
          <cell r="G973" t="str">
            <v>2801 - State Historian I</v>
          </cell>
        </row>
        <row r="974">
          <cell r="G974" t="str">
            <v>2802 - Administrator</v>
          </cell>
        </row>
        <row r="975">
          <cell r="G975" t="str">
            <v>2804 - Archivist II</v>
          </cell>
        </row>
        <row r="976">
          <cell r="G976" t="str">
            <v>2805 - Archivist I</v>
          </cell>
        </row>
        <row r="977">
          <cell r="G977" t="str">
            <v>2806 - Registrar of Interpretive Collections</v>
          </cell>
        </row>
        <row r="978">
          <cell r="G978" t="str">
            <v>2809 - Assoc State Archeologist</v>
          </cell>
        </row>
        <row r="979">
          <cell r="G979" t="str">
            <v>2811 - Exhibit Spec</v>
          </cell>
        </row>
        <row r="980">
          <cell r="G980" t="str">
            <v>2812 - Exhibit Designer-Installer</v>
          </cell>
        </row>
        <row r="981">
          <cell r="G981" t="str">
            <v>2813 - Exhibit Techn</v>
          </cell>
        </row>
        <row r="982">
          <cell r="G982" t="str">
            <v>2814 - Exhibit Designer/Coord</v>
          </cell>
        </row>
        <row r="983">
          <cell r="G983" t="str">
            <v>2817 - Graphic Svcs Supvr</v>
          </cell>
        </row>
        <row r="984">
          <cell r="G984" t="str">
            <v>2819 - Audio-Visual Asst</v>
          </cell>
        </row>
        <row r="985">
          <cell r="G985" t="str">
            <v>2821 - Audio-Visual Techn</v>
          </cell>
        </row>
        <row r="986">
          <cell r="G986" t="str">
            <v>2822 - Administrator</v>
          </cell>
        </row>
        <row r="987">
          <cell r="G987" t="str">
            <v>2825 - State Park Interpreter Asst (Permanent Intermittent)</v>
          </cell>
        </row>
        <row r="988">
          <cell r="G988" t="str">
            <v>2826 - State Park Interpreter I</v>
          </cell>
        </row>
        <row r="989">
          <cell r="G989" t="str">
            <v>2827 - State Park Interpreter II</v>
          </cell>
        </row>
        <row r="990">
          <cell r="G990" t="str">
            <v>2828 - State Park Interpreter III</v>
          </cell>
        </row>
        <row r="991">
          <cell r="G991" t="str">
            <v>2834 - Child Develmt Consultant</v>
          </cell>
        </row>
        <row r="992">
          <cell r="G992" t="str">
            <v>2835 - Child Develmt Administrator I</v>
          </cell>
        </row>
        <row r="993">
          <cell r="G993" t="str">
            <v>2836 - Child Develmt Administrator II</v>
          </cell>
        </row>
        <row r="994">
          <cell r="G994" t="str">
            <v>2837 - Child Develmt Asst</v>
          </cell>
        </row>
        <row r="995">
          <cell r="G995" t="str">
            <v>2838 - Audio-Visual Spec (Tech)</v>
          </cell>
        </row>
        <row r="996">
          <cell r="G996" t="str">
            <v>2839 - Audio-Visual Spec (Supvry)</v>
          </cell>
        </row>
        <row r="997">
          <cell r="G997" t="str">
            <v>2840 - Instructor - Military Dept</v>
          </cell>
        </row>
        <row r="998">
          <cell r="G998" t="str">
            <v>2841 - Supvng Photographer</v>
          </cell>
        </row>
        <row r="999">
          <cell r="G999" t="str">
            <v>2843 - Sr Photographer</v>
          </cell>
        </row>
        <row r="1000">
          <cell r="G1000" t="str">
            <v>2845 - Photographer</v>
          </cell>
        </row>
        <row r="1001">
          <cell r="G1001" t="str">
            <v>2849 - Vocational Instructor - CF</v>
          </cell>
        </row>
        <row r="1002">
          <cell r="G1002" t="str">
            <v>2850 - Vocational Instructor - CF</v>
          </cell>
        </row>
        <row r="1003">
          <cell r="G1003" t="str">
            <v>2851 - Vocational Instructor - CF</v>
          </cell>
        </row>
        <row r="1004">
          <cell r="G1004" t="str">
            <v>2852 - Vocational Instructor - CF</v>
          </cell>
        </row>
        <row r="1005">
          <cell r="G1005" t="str">
            <v>2854 - Vocational Instructor - CF</v>
          </cell>
        </row>
        <row r="1006">
          <cell r="G1006" t="str">
            <v>2855 - Vocational Instructor - CF</v>
          </cell>
        </row>
        <row r="1007">
          <cell r="G1007" t="str">
            <v>2856 - Vocational Instructor - CF</v>
          </cell>
        </row>
        <row r="1008">
          <cell r="G1008" t="str">
            <v>2857 - Vocational Instructor - CF</v>
          </cell>
        </row>
        <row r="1009">
          <cell r="G1009" t="str">
            <v>2858 - Vocational Instructor - CF</v>
          </cell>
        </row>
        <row r="1010">
          <cell r="G1010" t="str">
            <v>2859 - Teacher</v>
          </cell>
        </row>
        <row r="1011">
          <cell r="G1011" t="str">
            <v>2860 - Audio-Visual Asst - CF</v>
          </cell>
        </row>
        <row r="1012">
          <cell r="G1012" t="str">
            <v>2861 - Audio-Visual Spec - CF</v>
          </cell>
        </row>
        <row r="1013">
          <cell r="G1013" t="str">
            <v>2862 - Museum Asst I</v>
          </cell>
        </row>
        <row r="1014">
          <cell r="G1014" t="str">
            <v>2863 - Museum Asst II</v>
          </cell>
        </row>
        <row r="1015">
          <cell r="G1015" t="str">
            <v>2864 - California State Park Museum Director</v>
          </cell>
        </row>
        <row r="1016">
          <cell r="G1016" t="str">
            <v>2865 - Pianist</v>
          </cell>
        </row>
        <row r="1017">
          <cell r="G1017" t="str">
            <v>2868 - Chapel Musician</v>
          </cell>
        </row>
        <row r="1018">
          <cell r="G1018" t="str">
            <v>2870 - Museum Techn</v>
          </cell>
        </row>
        <row r="1019">
          <cell r="G1019" t="str">
            <v>2871 - Museum Curator I</v>
          </cell>
        </row>
        <row r="1020">
          <cell r="G1020" t="str">
            <v>2872 - Museum Curator II</v>
          </cell>
        </row>
        <row r="1021">
          <cell r="G1021" t="str">
            <v>2873 - Museum Curator III</v>
          </cell>
        </row>
        <row r="1022">
          <cell r="G1022" t="str">
            <v>2878 - Vocational Instructor - CF</v>
          </cell>
        </row>
        <row r="1023">
          <cell r="G1023" t="str">
            <v>2880 - Emergency Mgmt Coord/Instructor I</v>
          </cell>
        </row>
        <row r="1024">
          <cell r="G1024" t="str">
            <v>2881 - Emergency Mgmt Coord/Instructor II</v>
          </cell>
        </row>
        <row r="1025">
          <cell r="G1025" t="str">
            <v>2882 - Sr Emergency Mgmt Coord</v>
          </cell>
        </row>
        <row r="1026">
          <cell r="G1026" t="str">
            <v>2884 - Graphic Designer I</v>
          </cell>
        </row>
        <row r="1027">
          <cell r="G1027" t="str">
            <v>2885 - Graphic Designer II</v>
          </cell>
        </row>
        <row r="1028">
          <cell r="G1028" t="str">
            <v>2886 - Graphic Designer III</v>
          </cell>
        </row>
        <row r="1029">
          <cell r="G1029" t="str">
            <v>2888 - Motion Picture Opr</v>
          </cell>
        </row>
        <row r="1030">
          <cell r="G1030" t="str">
            <v>2889 - Administrator</v>
          </cell>
        </row>
        <row r="1031">
          <cell r="G1031" t="str">
            <v>2897 - Educ Fiscal Svcs Asst</v>
          </cell>
        </row>
        <row r="1032">
          <cell r="G1032" t="str">
            <v>2898 - Educ Fiscal Svcs Consultant</v>
          </cell>
        </row>
        <row r="1033">
          <cell r="G1033" t="str">
            <v>2899 - Educ Fiscal Svcs Administrator</v>
          </cell>
        </row>
        <row r="1034">
          <cell r="G1034" t="str">
            <v>2908 - State Librarian</v>
          </cell>
        </row>
        <row r="1035">
          <cell r="G1035" t="str">
            <v>2917 - Prin Librarian</v>
          </cell>
        </row>
        <row r="1036">
          <cell r="G1036" t="str">
            <v>2928 - Exhibit Electronics Techn</v>
          </cell>
        </row>
        <row r="1037">
          <cell r="G1037" t="str">
            <v>2929 - Exhibit Electronics Supvr</v>
          </cell>
        </row>
        <row r="1038">
          <cell r="G1038" t="str">
            <v>2930 - Exhibit Worker</v>
          </cell>
        </row>
        <row r="1039">
          <cell r="G1039" t="str">
            <v>2933 - Student Aid/Science Cntr - California</v>
          </cell>
        </row>
        <row r="1040">
          <cell r="G1040" t="str">
            <v>2935 - Supvng Librarian II</v>
          </cell>
        </row>
        <row r="1041">
          <cell r="G1041" t="str">
            <v>2940 - Supvng Librarian - CF</v>
          </cell>
        </row>
        <row r="1042">
          <cell r="G1042" t="str">
            <v>2943 - Sr Librarian</v>
          </cell>
        </row>
        <row r="1043">
          <cell r="G1043" t="str">
            <v>2944 - Supvng Librarian I</v>
          </cell>
        </row>
        <row r="1044">
          <cell r="G1044" t="str">
            <v>2945 - Sr Librarian - CF</v>
          </cell>
        </row>
        <row r="1045">
          <cell r="G1045" t="str">
            <v xml:space="preserve">2947 - Instal Designer (Tech) </v>
          </cell>
        </row>
        <row r="1046">
          <cell r="G1046" t="str">
            <v>2948 - Sr Instal Designer (Tech)</v>
          </cell>
        </row>
        <row r="1047">
          <cell r="G1047" t="str">
            <v>2949 - Instal Sys Engr</v>
          </cell>
        </row>
        <row r="1048">
          <cell r="G1048" t="str">
            <v>2950 - Sr Instal Sys Engr</v>
          </cell>
        </row>
        <row r="1049">
          <cell r="G1049" t="str">
            <v>2951 - Librarian</v>
          </cell>
        </row>
        <row r="1050">
          <cell r="G1050" t="str">
            <v>2952 - Librarian - CF</v>
          </cell>
        </row>
        <row r="1051">
          <cell r="G1051" t="str">
            <v>2955 - Sr Law Indexer</v>
          </cell>
        </row>
        <row r="1052">
          <cell r="G1052" t="str">
            <v>2957 - Law Indexer</v>
          </cell>
        </row>
        <row r="1053">
          <cell r="G1053" t="str">
            <v>2958 - Library Programs Consultant</v>
          </cell>
        </row>
        <row r="1054">
          <cell r="G1054" t="str">
            <v>2959 - Library Programs Administrator</v>
          </cell>
        </row>
        <row r="1055">
          <cell r="G1055" t="str">
            <v>2970 - Asst Box Office Mgr - Cow Palace</v>
          </cell>
        </row>
        <row r="1056">
          <cell r="G1056" t="str">
            <v>2971 - Landscape Assoc</v>
          </cell>
        </row>
        <row r="1057">
          <cell r="G1057" t="str">
            <v>2972 - Sr Landscape Architect</v>
          </cell>
        </row>
        <row r="1058">
          <cell r="G1058" t="str">
            <v>2973 - Supvng Landscape Architect</v>
          </cell>
        </row>
        <row r="1059">
          <cell r="G1059" t="str">
            <v>2999 - Assoc Mech Engr</v>
          </cell>
        </row>
        <row r="1060">
          <cell r="G1060" t="str">
            <v xml:space="preserve">3000 - Assoc Elec Engr </v>
          </cell>
        </row>
        <row r="1061">
          <cell r="G1061" t="str">
            <v>3001 - Sr Mech Engr (Supvr)</v>
          </cell>
        </row>
        <row r="1062">
          <cell r="G1062" t="str">
            <v>3002 - Sr Elec Engr (Supvr)</v>
          </cell>
        </row>
        <row r="1063">
          <cell r="G1063" t="str">
            <v>3005 - Boundary Determ Techn</v>
          </cell>
        </row>
        <row r="1064">
          <cell r="G1064" t="str">
            <v>3007 - Sr Boundary Determ Officer (Spec)</v>
          </cell>
        </row>
        <row r="1065">
          <cell r="G1065" t="str">
            <v>3008 - Jr Engring Techn</v>
          </cell>
        </row>
        <row r="1066">
          <cell r="G1066" t="str">
            <v>3012 - Student Engring Aid</v>
          </cell>
        </row>
        <row r="1067">
          <cell r="G1067" t="str">
            <v>3014 - Supvng Boundary Determ Officer</v>
          </cell>
        </row>
        <row r="1068">
          <cell r="G1068" t="str">
            <v>3015 - Assoc Land Surveyor</v>
          </cell>
        </row>
        <row r="1069">
          <cell r="G1069" t="str">
            <v>3016 - Asst Boundary Determ Officer</v>
          </cell>
        </row>
        <row r="1070">
          <cell r="G1070" t="str">
            <v>3018 - Assoc Boundary Determ Officer</v>
          </cell>
        </row>
        <row r="1071">
          <cell r="G1071" t="str">
            <v>3019 - Sr Boundary Determ Officer (Supvry)</v>
          </cell>
        </row>
        <row r="1072">
          <cell r="G1072" t="str">
            <v>3020 - Supvr of Drftg Svcs</v>
          </cell>
        </row>
        <row r="1073">
          <cell r="G1073" t="str">
            <v>3023 - Sr Delineator</v>
          </cell>
        </row>
        <row r="1074">
          <cell r="G1074" t="str">
            <v>3026 - Delineator</v>
          </cell>
        </row>
        <row r="1075">
          <cell r="G1075" t="str">
            <v>3028 - School Facilities Program Administrator III</v>
          </cell>
        </row>
        <row r="1076">
          <cell r="G1076" t="str">
            <v>3029 - Transp Surveyor</v>
          </cell>
        </row>
        <row r="1077">
          <cell r="G1077" t="str">
            <v>3030 - Transp Surveyor Party Chief</v>
          </cell>
        </row>
        <row r="1078">
          <cell r="G1078" t="str">
            <v>3031 - Sr Transp Surveyor</v>
          </cell>
        </row>
        <row r="1079">
          <cell r="G1079" t="str">
            <v>3032 - Supvng Transp Surveyor</v>
          </cell>
        </row>
        <row r="1080">
          <cell r="G1080" t="str">
            <v>3033 - Drftg Svcs Mgr</v>
          </cell>
        </row>
        <row r="1081">
          <cell r="G1081" t="str">
            <v>3036 - Structural Design Techn III</v>
          </cell>
        </row>
        <row r="1082">
          <cell r="G1082" t="str">
            <v>3037 - Structural Design Techn II</v>
          </cell>
        </row>
        <row r="1083">
          <cell r="G1083" t="str">
            <v>3038 - Structural Design Techn I</v>
          </cell>
        </row>
        <row r="1084">
          <cell r="G1084" t="str">
            <v>3042 - Engring Assoc (Spec)</v>
          </cell>
        </row>
        <row r="1085">
          <cell r="G1085" t="str">
            <v>3043 - Techn II</v>
          </cell>
        </row>
        <row r="1086">
          <cell r="G1086" t="str">
            <v>3044 - Techn I</v>
          </cell>
        </row>
        <row r="1087">
          <cell r="G1087" t="str">
            <v>3045 - Water Svcs Supvr</v>
          </cell>
        </row>
        <row r="1088">
          <cell r="G1088" t="str">
            <v>3046 - Engring Assoc (Supvr)</v>
          </cell>
        </row>
        <row r="1089">
          <cell r="G1089" t="str">
            <v>3047 - Asst Land Surveyor</v>
          </cell>
        </row>
        <row r="1090">
          <cell r="G1090" t="str">
            <v>3049 - Sr Land Surveyor</v>
          </cell>
        </row>
        <row r="1091">
          <cell r="G1091" t="str">
            <v>3050 - Supvng Land Surveyor</v>
          </cell>
        </row>
        <row r="1092">
          <cell r="G1092" t="str">
            <v>3053 - Chief Meteorologist</v>
          </cell>
        </row>
        <row r="1093">
          <cell r="G1093" t="str">
            <v>3056 - Sr Meteorologist Air Sanitation</v>
          </cell>
        </row>
        <row r="1094">
          <cell r="G1094" t="str">
            <v>3057 - Sr Meteorologist Water Resources</v>
          </cell>
        </row>
        <row r="1095">
          <cell r="G1095" t="str">
            <v>3058 - Assoc Meteorologist</v>
          </cell>
        </row>
        <row r="1096">
          <cell r="G1096" t="str">
            <v>3059 - Asst Meteorologist</v>
          </cell>
        </row>
        <row r="1097">
          <cell r="G1097" t="str">
            <v>3062 - Land &amp; Water Use Program Mgr I</v>
          </cell>
        </row>
        <row r="1098">
          <cell r="G1098" t="str">
            <v>3063 - Licensing Rep I - Alcohol Beverage Cntrl</v>
          </cell>
        </row>
        <row r="1099">
          <cell r="G1099" t="str">
            <v>3065 - Licensing Rep II - Alcoholic Beverage Cntrl</v>
          </cell>
        </row>
        <row r="1100">
          <cell r="G1100" t="str">
            <v>3074 - Teacher</v>
          </cell>
        </row>
        <row r="1101">
          <cell r="G1101" t="str">
            <v>3075 - Teacher</v>
          </cell>
        </row>
        <row r="1102">
          <cell r="G1102" t="str">
            <v>3076 - Teacher</v>
          </cell>
        </row>
        <row r="1103">
          <cell r="G1103" t="str">
            <v>3077 - Teacher</v>
          </cell>
        </row>
        <row r="1104">
          <cell r="G1104" t="str">
            <v>3078 - Teacher</v>
          </cell>
        </row>
        <row r="1105">
          <cell r="G1105" t="str">
            <v>3079 - Teacher</v>
          </cell>
        </row>
        <row r="1106">
          <cell r="G1106" t="str">
            <v>3080 - Quality Cntrl Techn</v>
          </cell>
        </row>
        <row r="1107">
          <cell r="G1107" t="str">
            <v>3081 - Sr Land &amp; Water Use Scientist</v>
          </cell>
        </row>
        <row r="1108">
          <cell r="G1108" t="str">
            <v>3082 - Substitute Academic Teacher - CF</v>
          </cell>
        </row>
        <row r="1109">
          <cell r="G1109" t="str">
            <v>3083 - Assoc Land &amp; Water Use Scientist</v>
          </cell>
        </row>
        <row r="1110">
          <cell r="G1110" t="str">
            <v>3084 - Land &amp; Water Use Scientist</v>
          </cell>
        </row>
        <row r="1111">
          <cell r="G1111" t="str">
            <v>3085 - Staff Land &amp; Water Use Scientist</v>
          </cell>
        </row>
        <row r="1112">
          <cell r="G1112" t="str">
            <v>3090 - Photogrammetrist II</v>
          </cell>
        </row>
        <row r="1113">
          <cell r="G1113" t="str">
            <v>3092 - Photogrammetrist I</v>
          </cell>
        </row>
        <row r="1114">
          <cell r="G1114" t="str">
            <v>3093 - Sr Geological Drftg Techn</v>
          </cell>
        </row>
        <row r="1115">
          <cell r="G1115" t="str">
            <v>3097 - Geological Drftg Techn</v>
          </cell>
        </row>
        <row r="1116">
          <cell r="G1116" t="str">
            <v>3105 - Mgmt &amp; Program Analyst</v>
          </cell>
        </row>
        <row r="1117">
          <cell r="G1117" t="str">
            <v>3114 - Flood Mgmt Supvr</v>
          </cell>
        </row>
        <row r="1118">
          <cell r="G1118" t="str">
            <v>3115 - Supvng Engr</v>
          </cell>
        </row>
        <row r="1119">
          <cell r="G1119" t="str">
            <v>3120 - Sr Civil Engr</v>
          </cell>
        </row>
        <row r="1120">
          <cell r="G1120" t="str">
            <v>3121 - Oceanographer</v>
          </cell>
        </row>
        <row r="1121">
          <cell r="G1121" t="str">
            <v>3122 - Chief of Flood Operations</v>
          </cell>
        </row>
        <row r="1122">
          <cell r="G1122" t="str">
            <v>3123 - Assoc Civil Engr</v>
          </cell>
        </row>
        <row r="1123">
          <cell r="G1123" t="str">
            <v>3124 - Civil Engring Assoc</v>
          </cell>
        </row>
        <row r="1124">
          <cell r="G1124" t="str">
            <v>3126 - Asst Civil Engr</v>
          </cell>
        </row>
        <row r="1125">
          <cell r="G1125" t="str">
            <v>3128 - Asst Engring Spec -Civil</v>
          </cell>
        </row>
        <row r="1126">
          <cell r="G1126" t="str">
            <v>3129 - Civil Engring Techn II</v>
          </cell>
        </row>
        <row r="1127">
          <cell r="G1127" t="str">
            <v>3132 - Jr Civil Engr</v>
          </cell>
        </row>
        <row r="1128">
          <cell r="G1128" t="str">
            <v>3133 - Supvng Civil Engr</v>
          </cell>
        </row>
        <row r="1129">
          <cell r="G1129" t="str">
            <v>3134 - Sr Engr</v>
          </cell>
        </row>
        <row r="1130">
          <cell r="G1130" t="str">
            <v>3135 - Transp Engr (Civil)</v>
          </cell>
        </row>
        <row r="1131">
          <cell r="G1131" t="str">
            <v>3137 - Engr - Water Resources</v>
          </cell>
        </row>
        <row r="1132">
          <cell r="G1132" t="str">
            <v>3152 - Prin Transp Engr</v>
          </cell>
        </row>
        <row r="1133">
          <cell r="G1133" t="str">
            <v>3155 - Supvng Transp Engr</v>
          </cell>
        </row>
        <row r="1134">
          <cell r="G1134" t="str">
            <v>3156 - Supvng Transp Elec Engr</v>
          </cell>
        </row>
        <row r="1135">
          <cell r="G1135" t="str">
            <v>3161 - Sr Transp Engr</v>
          </cell>
        </row>
        <row r="1136">
          <cell r="G1136" t="str">
            <v>3163 - Sr Transp Elec Engr (Spec)</v>
          </cell>
        </row>
        <row r="1137">
          <cell r="G1137" t="str">
            <v>3164 - Sr Transp Elec Engr (Supvr)</v>
          </cell>
        </row>
        <row r="1138">
          <cell r="G1138" t="str">
            <v>3165 - Assoc Transp Elec Engr (Supvr)</v>
          </cell>
        </row>
        <row r="1139">
          <cell r="G1139" t="str">
            <v>3166 - Assoc Transp Elec Engr (Spec)</v>
          </cell>
        </row>
        <row r="1140">
          <cell r="G1140" t="str">
            <v>3167 - Assoc Transp Engr</v>
          </cell>
        </row>
        <row r="1141">
          <cell r="G1141" t="str">
            <v>3169 - Assoc Transp Engr (Registered)</v>
          </cell>
        </row>
        <row r="1142">
          <cell r="G1142" t="str">
            <v>3175 - Transp Engring Techn</v>
          </cell>
        </row>
        <row r="1143">
          <cell r="G1143" t="str">
            <v>3176 - Automobile Mechanic Supvr</v>
          </cell>
        </row>
        <row r="1144">
          <cell r="G1144" t="str">
            <v>3183 - Prin Bridge Engr</v>
          </cell>
        </row>
        <row r="1145">
          <cell r="G1145" t="str">
            <v>3184 - Supvng Bridge Engr</v>
          </cell>
        </row>
        <row r="1146">
          <cell r="G1146" t="str">
            <v>3185 - Sr Bridge Engr</v>
          </cell>
        </row>
        <row r="1147">
          <cell r="G1147" t="str">
            <v>3186 - Assoc Bridge Engr</v>
          </cell>
        </row>
        <row r="1148">
          <cell r="G1148" t="str">
            <v>3188 - Rail Transp Assoc</v>
          </cell>
        </row>
        <row r="1149">
          <cell r="G1149" t="str">
            <v>3189 - Rail Transp Asst</v>
          </cell>
        </row>
        <row r="1150">
          <cell r="G1150" t="str">
            <v>3191 - Rail Transp Mgr I</v>
          </cell>
        </row>
        <row r="1151">
          <cell r="G1151" t="str">
            <v>3193 - Rail Transp Mgr II</v>
          </cell>
        </row>
        <row r="1152">
          <cell r="G1152" t="str">
            <v>3195 - Administrative Director of the Courts</v>
          </cell>
        </row>
        <row r="1153">
          <cell r="G1153" t="str">
            <v>3197 - Div Director</v>
          </cell>
        </row>
        <row r="1154">
          <cell r="G1154" t="str">
            <v>3199 - Asst Div Director</v>
          </cell>
        </row>
        <row r="1155">
          <cell r="G1155" t="str">
            <v>3201 - Mgr</v>
          </cell>
        </row>
        <row r="1156">
          <cell r="G1156" t="str">
            <v>3202 - Bridge Architectural Assoc</v>
          </cell>
        </row>
        <row r="1157">
          <cell r="G1157" t="str">
            <v>3203 - Bridge Architectural Asst</v>
          </cell>
        </row>
        <row r="1158">
          <cell r="G1158" t="str">
            <v>3204 - Bridge Architectural Trainee</v>
          </cell>
        </row>
        <row r="1159">
          <cell r="G1159" t="str">
            <v>3205 - Managing Atty</v>
          </cell>
        </row>
        <row r="1160">
          <cell r="G1160" t="str">
            <v>3207 - Accounting Operations Supvr</v>
          </cell>
        </row>
        <row r="1161">
          <cell r="G1161" t="str">
            <v>3208 - Chief of Utility Operations</v>
          </cell>
        </row>
        <row r="1162">
          <cell r="G1162" t="str">
            <v>3216 - Administrative Coord I</v>
          </cell>
        </row>
        <row r="1163">
          <cell r="G1163" t="str">
            <v>3217 - Administrative Coord II</v>
          </cell>
        </row>
        <row r="1164">
          <cell r="G1164" t="str">
            <v>3218 - Sr Administrative Coord</v>
          </cell>
        </row>
        <row r="1165">
          <cell r="G1165" t="str">
            <v>3219 - Chief Constrn Brch</v>
          </cell>
        </row>
        <row r="1166">
          <cell r="G1166" t="str">
            <v>3220 - Prod Artist I</v>
          </cell>
        </row>
        <row r="1167">
          <cell r="G1167" t="str">
            <v>3221 - Prod Artist II</v>
          </cell>
        </row>
        <row r="1168">
          <cell r="G1168" t="str">
            <v>3224 - Sr Legal Typist</v>
          </cell>
        </row>
        <row r="1169">
          <cell r="G1169" t="str">
            <v>3225 - Recds Techn I</v>
          </cell>
        </row>
        <row r="1170">
          <cell r="G1170" t="str">
            <v>3226 - Recds Techn II</v>
          </cell>
        </row>
        <row r="1171">
          <cell r="G1171" t="str">
            <v>3227 - Recds Mgmt Supvr</v>
          </cell>
        </row>
        <row r="1172">
          <cell r="G1172" t="str">
            <v>3230 - Nosologist Trainee</v>
          </cell>
        </row>
        <row r="1173">
          <cell r="G1173" t="str">
            <v>3231 - Nosologist</v>
          </cell>
        </row>
        <row r="1174">
          <cell r="G1174" t="str">
            <v>3232 - Nosologist Supvr</v>
          </cell>
        </row>
        <row r="1175">
          <cell r="G1175" t="str">
            <v>3236 - Assoc Atty I</v>
          </cell>
        </row>
        <row r="1176">
          <cell r="G1176" t="str">
            <v>3237 - Assoc Atty II</v>
          </cell>
        </row>
        <row r="1177">
          <cell r="G1177" t="str">
            <v>3239 - Sr Atty</v>
          </cell>
        </row>
        <row r="1178">
          <cell r="G1178" t="str">
            <v>3242 - Chairman</v>
          </cell>
        </row>
        <row r="1179">
          <cell r="G1179" t="str">
            <v>3244 - AV/Video Techn I</v>
          </cell>
        </row>
        <row r="1180">
          <cell r="G1180" t="str">
            <v>3245 - AV/Video Techn II</v>
          </cell>
        </row>
        <row r="1181">
          <cell r="G1181" t="str">
            <v>3246 - Sr AV/Video Techn</v>
          </cell>
        </row>
        <row r="1182">
          <cell r="G1182" t="str">
            <v>3248 - Chief Engr</v>
          </cell>
        </row>
        <row r="1183">
          <cell r="G1183" t="str">
            <v>3254 - Prin Hyd Engr</v>
          </cell>
        </row>
        <row r="1184">
          <cell r="G1184" t="str">
            <v>3255 - Prin Engr</v>
          </cell>
        </row>
        <row r="1185">
          <cell r="G1185" t="str">
            <v>3257 - Supvng Hyd Engr</v>
          </cell>
        </row>
        <row r="1186">
          <cell r="G1186" t="str">
            <v>3258 - Supvng Engr</v>
          </cell>
        </row>
        <row r="1187">
          <cell r="G1187" t="str">
            <v>3260 - Sr Hyd Engr</v>
          </cell>
        </row>
        <row r="1188">
          <cell r="G1188" t="str">
            <v>3261 - Sr Engr</v>
          </cell>
        </row>
        <row r="1189">
          <cell r="G1189" t="str">
            <v>3263 - Assoc Hyd Engr</v>
          </cell>
        </row>
        <row r="1190">
          <cell r="G1190" t="str">
            <v>3267 - Sys Administrator I</v>
          </cell>
        </row>
        <row r="1191">
          <cell r="G1191" t="str">
            <v>3268 - Delta Watermaster</v>
          </cell>
        </row>
        <row r="1192">
          <cell r="G1192" t="str">
            <v>3269 - Sys Administrator II</v>
          </cell>
        </row>
        <row r="1193">
          <cell r="G1193" t="str">
            <v>3270 - Sr Sys Administrator</v>
          </cell>
        </row>
        <row r="1194">
          <cell r="G1194" t="str">
            <v>3275 - Tech Analyst</v>
          </cell>
        </row>
        <row r="1195">
          <cell r="G1195" t="str">
            <v>3276 - Sr Tech Analyst</v>
          </cell>
        </row>
        <row r="1196">
          <cell r="G1196" t="str">
            <v>3277 - Tech Writer</v>
          </cell>
        </row>
        <row r="1197">
          <cell r="G1197" t="str">
            <v>3278 - Sr Corrosion Engr</v>
          </cell>
        </row>
        <row r="1198">
          <cell r="G1198" t="str">
            <v>3279 - Assoc Corrosion Engr</v>
          </cell>
        </row>
        <row r="1199">
          <cell r="G1199" t="str">
            <v>3280 - Database Administrator</v>
          </cell>
        </row>
        <row r="1200">
          <cell r="G1200" t="str">
            <v>3285 - Sr Engr</v>
          </cell>
        </row>
        <row r="1201">
          <cell r="G1201" t="str">
            <v>3289 - Sr Specification Writer Hyd Structures</v>
          </cell>
        </row>
        <row r="1202">
          <cell r="G1202" t="str">
            <v>3290 - Assoc Specification Writer Hyd Structures</v>
          </cell>
        </row>
        <row r="1203">
          <cell r="G1203" t="str">
            <v>3298 - Administrative Secty</v>
          </cell>
        </row>
        <row r="1204">
          <cell r="G1204" t="str">
            <v xml:space="preserve">3302 - Sr Cost Estimator </v>
          </cell>
        </row>
        <row r="1205">
          <cell r="G1205" t="str">
            <v xml:space="preserve">3303 - Assoc Cost Estimator </v>
          </cell>
        </row>
        <row r="1206">
          <cell r="G1206" t="str">
            <v>3304 - Standards &amp; Quality Cntrl Mgr</v>
          </cell>
        </row>
        <row r="1207">
          <cell r="G1207" t="str">
            <v>3306 - Staff Analyst I</v>
          </cell>
        </row>
        <row r="1208">
          <cell r="G1208" t="str">
            <v>3309 - Staff Analyst II</v>
          </cell>
        </row>
        <row r="1209">
          <cell r="G1209" t="str">
            <v>3310 - Budget Analyst</v>
          </cell>
        </row>
        <row r="1210">
          <cell r="G1210" t="str">
            <v>3311 - Sr Budget Analyst</v>
          </cell>
        </row>
        <row r="1211">
          <cell r="G1211" t="str">
            <v>3312 - Supvng Budget Analyst</v>
          </cell>
        </row>
        <row r="1212">
          <cell r="G1212" t="str">
            <v>3313 - Court Svcs Analyst</v>
          </cell>
        </row>
        <row r="1213">
          <cell r="G1213" t="str">
            <v>3314 - Sr Court Svcs Analyst</v>
          </cell>
        </row>
        <row r="1214">
          <cell r="G1214" t="str">
            <v>3315 - Supvng Court Svcs Analyst</v>
          </cell>
        </row>
        <row r="1215">
          <cell r="G1215" t="str">
            <v>3316 - Governmental Affs Analyst</v>
          </cell>
        </row>
        <row r="1216">
          <cell r="G1216" t="str">
            <v>3317 - Sr Goval Affs Analyst</v>
          </cell>
        </row>
        <row r="1217">
          <cell r="G1217" t="str">
            <v>3318 - Supvng Goval Affs Analyst</v>
          </cell>
        </row>
        <row r="1218">
          <cell r="G1218" t="str">
            <v>3319 - Human Resources Analyst</v>
          </cell>
        </row>
        <row r="1219">
          <cell r="G1219" t="str">
            <v>3320 - Sr Human Resources Analyst</v>
          </cell>
        </row>
        <row r="1220">
          <cell r="G1220" t="str">
            <v>3323 - Supvng Human Resources Analyst</v>
          </cell>
        </row>
        <row r="1221">
          <cell r="G1221" t="str">
            <v>3325 - Research Analyst</v>
          </cell>
        </row>
        <row r="1222">
          <cell r="G1222" t="str">
            <v>3326 - Sr Research Analyst</v>
          </cell>
        </row>
        <row r="1223">
          <cell r="G1223" t="str">
            <v>3327 - Supvng Research Analyst</v>
          </cell>
        </row>
        <row r="1224">
          <cell r="G1224" t="str">
            <v>3330 - Prin Structural Engr</v>
          </cell>
        </row>
        <row r="1225">
          <cell r="G1225" t="str">
            <v>3331 - Supvng Structural Engr</v>
          </cell>
        </row>
        <row r="1226">
          <cell r="G1226" t="str">
            <v>3332 - District Structural Engr</v>
          </cell>
        </row>
        <row r="1227">
          <cell r="G1227" t="str">
            <v>3333 - Americorps Mbrs</v>
          </cell>
        </row>
        <row r="1228">
          <cell r="G1228" t="str">
            <v>3334 - Sr Accountant</v>
          </cell>
        </row>
        <row r="1229">
          <cell r="G1229" t="str">
            <v>3335 - Supvng Accountant</v>
          </cell>
        </row>
        <row r="1230">
          <cell r="G1230" t="str">
            <v>3336 - Sr Structural Engr</v>
          </cell>
        </row>
        <row r="1231">
          <cell r="G1231" t="str">
            <v>3337 - Facilities Plnr</v>
          </cell>
        </row>
        <row r="1232">
          <cell r="G1232" t="str">
            <v>3338 - Sr Facilitites Plnr</v>
          </cell>
        </row>
        <row r="1233">
          <cell r="G1233" t="str">
            <v>3339 - Communications Spec I</v>
          </cell>
        </row>
        <row r="1234">
          <cell r="G1234" t="str">
            <v>3340 - Communications Spec II</v>
          </cell>
        </row>
        <row r="1235">
          <cell r="G1235" t="str">
            <v>3341 - Sr Communications Spec</v>
          </cell>
        </row>
        <row r="1236">
          <cell r="G1236" t="str">
            <v>3342 - Editor I</v>
          </cell>
        </row>
        <row r="1237">
          <cell r="G1237" t="str">
            <v>3343 - Editor II</v>
          </cell>
        </row>
        <row r="1238">
          <cell r="G1238" t="str">
            <v>3344 - Sr Editor</v>
          </cell>
        </row>
        <row r="1239">
          <cell r="G1239" t="str">
            <v>3345 - Structural Engring Assoc</v>
          </cell>
        </row>
        <row r="1240">
          <cell r="G1240" t="str">
            <v>3346 - Supvng Editor</v>
          </cell>
        </row>
        <row r="1241">
          <cell r="G1241" t="str">
            <v>3347 - Educ Spec I</v>
          </cell>
        </row>
        <row r="1242">
          <cell r="G1242" t="str">
            <v>3348 - Educ Spec II</v>
          </cell>
        </row>
        <row r="1243">
          <cell r="G1243" t="str">
            <v>3359 - Lead Sr Structural Engr - Emergency</v>
          </cell>
        </row>
        <row r="1244">
          <cell r="G1244" t="str">
            <v>3360 - Sr Educ Spec</v>
          </cell>
        </row>
        <row r="1245">
          <cell r="G1245" t="str">
            <v>3361 - Supvng Educ Spec</v>
          </cell>
        </row>
        <row r="1246">
          <cell r="G1246" t="str">
            <v>3362 - Sr Structural Engr - Emergency</v>
          </cell>
        </row>
        <row r="1247">
          <cell r="G1247" t="str">
            <v>3363 - Security Coord</v>
          </cell>
        </row>
        <row r="1248">
          <cell r="G1248" t="str">
            <v>3364 - Sr Security Coord</v>
          </cell>
        </row>
        <row r="1249">
          <cell r="G1249" t="str">
            <v>3367 - Supvng Administrative Coord</v>
          </cell>
        </row>
        <row r="1250">
          <cell r="G1250" t="str">
            <v>3374 - Supvng Materials &amp; Research Engr</v>
          </cell>
        </row>
        <row r="1251">
          <cell r="G1251" t="str">
            <v>3375 - Sr Materials &amp; Research Engr</v>
          </cell>
        </row>
        <row r="1252">
          <cell r="G1252" t="str">
            <v>3377 - Assoc Electronics Engr</v>
          </cell>
        </row>
        <row r="1253">
          <cell r="G1253" t="str">
            <v>3379 - Assoc Materials &amp; Research Engr</v>
          </cell>
        </row>
        <row r="1254">
          <cell r="G1254" t="str">
            <v>3380 - Lead Structural Steel Insp-Nondestructive Testing</v>
          </cell>
        </row>
        <row r="1255">
          <cell r="G1255" t="str">
            <v>3381 - Materials &amp; Research Engring Assoc (Spec)</v>
          </cell>
        </row>
        <row r="1256">
          <cell r="G1256" t="str">
            <v>3387 - Assoc Steel Insp</v>
          </cell>
        </row>
        <row r="1257">
          <cell r="G1257" t="str">
            <v>3389 - Structural Steel Insp-Nondestructive Testing</v>
          </cell>
        </row>
        <row r="1258">
          <cell r="G1258" t="str">
            <v>3390 - Asst Steel Insp</v>
          </cell>
        </row>
        <row r="1259">
          <cell r="G1259" t="str">
            <v>3391 - Supvng Engr Equipt &amp; Materials Sect</v>
          </cell>
        </row>
        <row r="1260">
          <cell r="G1260" t="str">
            <v>3392 - Supvr of Equipt &amp; Materials Inspection Hyd Structures</v>
          </cell>
        </row>
        <row r="1261">
          <cell r="G1261" t="str">
            <v>3393 - Sr Procurement Engr</v>
          </cell>
        </row>
        <row r="1262">
          <cell r="G1262" t="str">
            <v>3395 - Asst Procurement Engr</v>
          </cell>
        </row>
        <row r="1263">
          <cell r="G1263" t="str">
            <v>3396 - Assoc Procurement Engr</v>
          </cell>
        </row>
        <row r="1264">
          <cell r="G1264" t="str">
            <v>3400 - Sr Chemical Testing Engr</v>
          </cell>
        </row>
        <row r="1265">
          <cell r="G1265" t="str">
            <v>3403 - Assoc Chemical Testing Engr</v>
          </cell>
        </row>
        <row r="1266">
          <cell r="G1266" t="str">
            <v>3404 - Flammability Research Test Engr</v>
          </cell>
        </row>
        <row r="1267">
          <cell r="G1267" t="str">
            <v>3406 - Asst Chemical Testing Engr</v>
          </cell>
        </row>
        <row r="1268">
          <cell r="G1268" t="str">
            <v>3409 - Jr Chemical Testing Engr</v>
          </cell>
        </row>
        <row r="1269">
          <cell r="G1269" t="str">
            <v>3411 - Supvr Chemical Testing Sect Hyd Lab</v>
          </cell>
        </row>
        <row r="1270">
          <cell r="G1270" t="str">
            <v>3412 - Sr Electronic Engr</v>
          </cell>
        </row>
        <row r="1271">
          <cell r="G1271" t="str">
            <v>3428 - Sr Registrar</v>
          </cell>
        </row>
        <row r="1272">
          <cell r="G1272" t="str">
            <v>3429 - Sr Subsidence Engr</v>
          </cell>
        </row>
        <row r="1273">
          <cell r="G1273" t="str">
            <v>3432 - Accounting Office Asst I</v>
          </cell>
        </row>
        <row r="1274">
          <cell r="G1274" t="str">
            <v>3433 - Accounting Office Asst II</v>
          </cell>
        </row>
        <row r="1275">
          <cell r="G1275" t="str">
            <v>3437 - Supvng Communications Spec</v>
          </cell>
        </row>
        <row r="1276">
          <cell r="G1276" t="str">
            <v xml:space="preserve">3442 - Prin Constrn Engr </v>
          </cell>
        </row>
        <row r="1277">
          <cell r="G1277" t="str">
            <v xml:space="preserve">3443 - Supvng Constrn Engr </v>
          </cell>
        </row>
        <row r="1278">
          <cell r="G1278" t="str">
            <v xml:space="preserve">3444 - Prin Constrn Engr </v>
          </cell>
        </row>
        <row r="1279">
          <cell r="G1279" t="str">
            <v xml:space="preserve">3445 - Supvng Constrn Engr </v>
          </cell>
        </row>
        <row r="1280">
          <cell r="G1280" t="str">
            <v>3446 - Constrn Supvr III</v>
          </cell>
        </row>
        <row r="1281">
          <cell r="G1281" t="str">
            <v xml:space="preserve">3447 - Constrn Supvr II </v>
          </cell>
        </row>
        <row r="1282">
          <cell r="G1282" t="str">
            <v xml:space="preserve">3448 - Constrn Supvr I </v>
          </cell>
        </row>
        <row r="1283">
          <cell r="G1283" t="str">
            <v xml:space="preserve">3449 - Constrn Insp </v>
          </cell>
        </row>
        <row r="1284">
          <cell r="G1284" t="str">
            <v>3450 - Judicial Adminstrative Librarian</v>
          </cell>
        </row>
        <row r="1285">
          <cell r="G1285" t="str">
            <v>3451 - Constrn Mgmt Supvr</v>
          </cell>
        </row>
        <row r="1286">
          <cell r="G1286" t="str">
            <v>3453 - Constrn Insp Techn</v>
          </cell>
        </row>
        <row r="1287">
          <cell r="G1287" t="str">
            <v xml:space="preserve">3455 - Supvng Elec Constrn Engr </v>
          </cell>
        </row>
        <row r="1288">
          <cell r="G1288" t="str">
            <v>3460 - Elec Constrn Supvr II</v>
          </cell>
        </row>
        <row r="1289">
          <cell r="G1289" t="str">
            <v>3461 - Elec Constrn Supvr I</v>
          </cell>
        </row>
        <row r="1290">
          <cell r="G1290" t="str">
            <v>3462 - Elec Constrn Insp</v>
          </cell>
        </row>
        <row r="1291">
          <cell r="G1291" t="str">
            <v>3465 - Mech Constrn Supvr II</v>
          </cell>
        </row>
        <row r="1292">
          <cell r="G1292" t="str">
            <v>3466 - Mech Constrn Supvr I</v>
          </cell>
        </row>
        <row r="1293">
          <cell r="G1293" t="str">
            <v>3468 - Mech Constrn Insp</v>
          </cell>
        </row>
        <row r="1294">
          <cell r="G1294" t="str">
            <v>3469 - Info Sys Mgr</v>
          </cell>
        </row>
        <row r="1295">
          <cell r="G1295" t="str">
            <v>3470 - Supvng Info Sys Analyst, A</v>
          </cell>
        </row>
        <row r="1296">
          <cell r="G1296" t="str">
            <v>3471 - Supvng Info Sys Analyst, B</v>
          </cell>
        </row>
        <row r="1297">
          <cell r="G1297" t="str">
            <v>3472 - Bus Sys Analyst</v>
          </cell>
        </row>
        <row r="1298">
          <cell r="G1298" t="str">
            <v>3473 - Sr Bus Sys Analyst</v>
          </cell>
        </row>
        <row r="1299">
          <cell r="G1299" t="str">
            <v>3474 - Applications Develmt Analyst</v>
          </cell>
        </row>
        <row r="1300">
          <cell r="G1300" t="str">
            <v>3475 - Sr Applications Develmt Analyst</v>
          </cell>
        </row>
        <row r="1301">
          <cell r="G1301" t="str">
            <v>3480 - President</v>
          </cell>
        </row>
        <row r="1302">
          <cell r="G1302" t="str">
            <v>3483 - Sr Petroleum &amp; Mining Appraisal Engr</v>
          </cell>
        </row>
        <row r="1303">
          <cell r="G1303" t="str">
            <v>3484 - Asst State Public Defender</v>
          </cell>
        </row>
        <row r="1304">
          <cell r="G1304" t="str">
            <v>3489 - Web Analyst</v>
          </cell>
        </row>
        <row r="1305">
          <cell r="G1305" t="str">
            <v>3490 - Sr Web Analyst</v>
          </cell>
        </row>
        <row r="1306">
          <cell r="G1306" t="str">
            <v>3498 - Crime Prev Spec</v>
          </cell>
        </row>
        <row r="1307">
          <cell r="G1307" t="str">
            <v>3499 - Crime Prev Program Supvr</v>
          </cell>
        </row>
        <row r="1308">
          <cell r="G1308" t="str">
            <v>3503 - Program Mgr</v>
          </cell>
        </row>
        <row r="1309">
          <cell r="G1309" t="str">
            <v>3504 - Program &amp; Proj Supvr</v>
          </cell>
        </row>
        <row r="1310">
          <cell r="G1310" t="str">
            <v>3508 - Sr Utilities Engr (Supvr)</v>
          </cell>
        </row>
        <row r="1311">
          <cell r="G1311" t="str">
            <v>3510 - Sr Utilities Engr (Spec)</v>
          </cell>
        </row>
        <row r="1312">
          <cell r="G1312" t="str">
            <v>3518 - Utilities Engr</v>
          </cell>
        </row>
        <row r="1313">
          <cell r="G1313" t="str">
            <v>3520 - Agric Techn II (Intermittent)</v>
          </cell>
        </row>
        <row r="1314">
          <cell r="G1314" t="str">
            <v>3521 - Agric Techn III (Intermittent)</v>
          </cell>
        </row>
        <row r="1315">
          <cell r="G1315" t="str">
            <v>3523 - Proc Fruit &amp; Vegetable Insp IV (Intermittent)</v>
          </cell>
        </row>
        <row r="1316">
          <cell r="G1316" t="str">
            <v>3524 - Environmental Techn</v>
          </cell>
        </row>
        <row r="1317">
          <cell r="G1317" t="str">
            <v>3526 - Sr Hazardous Materials Spec (Supvry)</v>
          </cell>
        </row>
        <row r="1318">
          <cell r="G1318" t="str">
            <v>3527 - Sr Hazardous Materials Spec (Tech)</v>
          </cell>
        </row>
        <row r="1319">
          <cell r="G1319" t="str">
            <v>3528 - Assoc Hazardous Materials Spec</v>
          </cell>
        </row>
        <row r="1320">
          <cell r="G1320" t="str">
            <v>3529 - Hazardous Materials Spec</v>
          </cell>
        </row>
        <row r="1321">
          <cell r="G1321" t="str">
            <v>3530 - Contract Spec</v>
          </cell>
        </row>
        <row r="1322">
          <cell r="G1322" t="str">
            <v>3536 - Supvng Transp Engr</v>
          </cell>
        </row>
        <row r="1323">
          <cell r="G1323" t="str">
            <v>3560 - Prin Mech &amp; Elec Engr Hyd Structures</v>
          </cell>
        </row>
        <row r="1324">
          <cell r="G1324" t="str">
            <v>3561 - Supvng Mech Engr Hyd Structures</v>
          </cell>
        </row>
        <row r="1325">
          <cell r="G1325" t="str">
            <v>3562 - Sr Mech Engr Hyd Structures</v>
          </cell>
        </row>
        <row r="1326">
          <cell r="G1326" t="str">
            <v>3563 - Assoc Mech Engr Hyd Structures</v>
          </cell>
        </row>
        <row r="1327">
          <cell r="G1327" t="str">
            <v>3564 - Hazardous Substances Scientist</v>
          </cell>
        </row>
        <row r="1328">
          <cell r="G1328" t="str">
            <v>3565 - Sr Hazardous Substances Scientist</v>
          </cell>
        </row>
        <row r="1329">
          <cell r="G1329" t="str">
            <v>3566 - Supvng Hazardous Substances Scientist I</v>
          </cell>
        </row>
        <row r="1330">
          <cell r="G1330" t="str">
            <v>3567 - Supvng Hazardous Substances Scientist II</v>
          </cell>
        </row>
        <row r="1331">
          <cell r="G1331" t="str">
            <v>3572 - Support Svcs Supvr</v>
          </cell>
        </row>
        <row r="1332">
          <cell r="G1332" t="str">
            <v>3573 - Sr Media Prod Spec</v>
          </cell>
        </row>
        <row r="1333">
          <cell r="G1333" t="str">
            <v>3575 - Supvng Av/Video Techn</v>
          </cell>
        </row>
        <row r="1334">
          <cell r="G1334" t="str">
            <v>3578 - Supvng Mech Engr</v>
          </cell>
        </row>
        <row r="1335">
          <cell r="G1335" t="str">
            <v>3579 - Sr Mech Engr</v>
          </cell>
        </row>
        <row r="1336">
          <cell r="G1336" t="str">
            <v>3580 - Graduate Student Asst</v>
          </cell>
        </row>
        <row r="1337">
          <cell r="G1337" t="str">
            <v>3582 - Assoc Mech Engr</v>
          </cell>
        </row>
        <row r="1338">
          <cell r="G1338" t="str">
            <v>3583 - Mech Engr</v>
          </cell>
        </row>
        <row r="1339">
          <cell r="G1339" t="str">
            <v>3584 - Assoc Industrial Engr</v>
          </cell>
        </row>
        <row r="1340">
          <cell r="G1340" t="str">
            <v>3586 - Sr Contract Spec</v>
          </cell>
        </row>
        <row r="1341">
          <cell r="G1341" t="str">
            <v>3587 - Supvng Contract Spec</v>
          </cell>
        </row>
        <row r="1342">
          <cell r="G1342" t="str">
            <v>3588 - Sr Internal Auditor</v>
          </cell>
        </row>
        <row r="1343">
          <cell r="G1343" t="str">
            <v>3589 - Supvng Internal Auditor</v>
          </cell>
        </row>
        <row r="1344">
          <cell r="G1344" t="str">
            <v>3591 - Prod &amp; Mail Svcs Supvr</v>
          </cell>
        </row>
        <row r="1345">
          <cell r="G1345" t="str">
            <v>3592 - Pay &amp; Benefits Spec I</v>
          </cell>
        </row>
        <row r="1346">
          <cell r="G1346" t="str">
            <v>3593 - Mech Engring Techn III</v>
          </cell>
        </row>
        <row r="1347">
          <cell r="G1347" t="str">
            <v>3594 - Mech Engring Techn II</v>
          </cell>
        </row>
        <row r="1348">
          <cell r="G1348" t="str">
            <v>3595 - Mech Engring Techn I</v>
          </cell>
        </row>
        <row r="1349">
          <cell r="G1349" t="str">
            <v>3596 - Pay &amp; Benefits Spec II</v>
          </cell>
        </row>
        <row r="1350">
          <cell r="G1350" t="str">
            <v>3597 - Sr Pay &amp; Benefits Spec</v>
          </cell>
        </row>
        <row r="1351">
          <cell r="G1351" t="str">
            <v>3598 - Supvng Pay &amp; Benefits Spec</v>
          </cell>
        </row>
        <row r="1352">
          <cell r="G1352" t="str">
            <v>3599 - Supvng Elec Engr</v>
          </cell>
        </row>
        <row r="1353">
          <cell r="G1353" t="str">
            <v>3600 - Sr Elec Engr</v>
          </cell>
        </row>
        <row r="1354">
          <cell r="G1354" t="str">
            <v>3601 - Supvng Facilities Plnr</v>
          </cell>
        </row>
        <row r="1355">
          <cell r="G1355" t="str">
            <v>3602 - Facilities Mgmt Spec</v>
          </cell>
        </row>
        <row r="1356">
          <cell r="G1356" t="str">
            <v>3603 - Assoc Elec Engr</v>
          </cell>
        </row>
        <row r="1357">
          <cell r="G1357" t="str">
            <v>3604 - Sr Mgr</v>
          </cell>
        </row>
        <row r="1358">
          <cell r="G1358" t="str">
            <v>3606 - Sr Accounting Techn</v>
          </cell>
        </row>
        <row r="1359">
          <cell r="G1359" t="str">
            <v>3607 - Asst Engring Spec - Elec</v>
          </cell>
        </row>
        <row r="1360">
          <cell r="G1360" t="str">
            <v>3608 - Supvng Elec Engr Hyd Structures</v>
          </cell>
        </row>
        <row r="1361">
          <cell r="G1361" t="str">
            <v>3609 - Transp Engr - Elec</v>
          </cell>
        </row>
        <row r="1362">
          <cell r="G1362" t="str">
            <v>3610 - Sr Elec Engr Hyd Structures</v>
          </cell>
        </row>
        <row r="1363">
          <cell r="G1363" t="str">
            <v>3611 - Assoc Elec Engr Hyd Structures</v>
          </cell>
        </row>
        <row r="1364">
          <cell r="G1364" t="str">
            <v>3612 - Staff Accountant</v>
          </cell>
        </row>
        <row r="1365">
          <cell r="G1365" t="str">
            <v>3613 - Elec Engr</v>
          </cell>
        </row>
        <row r="1366">
          <cell r="G1366" t="str">
            <v>3614 - Accountant</v>
          </cell>
        </row>
        <row r="1367">
          <cell r="G1367" t="str">
            <v>3615 - Meeting &amp; Conference Svcs Supvr</v>
          </cell>
        </row>
        <row r="1368">
          <cell r="G1368" t="str">
            <v>3616 - Lead Mgmt &amp; Program Analyst</v>
          </cell>
        </row>
        <row r="1369">
          <cell r="G1369" t="str">
            <v>3618 - Media Prod Spec</v>
          </cell>
        </row>
        <row r="1370">
          <cell r="G1370" t="str">
            <v>3619 - Supvng Media Prod Spec</v>
          </cell>
        </row>
        <row r="1371">
          <cell r="G1371" t="str">
            <v>3621 - Sr Facilities Risk Mgr</v>
          </cell>
        </row>
        <row r="1372">
          <cell r="G1372" t="str">
            <v>3623 - Constrn Insp</v>
          </cell>
        </row>
        <row r="1373">
          <cell r="G1373" t="str">
            <v>3624 - Sr Constrn Insp</v>
          </cell>
        </row>
        <row r="1374">
          <cell r="G1374" t="str">
            <v>3625 - Supvng Constrn Insp</v>
          </cell>
        </row>
        <row r="1375">
          <cell r="G1375" t="str">
            <v>3626 - Elec Engring Techn III</v>
          </cell>
        </row>
        <row r="1376">
          <cell r="G1376" t="str">
            <v>3627 - Elec Engring Techn II</v>
          </cell>
        </row>
        <row r="1377">
          <cell r="G1377" t="str">
            <v>3629 - Elec Engring Techn I</v>
          </cell>
        </row>
        <row r="1378">
          <cell r="G1378" t="str">
            <v>3630 - Asst Judicial Administration Librarian I</v>
          </cell>
        </row>
        <row r="1379">
          <cell r="G1379" t="str">
            <v>3631 - Asst Judicial Administration Librarian II</v>
          </cell>
        </row>
        <row r="1380">
          <cell r="G1380" t="str">
            <v>3632 - Regional Court Interpreter Coord</v>
          </cell>
        </row>
        <row r="1381">
          <cell r="G1381" t="str">
            <v>3633 - Supvng Equipt Engr</v>
          </cell>
        </row>
        <row r="1382">
          <cell r="G1382" t="str">
            <v>3634 - Equipt Mgmt Supvr</v>
          </cell>
        </row>
        <row r="1383">
          <cell r="G1383" t="str">
            <v>3635 - Sr Equipt Engr</v>
          </cell>
        </row>
        <row r="1384">
          <cell r="G1384" t="str">
            <v>3636 - Supvng Telecomms Engr</v>
          </cell>
        </row>
        <row r="1385">
          <cell r="G1385" t="str">
            <v>3637 - Sr Telecomms Engr</v>
          </cell>
        </row>
        <row r="1386">
          <cell r="G1386" t="str">
            <v>3638 - Assoc Equipt Engr</v>
          </cell>
        </row>
        <row r="1387">
          <cell r="G1387" t="str">
            <v>3639 - Equipt Engr</v>
          </cell>
        </row>
        <row r="1388">
          <cell r="G1388" t="str">
            <v>3640 - Assoc Telecomms Engr</v>
          </cell>
        </row>
        <row r="1389">
          <cell r="G1389" t="str">
            <v>3643 - Asst Telecomms Engr</v>
          </cell>
        </row>
        <row r="1390">
          <cell r="G1390" t="str">
            <v>3644 - Data Communications Spec</v>
          </cell>
        </row>
        <row r="1391">
          <cell r="G1391" t="str">
            <v>3649 - Auto Equipt Standards Engr</v>
          </cell>
        </row>
        <row r="1392">
          <cell r="G1392" t="str">
            <v>3650 - Sr Auto Equipt Standards Engr</v>
          </cell>
        </row>
        <row r="1393">
          <cell r="G1393" t="str">
            <v>3651 - Assoc Auto Equipt Standards Engr</v>
          </cell>
        </row>
        <row r="1394">
          <cell r="G1394" t="str">
            <v>3652 - Sr Cntrl Engr (Spec)</v>
          </cell>
        </row>
        <row r="1395">
          <cell r="G1395" t="str">
            <v>3653 - Exec Office Liaison I</v>
          </cell>
        </row>
        <row r="1396">
          <cell r="G1396" t="str">
            <v>3654 - Exec Office Liaison II</v>
          </cell>
        </row>
        <row r="1397">
          <cell r="G1397" t="str">
            <v>3655 - Exec Office Liaison III</v>
          </cell>
        </row>
        <row r="1398">
          <cell r="G1398" t="str">
            <v>3656 - Utility Engr/Analyst</v>
          </cell>
        </row>
        <row r="1399">
          <cell r="G1399" t="str">
            <v>3657 - Cntrl Sys Techn I</v>
          </cell>
        </row>
        <row r="1400">
          <cell r="G1400" t="str">
            <v>3658 - Sr Cntrl Engr (Supvr)</v>
          </cell>
        </row>
        <row r="1401">
          <cell r="G1401" t="str">
            <v>3659 - Assoc Cntrl Engr</v>
          </cell>
        </row>
        <row r="1402">
          <cell r="G1402" t="str">
            <v>3660 - Cntrl Engr</v>
          </cell>
        </row>
        <row r="1403">
          <cell r="G1403" t="str">
            <v>3661 - Cntrl Sys Techn III</v>
          </cell>
        </row>
        <row r="1404">
          <cell r="G1404" t="str">
            <v>3662 - Cntrl Sys Techn II</v>
          </cell>
        </row>
        <row r="1405">
          <cell r="G1405" t="str">
            <v>3663 - Elec-Mech Testing Techn III</v>
          </cell>
        </row>
        <row r="1406">
          <cell r="G1406" t="str">
            <v>3664 - Elec-Mech Testing Techn II</v>
          </cell>
        </row>
        <row r="1407">
          <cell r="G1407" t="str">
            <v>3665 - Av-Video Sys Tech Analyst</v>
          </cell>
        </row>
        <row r="1408">
          <cell r="G1408" t="str">
            <v>3666 - Sr AV-Video Sys Tech Analyst</v>
          </cell>
        </row>
        <row r="1409">
          <cell r="G1409" t="str">
            <v>3667 - Supvng Av-Video Sys Tech Analyst</v>
          </cell>
        </row>
        <row r="1410">
          <cell r="G1410" t="str">
            <v>3668 - Elec-Mech Testing Techn I</v>
          </cell>
        </row>
        <row r="1411">
          <cell r="G1411" t="str">
            <v>3669 - Facilities Mgmt Administrator</v>
          </cell>
        </row>
        <row r="1412">
          <cell r="G1412" t="str">
            <v>3670 - Supvng Facilities Mgmt Administrator</v>
          </cell>
        </row>
        <row r="1413">
          <cell r="G1413" t="str">
            <v>3671 - Prin Hydro Pwr Utility Engr</v>
          </cell>
        </row>
        <row r="1414">
          <cell r="G1414" t="str">
            <v>3672 - Supvng Hydro Pwr Utility Engr</v>
          </cell>
        </row>
        <row r="1415">
          <cell r="G1415" t="str">
            <v>3673 - Sr Hydro Pwr Utility Engr (Supvr)</v>
          </cell>
        </row>
        <row r="1416">
          <cell r="G1416" t="str">
            <v>3674 - Sr Hydro Pwr Utility Engr (Spec)</v>
          </cell>
        </row>
        <row r="1417">
          <cell r="G1417" t="str">
            <v>3675 - Assoc Hydro Pwr Utility Engr</v>
          </cell>
        </row>
        <row r="1418">
          <cell r="G1418" t="str">
            <v>3676 - Regional Mgr of Facility Operations</v>
          </cell>
        </row>
        <row r="1419">
          <cell r="G1419" t="str">
            <v>3682 - Real Estate Analyst</v>
          </cell>
        </row>
        <row r="1420">
          <cell r="G1420" t="str">
            <v>3683 - Sr Real Estate Analyst</v>
          </cell>
        </row>
        <row r="1421">
          <cell r="G1421" t="str">
            <v>3684 - Supervisng Real Estate Analyst</v>
          </cell>
        </row>
        <row r="1422">
          <cell r="G1422" t="str">
            <v>3686 - Supvng Cntrl Engr</v>
          </cell>
        </row>
        <row r="1423">
          <cell r="G1423" t="str">
            <v>3688 - Mech Elec - Plumbing (Mep) Engr</v>
          </cell>
        </row>
        <row r="1424">
          <cell r="G1424" t="str">
            <v>3689 - Environmental Analyst</v>
          </cell>
        </row>
        <row r="1425">
          <cell r="G1425" t="str">
            <v>3692 - Prin Geologist</v>
          </cell>
        </row>
        <row r="1426">
          <cell r="G1426" t="str">
            <v>3693 - Supvng Geologist</v>
          </cell>
        </row>
        <row r="1427">
          <cell r="G1427" t="str">
            <v>3695 - Cost Estimator</v>
          </cell>
        </row>
        <row r="1428">
          <cell r="G1428" t="str">
            <v>3696 - Sr Cost Estimator</v>
          </cell>
        </row>
        <row r="1429">
          <cell r="G1429" t="str">
            <v>3698 - Administrative Svcs Asst I</v>
          </cell>
        </row>
        <row r="1430">
          <cell r="G1430" t="str">
            <v>3699 - Administrative Svcs Asst II</v>
          </cell>
        </row>
        <row r="1431">
          <cell r="G1431" t="str">
            <v>3700 - Administrative Svcs Asst III</v>
          </cell>
        </row>
        <row r="1432">
          <cell r="G1432" t="str">
            <v>3702 - Constrn Mgr</v>
          </cell>
        </row>
        <row r="1433">
          <cell r="G1433" t="str">
            <v>3703 - Portfolio Administration Analyst</v>
          </cell>
        </row>
        <row r="1434">
          <cell r="G1434" t="str">
            <v>3706 - Chief Investment Officer</v>
          </cell>
        </row>
        <row r="1435">
          <cell r="G1435" t="str">
            <v>3710 - Dispatcher-Clk</v>
          </cell>
        </row>
        <row r="1436">
          <cell r="G1436" t="str">
            <v>3711 - Dispatcher-Clk Supvr</v>
          </cell>
        </row>
        <row r="1437">
          <cell r="G1437" t="str">
            <v>3712 - Svc Asst (Maint)</v>
          </cell>
        </row>
        <row r="1438">
          <cell r="G1438" t="str">
            <v>3713 - Heavy Equipt Mechanic</v>
          </cell>
        </row>
        <row r="1439">
          <cell r="G1439" t="str">
            <v>3714 - Heavy Equipt Mechanic Apprnt</v>
          </cell>
        </row>
        <row r="1440">
          <cell r="G1440" t="str">
            <v>3715 - Mechanic's Helper</v>
          </cell>
        </row>
        <row r="1441">
          <cell r="G1441" t="str">
            <v>3716 - Specifications Spec</v>
          </cell>
        </row>
        <row r="1442">
          <cell r="G1442" t="str">
            <v>3717 - Sr Emergency Response &amp; Plan Mgr</v>
          </cell>
        </row>
        <row r="1443">
          <cell r="G1443" t="str">
            <v>3719 - Assoc Geologist</v>
          </cell>
        </row>
        <row r="1444">
          <cell r="G1444" t="str">
            <v>3720 - Sr Procurement Spec</v>
          </cell>
        </row>
        <row r="1445">
          <cell r="G1445" t="str">
            <v>3721 - Supvng Procurement Spec</v>
          </cell>
        </row>
        <row r="1446">
          <cell r="G1446" t="str">
            <v>3722 - Asst Geologist</v>
          </cell>
        </row>
        <row r="1447">
          <cell r="G1447" t="str">
            <v>3723 - Supvng Hazardous Substances Engr II</v>
          </cell>
        </row>
        <row r="1448">
          <cell r="G1448" t="str">
            <v>3724 - Supvng Hazardous Substances Engr I</v>
          </cell>
        </row>
        <row r="1449">
          <cell r="G1449" t="str">
            <v>3725 - Sr Hazardous Substances Engr</v>
          </cell>
        </row>
        <row r="1450">
          <cell r="G1450" t="str">
            <v>3726 - Hazardous Substances Engr</v>
          </cell>
        </row>
        <row r="1451">
          <cell r="G1451" t="str">
            <v>3727 - Sr Oil &amp; Gas Engr (Spec)</v>
          </cell>
        </row>
        <row r="1452">
          <cell r="G1452" t="str">
            <v>3728 - Hydro Plant Techn I</v>
          </cell>
        </row>
        <row r="1453">
          <cell r="G1453" t="str">
            <v>3729 - Hydro Plant Techn II</v>
          </cell>
        </row>
        <row r="1454">
          <cell r="G1454" t="str">
            <v>3730 - Hydro Plant Techn III</v>
          </cell>
        </row>
        <row r="1455">
          <cell r="G1455" t="str">
            <v>3731 - Hydro Plant Techn Supvr</v>
          </cell>
        </row>
        <row r="1456">
          <cell r="G1456" t="str">
            <v>3732 - Labor Relations Negotiator</v>
          </cell>
        </row>
        <row r="1457">
          <cell r="G1457" t="str">
            <v>3735 - Air Resources Engr</v>
          </cell>
        </row>
        <row r="1458">
          <cell r="G1458" t="str">
            <v>3737 - O&amp;M Customer Support Rep I</v>
          </cell>
        </row>
        <row r="1459">
          <cell r="G1459" t="str">
            <v>3738 - O&amp;M Customer Support Rep II</v>
          </cell>
        </row>
        <row r="1460">
          <cell r="G1460" t="str">
            <v>3739 - O&amp;M Customer Support Supvr</v>
          </cell>
        </row>
        <row r="1461">
          <cell r="G1461" t="str">
            <v>3743 - Assoc Geochemist</v>
          </cell>
        </row>
        <row r="1462">
          <cell r="G1462" t="str">
            <v>3744 - Assoc Geophysicist</v>
          </cell>
        </row>
        <row r="1463">
          <cell r="G1463" t="str">
            <v>3745 - Supvng Engring Geologist</v>
          </cell>
        </row>
        <row r="1464">
          <cell r="G1464" t="str">
            <v>3748 - Supvng Engring Geologist</v>
          </cell>
        </row>
        <row r="1465">
          <cell r="G1465" t="str">
            <v>3749 - Sr Seismologist</v>
          </cell>
        </row>
        <row r="1466">
          <cell r="G1466" t="str">
            <v>3751 - Sr Engring Geologist</v>
          </cell>
        </row>
        <row r="1467">
          <cell r="G1467" t="str">
            <v>3755 - Assoc Seismologist</v>
          </cell>
        </row>
        <row r="1468">
          <cell r="G1468" t="str">
            <v>3756 - Engring Geologist</v>
          </cell>
        </row>
        <row r="1469">
          <cell r="G1469" t="str">
            <v>3758 - Hlth &amp; Safety Analyst</v>
          </cell>
        </row>
        <row r="1470">
          <cell r="G1470" t="str">
            <v>3762 - Air Resources Supvr I</v>
          </cell>
        </row>
        <row r="1471">
          <cell r="G1471" t="str">
            <v>3763 - Air Resources Supvr II</v>
          </cell>
        </row>
        <row r="1472">
          <cell r="G1472" t="str">
            <v>3766 - Petroleum Reservoir Engr</v>
          </cell>
        </row>
        <row r="1473">
          <cell r="G1473" t="str">
            <v>3768 - Bus Applications Analyst</v>
          </cell>
        </row>
        <row r="1474">
          <cell r="G1474" t="str">
            <v>3771 - Sr Bus Applications Analyst</v>
          </cell>
        </row>
        <row r="1475">
          <cell r="G1475" t="str">
            <v>3772 - Supvng Bus Applications Analyst</v>
          </cell>
        </row>
        <row r="1476">
          <cell r="G1476" t="str">
            <v>3775 - Petroleum Prod Engr</v>
          </cell>
        </row>
        <row r="1477">
          <cell r="G1477" t="str">
            <v>3776 - Petroleum Drilling Engr</v>
          </cell>
        </row>
        <row r="1478">
          <cell r="G1478" t="str">
            <v>3777 - Supvng Oil &amp; Gas Engr</v>
          </cell>
        </row>
        <row r="1479">
          <cell r="G1479" t="str">
            <v>3779 - Asst Hlth Physicist</v>
          </cell>
        </row>
        <row r="1480">
          <cell r="G1480" t="str">
            <v>3780 - Sr Oil &amp; Gas Engr (Supvr)</v>
          </cell>
        </row>
        <row r="1481">
          <cell r="G1481" t="str">
            <v>3781 - Jr Hlth Physicist</v>
          </cell>
        </row>
        <row r="1482">
          <cell r="G1482" t="str">
            <v>3782 - Sanitary Engring Techn</v>
          </cell>
        </row>
        <row r="1483">
          <cell r="G1483" t="str">
            <v>3783 - Assoc Oil &amp; Gas Engr</v>
          </cell>
        </row>
        <row r="1484">
          <cell r="G1484" t="str">
            <v>3784 - Energy &amp; Mineral Resources Engr</v>
          </cell>
        </row>
        <row r="1485">
          <cell r="G1485" t="str">
            <v>3785 - Chief Operating Officer</v>
          </cell>
        </row>
        <row r="1486">
          <cell r="G1486" t="str">
            <v>3786 - Waste Mgmt Engr</v>
          </cell>
        </row>
        <row r="1487">
          <cell r="G1487" t="str">
            <v>3787 - Internal Auditor I</v>
          </cell>
        </row>
        <row r="1488">
          <cell r="G1488" t="str">
            <v>3788 - Oil &amp; Gas Techn III</v>
          </cell>
        </row>
        <row r="1489">
          <cell r="G1489" t="str">
            <v>3789 - Internal Auditor II</v>
          </cell>
        </row>
        <row r="1490">
          <cell r="G1490" t="str">
            <v>3790 - Sr Waste Mgmt Engr</v>
          </cell>
        </row>
        <row r="1491">
          <cell r="G1491" t="str">
            <v>3793 - Supvng Mineral Resources Engr</v>
          </cell>
        </row>
        <row r="1492">
          <cell r="G1492" t="str">
            <v>3794 - Sr Mineral Resources Engr</v>
          </cell>
        </row>
        <row r="1493">
          <cell r="G1493" t="str">
            <v>3795 - Supvng Waste Mgmt Engr</v>
          </cell>
        </row>
        <row r="1494">
          <cell r="G1494" t="str">
            <v>3796 - Assoc Mineral Resources Engr</v>
          </cell>
        </row>
        <row r="1495">
          <cell r="G1495" t="str">
            <v>3797 - Oil &amp; Gas Techn II</v>
          </cell>
        </row>
        <row r="1496">
          <cell r="G1496" t="str">
            <v>3799 - Oil &amp; Gas Techn I</v>
          </cell>
        </row>
        <row r="1497">
          <cell r="G1497" t="str">
            <v>3800 - Petroleum Geologist</v>
          </cell>
        </row>
        <row r="1498">
          <cell r="G1498" t="str">
            <v>3801 - Supvng Hlth Physicist</v>
          </cell>
        </row>
        <row r="1499">
          <cell r="G1499" t="str">
            <v>3802 - Sr Hlth Physicist</v>
          </cell>
        </row>
        <row r="1500">
          <cell r="G1500" t="str">
            <v>3803 - Assoc Hlth Physicist</v>
          </cell>
        </row>
        <row r="1501">
          <cell r="G1501" t="str">
            <v>3809 - Assoc Motor Vehicle Pollution Cntrl Engr</v>
          </cell>
        </row>
        <row r="1502">
          <cell r="G1502" t="str">
            <v>3810 - Staff Electronics &amp; Instrumentation Engr</v>
          </cell>
        </row>
        <row r="1503">
          <cell r="G1503" t="str">
            <v>3811 - Supvng Air Pollution Research Spec</v>
          </cell>
        </row>
        <row r="1504">
          <cell r="G1504" t="str">
            <v>3812 - Air Pollution Research Spec</v>
          </cell>
        </row>
        <row r="1505">
          <cell r="G1505" t="str">
            <v>3814 - Gen Counsel/Div Director</v>
          </cell>
        </row>
        <row r="1506">
          <cell r="G1506" t="str">
            <v>3815 - Sr Rehab Engring Consultant</v>
          </cell>
        </row>
        <row r="1507">
          <cell r="G1507" t="str">
            <v>3816 - Telecomms Spec</v>
          </cell>
        </row>
        <row r="1508">
          <cell r="G1508" t="str">
            <v>3817 - Assoc Rehab Engring Consultant</v>
          </cell>
        </row>
        <row r="1509">
          <cell r="G1509" t="str">
            <v>3818 - Labor &amp; Employee Relations Officer</v>
          </cell>
        </row>
        <row r="1510">
          <cell r="G1510" t="str">
            <v>3819 - Prin Engr</v>
          </cell>
        </row>
        <row r="1511">
          <cell r="G1511" t="str">
            <v>3820 - Sr Labor &amp; Employee Relations Officer</v>
          </cell>
        </row>
        <row r="1512">
          <cell r="G1512" t="str">
            <v>3821 - Supvng Sanitary Engr</v>
          </cell>
        </row>
        <row r="1513">
          <cell r="G1513" t="str">
            <v>3822 - Sr Sanitary Engr</v>
          </cell>
        </row>
        <row r="1514">
          <cell r="G1514" t="str">
            <v>3823 - Sr Prod Artist</v>
          </cell>
        </row>
        <row r="1515">
          <cell r="G1515" t="str">
            <v>3824 - Jr Industrial Hygienist</v>
          </cell>
        </row>
        <row r="1516">
          <cell r="G1516" t="str">
            <v>3825 - Assoc Sanitary Engr</v>
          </cell>
        </row>
        <row r="1517">
          <cell r="G1517" t="str">
            <v>3826 - Sanitary Engring Assoc</v>
          </cell>
        </row>
        <row r="1518">
          <cell r="G1518" t="str">
            <v>3827 - Enterprise Tech Architect</v>
          </cell>
        </row>
        <row r="1519">
          <cell r="G1519" t="str">
            <v>3828 - Sr Enterprise Tech Architect</v>
          </cell>
        </row>
        <row r="1520">
          <cell r="G1520" t="str">
            <v>3829 - Supvng Enterprise Tech Architect</v>
          </cell>
        </row>
        <row r="1521">
          <cell r="G1521" t="str">
            <v>3832 - Advisory Committee Member</v>
          </cell>
        </row>
        <row r="1522">
          <cell r="G1522" t="str">
            <v>3833 - Div Chief - C.E.A.</v>
          </cell>
        </row>
        <row r="1523">
          <cell r="G1523" t="str">
            <v>3834 - Div Chief</v>
          </cell>
        </row>
        <row r="1524">
          <cell r="G1524" t="str">
            <v>3838 - Design &amp; Constrn Proj Mgr I</v>
          </cell>
        </row>
        <row r="1525">
          <cell r="G1525" t="str">
            <v>3839 - Sanitary Engring Techn Trainee</v>
          </cell>
        </row>
        <row r="1526">
          <cell r="G1526" t="str">
            <v>3840 - Design &amp; Constrn Proj Mgr II</v>
          </cell>
        </row>
        <row r="1527">
          <cell r="G1527" t="str">
            <v>3841 - Supvng Industrial Hygienist</v>
          </cell>
        </row>
        <row r="1528">
          <cell r="G1528" t="str">
            <v>3842 - Exec Officer II</v>
          </cell>
        </row>
        <row r="1529">
          <cell r="G1529" t="str">
            <v>3844 - Sr Cntrl Engr</v>
          </cell>
        </row>
        <row r="1530">
          <cell r="G1530" t="str">
            <v>3846 - Cntrl Engr</v>
          </cell>
        </row>
        <row r="1531">
          <cell r="G1531" t="str">
            <v>3848 - Sanitary Engr</v>
          </cell>
        </row>
        <row r="1532">
          <cell r="G1532" t="str">
            <v>3849 - Supvng Cntrl Engr (Supvry)</v>
          </cell>
        </row>
        <row r="1533">
          <cell r="G1533" t="str">
            <v>3850 - Supvng Cntrl Engr (Mgrial)</v>
          </cell>
        </row>
        <row r="1534">
          <cell r="G1534" t="str">
            <v>3851 - Prin Cntrl Engr</v>
          </cell>
        </row>
        <row r="1535">
          <cell r="G1535" t="str">
            <v>3852 - Sr Industrial Hygienist</v>
          </cell>
        </row>
        <row r="1536">
          <cell r="G1536" t="str">
            <v>3853 - Design &amp; Constrn Proj Mgr III</v>
          </cell>
        </row>
        <row r="1537">
          <cell r="G1537" t="str">
            <v>3854 - Sr Design &amp; Constrn Proj Mgr</v>
          </cell>
        </row>
        <row r="1538">
          <cell r="G1538" t="str">
            <v>3855 - Asst Industrial Hygienist</v>
          </cell>
        </row>
        <row r="1539">
          <cell r="G1539" t="str">
            <v>3856 - Assoc Industrial Hygienist</v>
          </cell>
        </row>
        <row r="1540">
          <cell r="G1540" t="str">
            <v>3857 - Fed Court Consultant</v>
          </cell>
        </row>
        <row r="1541">
          <cell r="G1541" t="str">
            <v>3860 - Labor &amp; Employee Relations Officer I</v>
          </cell>
        </row>
        <row r="1542">
          <cell r="G1542" t="str">
            <v>3861 - Labor &amp; Employee Relations Officer II</v>
          </cell>
        </row>
        <row r="1543">
          <cell r="G1543" t="str">
            <v>3863 - Chief of Staff</v>
          </cell>
        </row>
        <row r="1544">
          <cell r="G1544" t="str">
            <v>3864 - Chief Administrative Officer</v>
          </cell>
        </row>
        <row r="1545">
          <cell r="G1545" t="str">
            <v>3869 - Assoc Safety Engr (Pressure Vessels)</v>
          </cell>
        </row>
        <row r="1546">
          <cell r="G1546" t="str">
            <v>3871 - Regional Mgr</v>
          </cell>
        </row>
        <row r="1547">
          <cell r="G1547" t="str">
            <v>3872 - Air Resources Techn I</v>
          </cell>
        </row>
        <row r="1548">
          <cell r="G1548" t="str">
            <v>3873 - Air Resources Techn II</v>
          </cell>
        </row>
        <row r="1549">
          <cell r="G1549" t="str">
            <v>3875 - Staff Air Pollution Spec</v>
          </cell>
        </row>
        <row r="1550">
          <cell r="G1550" t="str">
            <v>3876 - Assoc Safety Engr - Mining &amp; Tunneling</v>
          </cell>
        </row>
        <row r="1551">
          <cell r="G1551" t="str">
            <v xml:space="preserve">3878 - Asst Div Chief </v>
          </cell>
        </row>
        <row r="1552">
          <cell r="G1552" t="str">
            <v>3881 - Prin Safety Engr - Elevators</v>
          </cell>
        </row>
        <row r="1553">
          <cell r="G1553" t="str">
            <v>3883 - Prin Safety Engr - Pressure Vessels</v>
          </cell>
        </row>
        <row r="1554">
          <cell r="G1554" t="str">
            <v>3884 - Assoc Safety Engr - Elevators</v>
          </cell>
        </row>
        <row r="1555">
          <cell r="G1555" t="str">
            <v>3885 - Prin Safety Engr - Mining &amp; Tunneling</v>
          </cell>
        </row>
        <row r="1556">
          <cell r="G1556" t="str">
            <v>3886 - Architectural Designer</v>
          </cell>
        </row>
        <row r="1557">
          <cell r="G1557" t="str">
            <v>3887 - Air Pollution Spec</v>
          </cell>
        </row>
        <row r="1558">
          <cell r="G1558" t="str">
            <v>3889 - Assoc Safety Engr (Industrial)</v>
          </cell>
        </row>
        <row r="1559">
          <cell r="G1559" t="str">
            <v>3890 - Jr Safety Engr</v>
          </cell>
        </row>
        <row r="1560">
          <cell r="G1560" t="str">
            <v>3891 - Assoc Safety Engr (Elec)</v>
          </cell>
        </row>
        <row r="1561">
          <cell r="G1561" t="str">
            <v>3892 - Sr Safety Engr (Amusement Rides)</v>
          </cell>
        </row>
        <row r="1562">
          <cell r="G1562" t="str">
            <v>3893 - District Mgr - Div of Occupational Safety &amp; Hlth</v>
          </cell>
        </row>
        <row r="1563">
          <cell r="G1563" t="str">
            <v>3894 - Sr Safety Engr - Elevators</v>
          </cell>
        </row>
        <row r="1564">
          <cell r="G1564" t="str">
            <v>3896 - Assoc Safety Engr (Constrn)</v>
          </cell>
        </row>
        <row r="1565">
          <cell r="G1565" t="str">
            <v>3897 - Sr Safety Engr - Elec</v>
          </cell>
        </row>
        <row r="1566">
          <cell r="G1566" t="str">
            <v>3898 - Assoc Safety Engr (Amusement Rides)</v>
          </cell>
        </row>
        <row r="1567">
          <cell r="G1567" t="str">
            <v>3899 - Asst Safety Engr</v>
          </cell>
        </row>
        <row r="1568">
          <cell r="G1568" t="str">
            <v>3900 - Sr Safety Engr - Constrn</v>
          </cell>
        </row>
        <row r="1569">
          <cell r="G1569" t="str">
            <v>3902 - Prin Safety Engr - Constrn</v>
          </cell>
        </row>
        <row r="1570">
          <cell r="G1570" t="str">
            <v>3903 - Sr Safety Engr - Pressure Vessels</v>
          </cell>
        </row>
        <row r="1571">
          <cell r="G1571" t="str">
            <v>3905 - Sr Safety Engr - Mining &amp; Tunneling</v>
          </cell>
        </row>
        <row r="1572">
          <cell r="G1572" t="str">
            <v>3906 - Safety Engring Techn</v>
          </cell>
        </row>
        <row r="1573">
          <cell r="G1573" t="str">
            <v>3908 - Prin Safety Engr - Staff Svcs</v>
          </cell>
        </row>
        <row r="1574">
          <cell r="G1574" t="str">
            <v>3909 - Sr Safety Engr - Industrial</v>
          </cell>
        </row>
        <row r="1575">
          <cell r="G1575" t="str">
            <v>3911 - Prin Safety Engr - Industrial</v>
          </cell>
        </row>
        <row r="1576">
          <cell r="G1576" t="str">
            <v>3917 - Hlth &amp; Safety Officer</v>
          </cell>
        </row>
        <row r="1577">
          <cell r="G1577" t="str">
            <v>3918 - Area Mgr</v>
          </cell>
        </row>
        <row r="1578">
          <cell r="G1578" t="str">
            <v>3919 - Supvr Operations &amp; Safety Sect</v>
          </cell>
        </row>
        <row r="1579">
          <cell r="G1579" t="str">
            <v>3921 - Sr Transp Operations Supvr</v>
          </cell>
        </row>
        <row r="1580">
          <cell r="G1580" t="str">
            <v>3922 - Sr Rapid Transit Computer Cntrl Sys Spec</v>
          </cell>
        </row>
        <row r="1581">
          <cell r="G1581" t="str">
            <v>3923 - Assoc Transp Operations Supvr</v>
          </cell>
        </row>
        <row r="1582">
          <cell r="G1582" t="str">
            <v xml:space="preserve">3927 - Motor Carrier Spec III </v>
          </cell>
        </row>
        <row r="1583">
          <cell r="G1583" t="str">
            <v>3928 - Motor Carrier Spec II</v>
          </cell>
        </row>
        <row r="1584">
          <cell r="G1584" t="str">
            <v>3929 - Assoc Safety Engr</v>
          </cell>
        </row>
        <row r="1585">
          <cell r="G1585" t="str">
            <v xml:space="preserve">3930 - Motor Carrier Spec I </v>
          </cell>
        </row>
        <row r="1586">
          <cell r="G1586" t="str">
            <v>3931 - Sr Geologist (Spec)</v>
          </cell>
        </row>
        <row r="1587">
          <cell r="G1587" t="str">
            <v>3932 - Sr Geologist (Supvr)</v>
          </cell>
        </row>
        <row r="1588">
          <cell r="G1588" t="str">
            <v>3934 - Assoc Railroad Equipt Insp</v>
          </cell>
        </row>
        <row r="1589">
          <cell r="G1589" t="str">
            <v>3935 - Air Resources Fld Rep I</v>
          </cell>
        </row>
        <row r="1590">
          <cell r="G1590" t="str">
            <v>3936 - Auto Emission Test Supvr</v>
          </cell>
        </row>
        <row r="1591">
          <cell r="G1591" t="str">
            <v>3937 - Air Resources Fld Rep II</v>
          </cell>
        </row>
        <row r="1592">
          <cell r="G1592" t="str">
            <v>3938 - Air Resources Fld Rep III</v>
          </cell>
        </row>
        <row r="1593">
          <cell r="G1593" t="str">
            <v>3940 - State Architect</v>
          </cell>
        </row>
        <row r="1594">
          <cell r="G1594" t="str">
            <v>3941 - Assoc Railroad Track Insp</v>
          </cell>
        </row>
        <row r="1595">
          <cell r="G1595" t="str">
            <v>3943 - Dep to the State Architect</v>
          </cell>
        </row>
        <row r="1596">
          <cell r="G1596" t="str">
            <v>3944 - Mgr Motor Carrier Safety Program</v>
          </cell>
        </row>
        <row r="1597">
          <cell r="G1597" t="str">
            <v>3947 - Assoc Signal &amp; Train Cntrl Insp</v>
          </cell>
        </row>
        <row r="1598">
          <cell r="G1598" t="str">
            <v>3952 - Prin Architect</v>
          </cell>
        </row>
        <row r="1599">
          <cell r="G1599" t="str">
            <v>3953 - Restoration Architect</v>
          </cell>
        </row>
        <row r="1600">
          <cell r="G1600" t="str">
            <v>3954 - Sr Restoration Architect</v>
          </cell>
        </row>
        <row r="1601">
          <cell r="G1601" t="str">
            <v>3958 - Supvng Architect</v>
          </cell>
        </row>
        <row r="1602">
          <cell r="G1602" t="str">
            <v>3961 - Sr Architect</v>
          </cell>
        </row>
        <row r="1603">
          <cell r="G1603" t="str">
            <v>3964 - Assoc Architect</v>
          </cell>
        </row>
        <row r="1604">
          <cell r="G1604" t="str">
            <v>3979 - Prin Landscape Architect</v>
          </cell>
        </row>
        <row r="1605">
          <cell r="G1605" t="str">
            <v>3980 - Supvng Landscape Architect</v>
          </cell>
        </row>
        <row r="1606">
          <cell r="G1606" t="str">
            <v>3981 - Landscape Architect</v>
          </cell>
        </row>
        <row r="1607">
          <cell r="G1607" t="str">
            <v>3982 - Assoc Landscape Architect (Spec)</v>
          </cell>
        </row>
        <row r="1608">
          <cell r="G1608" t="str">
            <v>3983 - Sr Landscape Architect</v>
          </cell>
        </row>
        <row r="1609">
          <cell r="G1609" t="str">
            <v>3985 - Aquaculture Coord</v>
          </cell>
        </row>
        <row r="1610">
          <cell r="G1610" t="str">
            <v>4002 - Agric Lab Microscopist</v>
          </cell>
        </row>
        <row r="1611">
          <cell r="G1611" t="str">
            <v>4003 - Supvr</v>
          </cell>
        </row>
        <row r="1612">
          <cell r="G1612" t="str">
            <v>4006 - Architectural Sr</v>
          </cell>
        </row>
        <row r="1613">
          <cell r="G1613" t="str">
            <v>4009 - Architectural Assoc</v>
          </cell>
        </row>
        <row r="1614">
          <cell r="G1614" t="str">
            <v>4012 - Architectural Asst</v>
          </cell>
        </row>
        <row r="1615">
          <cell r="G1615" t="str">
            <v>4013 - Asset Mgr</v>
          </cell>
        </row>
        <row r="1616">
          <cell r="G1616" t="str">
            <v>4015 - Chief Compliance Officer</v>
          </cell>
        </row>
        <row r="1617">
          <cell r="G1617" t="str">
            <v>4016 - Regional Compliance Officer</v>
          </cell>
        </row>
        <row r="1618">
          <cell r="G1618" t="str">
            <v>4017 - Compliance Officer</v>
          </cell>
        </row>
        <row r="1619">
          <cell r="G1619" t="str">
            <v>4019 - Proj Director I</v>
          </cell>
        </row>
        <row r="1620">
          <cell r="G1620" t="str">
            <v>4020 - Proj Director II</v>
          </cell>
        </row>
        <row r="1621">
          <cell r="G1621" t="str">
            <v>4023 - Proj Director III</v>
          </cell>
        </row>
        <row r="1622">
          <cell r="G1622" t="str">
            <v>4024 - Capital Outlay Program Mgr</v>
          </cell>
        </row>
        <row r="1623">
          <cell r="G1623" t="str">
            <v>4025 - Chief Constrn Supvr</v>
          </cell>
        </row>
        <row r="1624">
          <cell r="G1624" t="str">
            <v>4026 - Fraud Prev Spec</v>
          </cell>
        </row>
        <row r="1625">
          <cell r="G1625" t="str">
            <v>4027 - Supvng Fraud Prev Spec I</v>
          </cell>
        </row>
        <row r="1626">
          <cell r="G1626" t="str">
            <v>4028 - Supvng Fraud Prev Spec II</v>
          </cell>
        </row>
        <row r="1627">
          <cell r="G1627" t="str">
            <v>4029 - Constrn Supvr III</v>
          </cell>
        </row>
        <row r="1628">
          <cell r="G1628" t="str">
            <v>4030 - Constrn Supvr II</v>
          </cell>
        </row>
        <row r="1629">
          <cell r="G1629" t="str">
            <v>4031 - Constrn Supvr I</v>
          </cell>
        </row>
        <row r="1630">
          <cell r="G1630" t="str">
            <v>4032 - Constrn Insp II</v>
          </cell>
        </row>
        <row r="1631">
          <cell r="G1631" t="str">
            <v>4033 - Constrn Insp I</v>
          </cell>
        </row>
        <row r="1632">
          <cell r="G1632" t="str">
            <v>4034 - Elec Insp II</v>
          </cell>
        </row>
        <row r="1633">
          <cell r="G1633" t="str">
            <v>4035 - Elec Insp I</v>
          </cell>
        </row>
        <row r="1634">
          <cell r="G1634" t="str">
            <v>4036 - Direct Constrn Supvr I</v>
          </cell>
        </row>
        <row r="1635">
          <cell r="G1635" t="str">
            <v>4037 - Mech Insp II</v>
          </cell>
        </row>
        <row r="1636">
          <cell r="G1636" t="str">
            <v>4038 - Direct Constrn Supvr II</v>
          </cell>
        </row>
        <row r="1637">
          <cell r="G1637" t="str">
            <v>4039 - Mech Insp I</v>
          </cell>
        </row>
        <row r="1638">
          <cell r="G1638" t="str">
            <v>4045 - Direct Constrn Supvr III</v>
          </cell>
        </row>
        <row r="1639">
          <cell r="G1639" t="str">
            <v>4051 - Asst Gen Counsel I</v>
          </cell>
        </row>
        <row r="1640">
          <cell r="G1640" t="str">
            <v>4052 - Asst Gen Counsel II</v>
          </cell>
        </row>
        <row r="1641">
          <cell r="G1641" t="str">
            <v>4053 - Assoc Gen Counsel</v>
          </cell>
        </row>
        <row r="1642">
          <cell r="G1642" t="str">
            <v>4056 - Assoc Energy Spec (Tech Eval &amp; Develmt)</v>
          </cell>
        </row>
        <row r="1643">
          <cell r="G1643" t="str">
            <v>4057 - Program Evaluator</v>
          </cell>
        </row>
        <row r="1644">
          <cell r="G1644" t="str">
            <v>4058 - Energy Commission Supvr II (Tech Eval &amp; Develmt)</v>
          </cell>
        </row>
        <row r="1645">
          <cell r="G1645" t="str">
            <v>4059 - Assoc Program Evaluator</v>
          </cell>
        </row>
        <row r="1646">
          <cell r="G1646" t="str">
            <v>4060 - Supvng Estimator of Bldg Constrn</v>
          </cell>
        </row>
        <row r="1647">
          <cell r="G1647" t="str">
            <v>4061 - Staff Program Evaluator</v>
          </cell>
        </row>
        <row r="1648">
          <cell r="G1648" t="str">
            <v>4062 - Sr Program Evaluator</v>
          </cell>
        </row>
        <row r="1649">
          <cell r="G1649" t="str">
            <v>4063 - Sr Estimator of Bldg Constrn</v>
          </cell>
        </row>
        <row r="1650">
          <cell r="G1650" t="str">
            <v>4064 - Gen Counsel</v>
          </cell>
        </row>
        <row r="1651">
          <cell r="G1651" t="str">
            <v>4066 - Assoc Estimator of Bldg Constrn</v>
          </cell>
        </row>
        <row r="1652">
          <cell r="G1652" t="str">
            <v>4067 - Gen Counsel</v>
          </cell>
        </row>
        <row r="1653">
          <cell r="G1653" t="str">
            <v>4069 - Asst Estimator of Bldg Constrn</v>
          </cell>
        </row>
        <row r="1654">
          <cell r="G1654" t="str">
            <v>4074 - Elec Estimator III</v>
          </cell>
        </row>
        <row r="1655">
          <cell r="G1655" t="str">
            <v>4075 - Elec Estimator II</v>
          </cell>
        </row>
        <row r="1656">
          <cell r="G1656" t="str">
            <v>4076 - Elec Estimator I</v>
          </cell>
        </row>
        <row r="1657">
          <cell r="G1657" t="str">
            <v>4078 - Mech Estimator III</v>
          </cell>
        </row>
        <row r="1658">
          <cell r="G1658" t="str">
            <v>4079 - Mech Estimator II</v>
          </cell>
        </row>
        <row r="1659">
          <cell r="G1659" t="str">
            <v>4081 - Mineral Resources Engring Techn I</v>
          </cell>
        </row>
        <row r="1660">
          <cell r="G1660" t="str">
            <v>4082 - Mineral Resources Engring Techn II</v>
          </cell>
        </row>
        <row r="1661">
          <cell r="G1661" t="str">
            <v>4083 - Mineral Resources Engring Techn III</v>
          </cell>
        </row>
        <row r="1662">
          <cell r="G1662" t="str">
            <v>4084 - Program Evaluator Spec (Info Sys)</v>
          </cell>
        </row>
        <row r="1663">
          <cell r="G1663" t="str">
            <v>4085 - Staff Program Evaluator Spec (Info Sys)</v>
          </cell>
        </row>
        <row r="1664">
          <cell r="G1664" t="str">
            <v>4086 - Sr Program Evaluator Spec (Info Sys)</v>
          </cell>
        </row>
        <row r="1665">
          <cell r="G1665" t="str">
            <v>4087 - Specification Writer II</v>
          </cell>
        </row>
        <row r="1666">
          <cell r="G1666" t="str">
            <v>4088 - Auditor Evaluator I</v>
          </cell>
        </row>
        <row r="1667">
          <cell r="G1667" t="str">
            <v>4089 - Auditor Evaluator II</v>
          </cell>
        </row>
        <row r="1668">
          <cell r="G1668" t="str">
            <v>4090 - Specification Writer I</v>
          </cell>
        </row>
        <row r="1669">
          <cell r="G1669" t="str">
            <v>4092 - Sr Auditor Evaluator</v>
          </cell>
        </row>
        <row r="1670">
          <cell r="G1670" t="str">
            <v>4093 - Sr Auditor Evaluator I</v>
          </cell>
        </row>
        <row r="1671">
          <cell r="G1671" t="str">
            <v>4094 - Prin Auditor</v>
          </cell>
        </row>
        <row r="1672">
          <cell r="G1672" t="str">
            <v>4095 - Fraud Investigator I</v>
          </cell>
        </row>
        <row r="1673">
          <cell r="G1673" t="str">
            <v>4096 - Fraud Investigator II</v>
          </cell>
        </row>
        <row r="1674">
          <cell r="G1674" t="str">
            <v>4097 - Fraud Investigator III</v>
          </cell>
        </row>
        <row r="1675">
          <cell r="G1675" t="str">
            <v>4098 - Auditor Spec I (Electronic Data Procesing)</v>
          </cell>
        </row>
        <row r="1676">
          <cell r="G1676" t="str">
            <v>4099 - Auditor Spec II (Electronic Data Procesing)</v>
          </cell>
        </row>
        <row r="1677">
          <cell r="G1677" t="str">
            <v>4100 - Asst Dep State Cntrller</v>
          </cell>
        </row>
        <row r="1678">
          <cell r="G1678" t="str">
            <v>4101 - Financial Institutions Examiner</v>
          </cell>
        </row>
        <row r="1679">
          <cell r="G1679" t="str">
            <v>4102 - Sr Financial Institutions Examiner</v>
          </cell>
        </row>
        <row r="1680">
          <cell r="G1680" t="str">
            <v>4103 - Financial Institutions Supvr</v>
          </cell>
        </row>
        <row r="1681">
          <cell r="G1681" t="str">
            <v>4104 - Financial Institutions Mgr</v>
          </cell>
        </row>
        <row r="1682">
          <cell r="G1682" t="str">
            <v xml:space="preserve">4105 - Sr Auditor Evaluator II </v>
          </cell>
        </row>
        <row r="1683">
          <cell r="G1683" t="str">
            <v>4106 - Assoc Constrn Analyst</v>
          </cell>
        </row>
        <row r="1684">
          <cell r="G1684" t="str">
            <v>4107 - Constrn Supvr I - CF</v>
          </cell>
        </row>
        <row r="1685">
          <cell r="G1685" t="str">
            <v>4108 - Constrn Supvr II - CF</v>
          </cell>
        </row>
        <row r="1686">
          <cell r="G1686" t="str">
            <v>4109 - Constrn Supvr III - CF</v>
          </cell>
        </row>
        <row r="1687">
          <cell r="G1687" t="str">
            <v>4111 - Sr Auditor Evaluator III</v>
          </cell>
        </row>
        <row r="1688">
          <cell r="G1688" t="str">
            <v>4112 - Auditor Spec I</v>
          </cell>
        </row>
        <row r="1689">
          <cell r="G1689" t="str">
            <v>4113 - Auditor Spec II</v>
          </cell>
        </row>
        <row r="1690">
          <cell r="G1690" t="str">
            <v>4114 - Auditor Spec III</v>
          </cell>
        </row>
        <row r="1691">
          <cell r="G1691" t="str">
            <v>4115 - Mineral &amp; Land Auditor Spec IV (Supvry)</v>
          </cell>
        </row>
        <row r="1692">
          <cell r="G1692" t="str">
            <v>4116 - Architectural Proj Prod Analyst</v>
          </cell>
        </row>
        <row r="1693">
          <cell r="G1693" t="str">
            <v>4117 - Bay Develmt Design Analyst</v>
          </cell>
        </row>
        <row r="1694">
          <cell r="G1694" t="str">
            <v>4119 - Sr Design Officer</v>
          </cell>
        </row>
        <row r="1695">
          <cell r="G1695" t="str">
            <v xml:space="preserve">4121 - Assoc Design Officer </v>
          </cell>
        </row>
        <row r="1696">
          <cell r="G1696" t="str">
            <v>4123 - Sr Architect</v>
          </cell>
        </row>
        <row r="1697">
          <cell r="G1697" t="str">
            <v>4126 - Deptal Constrn &amp; Maint Supvr</v>
          </cell>
        </row>
        <row r="1698">
          <cell r="G1698" t="str">
            <v>4127 - Architectural Assoc Hlth Facilities</v>
          </cell>
        </row>
        <row r="1699">
          <cell r="G1699" t="str">
            <v>4128 - Supvng Design Officer</v>
          </cell>
        </row>
        <row r="1700">
          <cell r="G1700" t="str">
            <v>4133 - State Financial Examiner III</v>
          </cell>
        </row>
        <row r="1701">
          <cell r="G1701" t="str">
            <v>4134 - Mineral &amp; Land Auditor Spec II</v>
          </cell>
        </row>
        <row r="1702">
          <cell r="G1702" t="str">
            <v>4135 - Mineral &amp; Land Auditor Spec III</v>
          </cell>
        </row>
        <row r="1703">
          <cell r="G1703" t="str">
            <v>4136 - State Financial Examiner II</v>
          </cell>
        </row>
        <row r="1704">
          <cell r="G1704" t="str">
            <v>4137 - Mineral &amp; Land Auditor Spec IV (Spec)</v>
          </cell>
        </row>
        <row r="1705">
          <cell r="G1705" t="str">
            <v>4140 - Supvng Goval Auditor II</v>
          </cell>
        </row>
        <row r="1706">
          <cell r="G1706" t="str">
            <v>4141 - Totalisator Sys Examiner</v>
          </cell>
        </row>
        <row r="1707">
          <cell r="G1707" t="str">
            <v>4142 - Supvng Goval Auditor I</v>
          </cell>
        </row>
        <row r="1708">
          <cell r="G1708" t="str">
            <v>4144 - Governmental Auditor III</v>
          </cell>
        </row>
        <row r="1709">
          <cell r="G1709" t="str">
            <v>4146 - Governmental Auditor II</v>
          </cell>
        </row>
        <row r="1710">
          <cell r="G1710" t="str">
            <v>4152 - Energy Commission Superisor I (Tech Eval &amp; Develmt)</v>
          </cell>
        </row>
        <row r="1711">
          <cell r="G1711" t="str">
            <v>4155 - Staff Mgmt Auditor (Spec)</v>
          </cell>
        </row>
        <row r="1712">
          <cell r="G1712" t="str">
            <v>4159 - Assoc Mgmt Auditor</v>
          </cell>
        </row>
        <row r="1713">
          <cell r="G1713" t="str">
            <v>4160 - Staff Mgmt Auditor</v>
          </cell>
        </row>
        <row r="1714">
          <cell r="G1714" t="str">
            <v>4161 - Sr Mgmt Auditor</v>
          </cell>
        </row>
        <row r="1715">
          <cell r="G1715" t="str">
            <v>4163 - Supvng Mgmt Auditor</v>
          </cell>
        </row>
        <row r="1716">
          <cell r="G1716" t="str">
            <v xml:space="preserve">4169 - Regional Constrn &amp; Maint Superintendent </v>
          </cell>
        </row>
        <row r="1717">
          <cell r="G1717" t="str">
            <v>4175 - Auditor I</v>
          </cell>
        </row>
        <row r="1718">
          <cell r="G1718" t="str">
            <v>4177 - Accountant I (Spec)</v>
          </cell>
        </row>
        <row r="1719">
          <cell r="G1719" t="str">
            <v>4179 - Accountant Trainee</v>
          </cell>
        </row>
        <row r="1720">
          <cell r="G1720" t="str">
            <v>4180 - Accountant I (Supvr)</v>
          </cell>
        </row>
        <row r="1721">
          <cell r="G1721" t="str">
            <v>4184 - Energy Commission Spec I (Tech Eval &amp; Develmt)</v>
          </cell>
        </row>
        <row r="1722">
          <cell r="G1722" t="str">
            <v>4185 - Energy Commission Spec II (Tech Eval &amp; Develmt)</v>
          </cell>
        </row>
        <row r="1723">
          <cell r="G1723" t="str">
            <v>4186 - Energy Commission Spec III (Tech Eval &amp;Develmt)</v>
          </cell>
        </row>
        <row r="1724">
          <cell r="G1724" t="str">
            <v>4189 - State Controller</v>
          </cell>
        </row>
        <row r="1725">
          <cell r="G1725" t="str">
            <v>4190 - Deputy State Controller</v>
          </cell>
        </row>
        <row r="1726">
          <cell r="G1726" t="str">
            <v>4203 - Investigative Auditor II</v>
          </cell>
        </row>
        <row r="1727">
          <cell r="G1727" t="str">
            <v xml:space="preserve">4213 - Payroll Officer </v>
          </cell>
        </row>
        <row r="1728">
          <cell r="G1728" t="str">
            <v>4215 - Investigative Auditor III</v>
          </cell>
        </row>
        <row r="1729">
          <cell r="G1729" t="str">
            <v xml:space="preserve">4217 - Supvng Auditor I </v>
          </cell>
        </row>
        <row r="1730">
          <cell r="G1730" t="str">
            <v xml:space="preserve">4218 - Supvng Auditor II </v>
          </cell>
        </row>
        <row r="1731">
          <cell r="G1731" t="str">
            <v>4221 - Treasury Program Mgr I</v>
          </cell>
        </row>
        <row r="1732">
          <cell r="G1732" t="str">
            <v>4223 - Assoc Treasury Program Officer</v>
          </cell>
        </row>
        <row r="1733">
          <cell r="G1733" t="str">
            <v>4224 - Investigative Auditor IV (Spec)</v>
          </cell>
        </row>
        <row r="1734">
          <cell r="G1734" t="str">
            <v>4225 - Treasury Program Mgr II</v>
          </cell>
        </row>
        <row r="1735">
          <cell r="G1735" t="str">
            <v xml:space="preserve">4226 - Investigative Auditor IV (Supvr) </v>
          </cell>
        </row>
        <row r="1736">
          <cell r="G1736" t="str">
            <v>4228 - Welfare Fraud Prev Coord</v>
          </cell>
        </row>
        <row r="1737">
          <cell r="G1737" t="str">
            <v>4232 - State Treasurer</v>
          </cell>
        </row>
        <row r="1738">
          <cell r="G1738" t="str">
            <v>4233 - Chief Dep State Treasurer</v>
          </cell>
        </row>
        <row r="1739">
          <cell r="G1739" t="str">
            <v>4234 - Dep State Treasurer</v>
          </cell>
        </row>
        <row r="1740">
          <cell r="G1740" t="str">
            <v>4236 - Asst Operations Security Officer</v>
          </cell>
        </row>
        <row r="1741">
          <cell r="G1741" t="str">
            <v>4239 - School Facilities Program Administrator II</v>
          </cell>
        </row>
        <row r="1742">
          <cell r="G1742" t="str">
            <v>4243 - School Facilities Program Administrator I</v>
          </cell>
        </row>
        <row r="1743">
          <cell r="G1743" t="str">
            <v>4244 - School Facilities Program Analyst II</v>
          </cell>
        </row>
        <row r="1744">
          <cell r="G1744" t="str">
            <v>4245 - Treasury Program Mgr III</v>
          </cell>
        </row>
        <row r="1745">
          <cell r="G1745" t="str">
            <v>4247 - Hlth Program Audit Mgr I</v>
          </cell>
        </row>
        <row r="1746">
          <cell r="G1746" t="str">
            <v>4248 - Hlth Program Audit Mgr II</v>
          </cell>
        </row>
        <row r="1747">
          <cell r="G1747" t="str">
            <v>4249 - Hlth Program Auditor IV</v>
          </cell>
        </row>
        <row r="1748">
          <cell r="G1748" t="str">
            <v>4252 - Hlth Program Auditor III</v>
          </cell>
        </row>
        <row r="1749">
          <cell r="G1749" t="str">
            <v>4254 - Hlth Program Auditor II</v>
          </cell>
        </row>
        <row r="1750">
          <cell r="G1750" t="str">
            <v>4256 - Chief Exec Officer</v>
          </cell>
        </row>
        <row r="1751">
          <cell r="G1751" t="str">
            <v xml:space="preserve">4257 - Hlth Program Audit Mgr III </v>
          </cell>
        </row>
        <row r="1752">
          <cell r="G1752" t="str">
            <v>4267 - Tax Auditor</v>
          </cell>
        </row>
        <row r="1753">
          <cell r="G1753" t="str">
            <v xml:space="preserve">4271 - Supvng Tax Auditor III </v>
          </cell>
        </row>
        <row r="1754">
          <cell r="G1754" t="str">
            <v>4272 - Asst to Bd Mbr</v>
          </cell>
        </row>
        <row r="1755">
          <cell r="G1755" t="str">
            <v>4275 - Dep to Bd Mbr</v>
          </cell>
        </row>
        <row r="1756">
          <cell r="G1756" t="str">
            <v xml:space="preserve">4277 - Supvng Tax Auditor II </v>
          </cell>
        </row>
        <row r="1757">
          <cell r="G1757" t="str">
            <v>4279 - Supvng Auditor</v>
          </cell>
        </row>
        <row r="1758">
          <cell r="G1758" t="str">
            <v xml:space="preserve">4280 - Supvng Tax Auditor I </v>
          </cell>
        </row>
        <row r="1759">
          <cell r="G1759" t="str">
            <v>4281 - Assoc Tax Auditor</v>
          </cell>
        </row>
        <row r="1760">
          <cell r="G1760" t="str">
            <v>4285 - Gen Auditor III</v>
          </cell>
        </row>
        <row r="1761">
          <cell r="G1761" t="str">
            <v>4286 - Investigative Auditor Alcoholic Beverage Cntrl</v>
          </cell>
        </row>
        <row r="1762">
          <cell r="G1762" t="str">
            <v>4287 - Gen Auditor II</v>
          </cell>
        </row>
        <row r="1763">
          <cell r="G1763" t="str">
            <v>4288 - Asst Program Spec</v>
          </cell>
        </row>
        <row r="1764">
          <cell r="G1764" t="str">
            <v>4289 - Assoc Program Spec</v>
          </cell>
        </row>
        <row r="1765">
          <cell r="G1765" t="str">
            <v>4290 - Administrative Officer</v>
          </cell>
        </row>
        <row r="1766">
          <cell r="G1766" t="str">
            <v>4292 - Supvng Auditor III</v>
          </cell>
        </row>
        <row r="1767">
          <cell r="G1767" t="str">
            <v>4297 - Real Estate Exam Techn</v>
          </cell>
        </row>
        <row r="1768">
          <cell r="G1768" t="str">
            <v>4298 - Real Estate License Examiner I</v>
          </cell>
        </row>
        <row r="1769">
          <cell r="G1769" t="str">
            <v>4299 - Real Estate License Examiner II</v>
          </cell>
        </row>
        <row r="1770">
          <cell r="G1770" t="str">
            <v>4313 - Fire &amp; Life Safety Off I</v>
          </cell>
        </row>
        <row r="1771">
          <cell r="G1771" t="str">
            <v>4314 - Fire &amp; Life Safety Off II</v>
          </cell>
        </row>
        <row r="1772">
          <cell r="G1772" t="str">
            <v>4315 - Chief Fire &amp; Life Safety Off</v>
          </cell>
        </row>
        <row r="1773">
          <cell r="G1773" t="str">
            <v xml:space="preserve">4320 - Bus Taxes Administrator III </v>
          </cell>
        </row>
        <row r="1774">
          <cell r="G1774" t="str">
            <v>4331 - Bus Taxes Administrator II</v>
          </cell>
        </row>
        <row r="1775">
          <cell r="G1775" t="str">
            <v>4332 - Tax Administrator I</v>
          </cell>
        </row>
        <row r="1776">
          <cell r="G1776" t="str">
            <v>4333 - Tax Administrator II</v>
          </cell>
        </row>
        <row r="1777">
          <cell r="G1777" t="str">
            <v>4335 - Bus Taxes Administrator I</v>
          </cell>
        </row>
        <row r="1778">
          <cell r="G1778" t="str">
            <v xml:space="preserve">4336 - Tax Auditor </v>
          </cell>
        </row>
        <row r="1779">
          <cell r="G1779" t="str">
            <v xml:space="preserve">4337 - Tax Administrator III </v>
          </cell>
        </row>
        <row r="1780">
          <cell r="G1780" t="str">
            <v xml:space="preserve">4338 - Supvng Tax Auditor I </v>
          </cell>
        </row>
        <row r="1781">
          <cell r="G1781" t="str">
            <v>4339 - Assoc Tax Auditor</v>
          </cell>
        </row>
        <row r="1782">
          <cell r="G1782" t="str">
            <v>4341 - Staff Tax Auditor</v>
          </cell>
        </row>
        <row r="1783">
          <cell r="G1783" t="str">
            <v>4346 - Administrator IV</v>
          </cell>
        </row>
        <row r="1784">
          <cell r="G1784" t="str">
            <v>4348 - Fire &amp; Life Safety Off I</v>
          </cell>
        </row>
        <row r="1785">
          <cell r="G1785" t="str">
            <v>4351 - Fire &amp; Life Safety Off II</v>
          </cell>
        </row>
        <row r="1786">
          <cell r="G1786" t="str">
            <v>4352 - Administrator III</v>
          </cell>
        </row>
        <row r="1787">
          <cell r="G1787" t="str">
            <v xml:space="preserve">4355 - Prin-Fire &amp; Life Safety </v>
          </cell>
        </row>
        <row r="1788">
          <cell r="G1788" t="str">
            <v>4357 - Administrator II</v>
          </cell>
        </row>
        <row r="1789">
          <cell r="G1789" t="str">
            <v>4358 - Administrator I</v>
          </cell>
        </row>
        <row r="1790">
          <cell r="G1790" t="str">
            <v>4361 - Assoc Tax Auditor</v>
          </cell>
        </row>
        <row r="1791">
          <cell r="G1791" t="str">
            <v>4362 - Tax Auditor</v>
          </cell>
        </row>
        <row r="1792">
          <cell r="G1792" t="str">
            <v>4364 - Program Spec I</v>
          </cell>
        </row>
        <row r="1793">
          <cell r="G1793" t="str">
            <v>4365 - Program Spec II</v>
          </cell>
        </row>
        <row r="1794">
          <cell r="G1794" t="str">
            <v>4366 - Program Spec III</v>
          </cell>
        </row>
        <row r="1795">
          <cell r="G1795" t="str">
            <v>4367 - Public Land Mgmt Spec I</v>
          </cell>
        </row>
        <row r="1796">
          <cell r="G1796" t="str">
            <v>4368 - Public Land Mgmt Spec II</v>
          </cell>
        </row>
        <row r="1797">
          <cell r="G1797" t="str">
            <v>4369 - Public Land Mgmt Spec III</v>
          </cell>
        </row>
        <row r="1798">
          <cell r="G1798" t="str">
            <v>4370 - Public Land Mgmt Spec IV</v>
          </cell>
        </row>
        <row r="1799">
          <cell r="G1799" t="str">
            <v>4371 - Public Land Mgr I</v>
          </cell>
        </row>
        <row r="1800">
          <cell r="G1800" t="str">
            <v>4372 - Public Land Mgr II</v>
          </cell>
        </row>
        <row r="1801">
          <cell r="G1801" t="str">
            <v>4378 - Bus Taxes Spec III</v>
          </cell>
        </row>
        <row r="1802">
          <cell r="G1802" t="str">
            <v xml:space="preserve">4379 - Bus Taxes Spec II </v>
          </cell>
        </row>
        <row r="1803">
          <cell r="G1803" t="str">
            <v xml:space="preserve">4380 - Bus Taxes Spec I </v>
          </cell>
        </row>
        <row r="1804">
          <cell r="G1804" t="str">
            <v>4387 - Dep Mgr II</v>
          </cell>
        </row>
        <row r="1805">
          <cell r="G1805" t="str">
            <v>4392 - Div Chief - C.E.A.</v>
          </cell>
        </row>
        <row r="1806">
          <cell r="G1806" t="str">
            <v>4403 - Supvng Insurance Examiner</v>
          </cell>
        </row>
        <row r="1807">
          <cell r="G1807" t="str">
            <v>4410 - Sr Ins Examiner (Spec)</v>
          </cell>
        </row>
        <row r="1808">
          <cell r="G1808" t="str">
            <v>4411 - Sr Ins Examiner (Supvr)</v>
          </cell>
        </row>
        <row r="1809">
          <cell r="G1809" t="str">
            <v>4412 - Assoc Ins Examiner</v>
          </cell>
        </row>
        <row r="1810">
          <cell r="G1810" t="str">
            <v>4413 - Asst Medi-Cal Eligibility Analyst</v>
          </cell>
        </row>
        <row r="1811">
          <cell r="G1811" t="str">
            <v>4414 - Assoc Medi-Cal Eligibility Analyst</v>
          </cell>
        </row>
        <row r="1812">
          <cell r="G1812" t="str">
            <v>4416 - Reins Spec</v>
          </cell>
        </row>
        <row r="1813">
          <cell r="G1813" t="str">
            <v>4417 - Insurance Claims Spec</v>
          </cell>
        </row>
        <row r="1814">
          <cell r="G1814" t="str">
            <v>4420 - Insurance Examiner</v>
          </cell>
        </row>
        <row r="1815">
          <cell r="G1815" t="str">
            <v>4426 - Bus Taxes Compliance Supvr III</v>
          </cell>
        </row>
        <row r="1816">
          <cell r="G1816" t="str">
            <v>4429 - Sr Brand Insp</v>
          </cell>
        </row>
        <row r="1817">
          <cell r="G1817" t="str">
            <v>4430 - Regional Brand Supvr</v>
          </cell>
        </row>
        <row r="1818">
          <cell r="G1818" t="str">
            <v>4432 - Supvng Insurance Rate Analyst</v>
          </cell>
        </row>
        <row r="1819">
          <cell r="G1819" t="str">
            <v>4435 - Sr Ins Rate Analyst</v>
          </cell>
        </row>
        <row r="1820">
          <cell r="G1820" t="str">
            <v>4438 - Assoc Ins Rate Analyst</v>
          </cell>
        </row>
        <row r="1821">
          <cell r="G1821" t="str">
            <v>4440 - Supvng Corporation Examiner</v>
          </cell>
        </row>
        <row r="1822">
          <cell r="G1822" t="str">
            <v>4441 - Insurance Rate Analyst</v>
          </cell>
        </row>
        <row r="1823">
          <cell r="G1823" t="str">
            <v>4443 - Corporation Examiner</v>
          </cell>
        </row>
        <row r="1824">
          <cell r="G1824" t="str">
            <v>4444 - Recruitment Team Leader</v>
          </cell>
        </row>
        <row r="1825">
          <cell r="G1825" t="str">
            <v>4450 - Recruitment Spec</v>
          </cell>
        </row>
        <row r="1826">
          <cell r="G1826" t="str">
            <v>4452 - Corporation Examiner IV (Spec)</v>
          </cell>
        </row>
        <row r="1827">
          <cell r="G1827" t="str">
            <v>4453 - Corporation Examiner IV (Supvr)</v>
          </cell>
        </row>
        <row r="1828">
          <cell r="G1828" t="str">
            <v>4464 - Transp Rate Spec</v>
          </cell>
        </row>
        <row r="1829">
          <cell r="G1829" t="str">
            <v>4465 - Transp Analyst</v>
          </cell>
        </row>
        <row r="1830">
          <cell r="G1830" t="str">
            <v>4486 - Deputy</v>
          </cell>
        </row>
        <row r="1831">
          <cell r="G1831" t="str">
            <v>4488 - Inheritance &amp; Gift Tax Examiner III</v>
          </cell>
        </row>
        <row r="1832">
          <cell r="G1832" t="str">
            <v>4491 - Supvng Auditor I</v>
          </cell>
        </row>
        <row r="1833">
          <cell r="G1833" t="str">
            <v xml:space="preserve">4492 - Registrar </v>
          </cell>
        </row>
        <row r="1834">
          <cell r="G1834" t="str">
            <v xml:space="preserve">4493 - Supvng Auditor II </v>
          </cell>
        </row>
        <row r="1835">
          <cell r="G1835" t="str">
            <v>4497 - Prin Public Utility Financial Examiner</v>
          </cell>
        </row>
        <row r="1836">
          <cell r="G1836" t="str">
            <v>4499 - Public Utility Financial Examiner IV</v>
          </cell>
        </row>
        <row r="1837">
          <cell r="G1837" t="str">
            <v>4502 - Public Utility Financial Examiner III</v>
          </cell>
        </row>
        <row r="1838">
          <cell r="G1838" t="str">
            <v>4508 - Public Utility Financial Examiner II</v>
          </cell>
        </row>
        <row r="1839">
          <cell r="G1839" t="str">
            <v>4511 - Empt Develmt Plnr III</v>
          </cell>
        </row>
        <row r="1840">
          <cell r="G1840" t="str">
            <v>4512 - Prin Transp Div</v>
          </cell>
        </row>
        <row r="1841">
          <cell r="G1841" t="str">
            <v>4513 - Transp Analyst</v>
          </cell>
        </row>
        <row r="1842">
          <cell r="G1842" t="str">
            <v>4521 - Dep Div Chief</v>
          </cell>
        </row>
        <row r="1843">
          <cell r="G1843" t="str">
            <v>4523 - Office Mgr I</v>
          </cell>
        </row>
        <row r="1844">
          <cell r="G1844" t="str">
            <v xml:space="preserve">4524 - Office Mgr II </v>
          </cell>
        </row>
        <row r="1845">
          <cell r="G1845" t="str">
            <v>4525 - Assoc Transp Rate Expert</v>
          </cell>
        </row>
        <row r="1846">
          <cell r="G1846" t="str">
            <v xml:space="preserve">4535 - Assoc Transp Analyst </v>
          </cell>
        </row>
        <row r="1847">
          <cell r="G1847" t="str">
            <v xml:space="preserve">4538 - Financing Assoc </v>
          </cell>
        </row>
        <row r="1848">
          <cell r="G1848" t="str">
            <v>4539 - Financing Spec</v>
          </cell>
        </row>
        <row r="1849">
          <cell r="G1849" t="str">
            <v>4541 - Fiscal Officer I</v>
          </cell>
        </row>
        <row r="1850">
          <cell r="G1850" t="str">
            <v>4542 - Accounting Administrator II</v>
          </cell>
        </row>
        <row r="1851">
          <cell r="G1851" t="str">
            <v>4545 - Accounting Administrator III</v>
          </cell>
        </row>
        <row r="1852">
          <cell r="G1852" t="str">
            <v>4546 - Accounting Officer (Spec)</v>
          </cell>
        </row>
        <row r="1853">
          <cell r="G1853" t="str">
            <v>4549 - Accounting Administrator I (Supvr)</v>
          </cell>
        </row>
        <row r="1854">
          <cell r="G1854" t="str">
            <v xml:space="preserve">4551 - Box Office Mgr </v>
          </cell>
        </row>
        <row r="1855">
          <cell r="G1855" t="str">
            <v>4552 - Accounting Administrator I (Spec)</v>
          </cell>
        </row>
        <row r="1856">
          <cell r="G1856" t="str">
            <v>4554 - Financing Officer</v>
          </cell>
        </row>
        <row r="1857">
          <cell r="G1857" t="str">
            <v xml:space="preserve">4555 - Sr Housing Constrn Insp </v>
          </cell>
        </row>
        <row r="1858">
          <cell r="G1858" t="str">
            <v>4556 - Housing Constrn Insp</v>
          </cell>
        </row>
        <row r="1859">
          <cell r="G1859" t="str">
            <v>4557 - Administrative Officer III</v>
          </cell>
        </row>
        <row r="1860">
          <cell r="G1860" t="str">
            <v xml:space="preserve">4558 - Administrative Officer II </v>
          </cell>
        </row>
        <row r="1861">
          <cell r="G1861" t="str">
            <v xml:space="preserve">4559 - Administrative Mgr </v>
          </cell>
        </row>
        <row r="1862">
          <cell r="G1862" t="str">
            <v>4563 - Accounting Officer (Supvr)</v>
          </cell>
        </row>
        <row r="1863">
          <cell r="G1863" t="str">
            <v>4567 - Sr Accounting Officer (Spec)</v>
          </cell>
        </row>
        <row r="1864">
          <cell r="G1864" t="str">
            <v>4568 - Dep Comptroller</v>
          </cell>
        </row>
        <row r="1865">
          <cell r="G1865" t="str">
            <v>4569 - Sr Accounting Officer (Supvr)</v>
          </cell>
        </row>
        <row r="1866">
          <cell r="G1866" t="str">
            <v xml:space="preserve">4572 - Asst Estimator </v>
          </cell>
        </row>
        <row r="1867">
          <cell r="G1867" t="str">
            <v xml:space="preserve">4573 - Assoc Estimator </v>
          </cell>
        </row>
        <row r="1868">
          <cell r="G1868" t="str">
            <v xml:space="preserve">4576 - Sr Estimator </v>
          </cell>
        </row>
        <row r="1869">
          <cell r="G1869" t="str">
            <v xml:space="preserve">4578 - Supvng Estimator </v>
          </cell>
        </row>
        <row r="1870">
          <cell r="G1870" t="str">
            <v>4582 - Accounting Analyst</v>
          </cell>
        </row>
        <row r="1871">
          <cell r="G1871" t="str">
            <v>4588 - Assoc Accounting Analyst</v>
          </cell>
        </row>
        <row r="1872">
          <cell r="G1872" t="str">
            <v>4590 - Administrative Officer I</v>
          </cell>
        </row>
        <row r="1873">
          <cell r="G1873" t="str">
            <v>4592 - Public Utilities Reg Analyst I</v>
          </cell>
        </row>
        <row r="1874">
          <cell r="G1874" t="str">
            <v>4593 - Public Utilities Reg Analyst II</v>
          </cell>
        </row>
        <row r="1875">
          <cell r="G1875" t="str">
            <v>4598 - Assoc Energy Spec (Forecasting)</v>
          </cell>
        </row>
        <row r="1876">
          <cell r="G1876" t="str">
            <v>4599 - Energy Commission Supvr II (Forecasting )</v>
          </cell>
        </row>
        <row r="1877">
          <cell r="G1877" t="str">
            <v>4600 - Asst to Appts</v>
          </cell>
        </row>
        <row r="1878">
          <cell r="G1878" t="str">
            <v>4609 - Energy Program Spec III (Forecasting)</v>
          </cell>
        </row>
        <row r="1879">
          <cell r="G1879" t="str">
            <v>4611 - Public Utilities Reg Analyst III</v>
          </cell>
        </row>
        <row r="1880">
          <cell r="G1880" t="str">
            <v>4615 - Public Utilities Reg Analyst IV</v>
          </cell>
        </row>
        <row r="1881">
          <cell r="G1881" t="str">
            <v>4616 - Public Utilities Reg Analyst V</v>
          </cell>
        </row>
        <row r="1882">
          <cell r="G1882" t="str">
            <v>4617 - Environmental Plnr (Archeology)</v>
          </cell>
        </row>
        <row r="1883">
          <cell r="G1883" t="str">
            <v>4618 - Environmental Plnr (Architectural History)</v>
          </cell>
        </row>
        <row r="1884">
          <cell r="G1884" t="str">
            <v>4621 - Asst Div Chief</v>
          </cell>
        </row>
        <row r="1885">
          <cell r="G1885" t="str">
            <v>4634 - Assoc Envirnal Plnr (Archeology)</v>
          </cell>
        </row>
        <row r="1886">
          <cell r="G1886" t="str">
            <v>4635 - Environmental Plnr (Natural Sciences)</v>
          </cell>
        </row>
        <row r="1887">
          <cell r="G1887" t="str">
            <v>4636 - Sr Plnr (Spec)</v>
          </cell>
        </row>
        <row r="1888">
          <cell r="G1888" t="str">
            <v xml:space="preserve">4637 - Portfolio Mgr </v>
          </cell>
        </row>
        <row r="1889">
          <cell r="G1889" t="str">
            <v xml:space="preserve">4638 - Sr Portfolio Mgr </v>
          </cell>
        </row>
        <row r="1890">
          <cell r="G1890" t="str">
            <v xml:space="preserve">4639 - Sr Investment Officer </v>
          </cell>
        </row>
        <row r="1891">
          <cell r="G1891" t="str">
            <v>4640 - Environmental Plnr</v>
          </cell>
        </row>
        <row r="1892">
          <cell r="G1892" t="str">
            <v>4642 - Assoc Envirnal Plnr (Architectural History)</v>
          </cell>
        </row>
        <row r="1893">
          <cell r="G1893" t="str">
            <v>4643 - Assoc Plnr</v>
          </cell>
        </row>
        <row r="1894">
          <cell r="G1894" t="str">
            <v>4644 - Plnr</v>
          </cell>
        </row>
        <row r="1895">
          <cell r="G1895" t="str">
            <v>4646 - Sr Plnr (Supvr)</v>
          </cell>
        </row>
        <row r="1896">
          <cell r="G1896" t="str">
            <v>4648 - Hlth Plan Spec II</v>
          </cell>
        </row>
        <row r="1897">
          <cell r="G1897" t="str">
            <v>4649 - Chief Plan Officer</v>
          </cell>
        </row>
        <row r="1898">
          <cell r="G1898" t="str">
            <v xml:space="preserve">4652 - Sr Consultant </v>
          </cell>
        </row>
        <row r="1899">
          <cell r="G1899" t="str">
            <v>4654 - Chief Operating Investment Officer</v>
          </cell>
        </row>
        <row r="1900">
          <cell r="G1900" t="str">
            <v xml:space="preserve">4656 - Investment Officer I </v>
          </cell>
        </row>
        <row r="1901">
          <cell r="G1901" t="str">
            <v>4658 - Assoc Risk Analyst</v>
          </cell>
        </row>
        <row r="1902">
          <cell r="G1902" t="str">
            <v>4661 - New Program Consultant</v>
          </cell>
        </row>
        <row r="1903">
          <cell r="G1903" t="str">
            <v>4662 - Hlth Plan Mgr II</v>
          </cell>
        </row>
        <row r="1904">
          <cell r="G1904" t="str">
            <v>4663 - Assoc Hlth Plan Analyst</v>
          </cell>
        </row>
        <row r="1905">
          <cell r="G1905" t="str">
            <v>4666 - Hlth Plan Spec I</v>
          </cell>
        </row>
        <row r="1906">
          <cell r="G1906" t="str">
            <v xml:space="preserve">4671 - Investment Officer II </v>
          </cell>
        </row>
        <row r="1907">
          <cell r="G1907" t="str">
            <v>4672 - Hlth Analyst</v>
          </cell>
        </row>
        <row r="1908">
          <cell r="G1908" t="str">
            <v>4680 - Assoc Envirnal Plnr (Natural Sciences)</v>
          </cell>
        </row>
        <row r="1909">
          <cell r="G1909" t="str">
            <v>4682 - Assoc Envirnal Plnr (Socioecon)</v>
          </cell>
        </row>
        <row r="1910">
          <cell r="G1910" t="str">
            <v>4683 - Prin Administrator</v>
          </cell>
        </row>
        <row r="1911">
          <cell r="G1911" t="str">
            <v>4685 - Asst Risk Analyst</v>
          </cell>
        </row>
        <row r="1912">
          <cell r="G1912" t="str">
            <v>4686 - Staff Risk Mgr</v>
          </cell>
        </row>
        <row r="1913">
          <cell r="G1913" t="str">
            <v>4687 - Limited Exam &amp; Appt Program Candidate (Identified Class)</v>
          </cell>
        </row>
        <row r="1914">
          <cell r="G1914" t="str">
            <v>4689 - Recycling Spec I</v>
          </cell>
        </row>
        <row r="1915">
          <cell r="G1915" t="str">
            <v>4690 - Recycling Spec II</v>
          </cell>
        </row>
        <row r="1916">
          <cell r="G1916" t="str">
            <v>4692 - Chief Investment Officer</v>
          </cell>
        </row>
        <row r="1917">
          <cell r="G1917" t="str">
            <v>4693 - Chief Investment Officer</v>
          </cell>
        </row>
        <row r="1918">
          <cell r="G1918" t="str">
            <v xml:space="preserve">4694 - Investment Director </v>
          </cell>
        </row>
        <row r="1919">
          <cell r="G1919" t="str">
            <v xml:space="preserve">4695 - Investment Officer III </v>
          </cell>
        </row>
        <row r="1920">
          <cell r="G1920" t="str">
            <v>4696 - Recycling Spec III (Tech)</v>
          </cell>
        </row>
        <row r="1921">
          <cell r="G1921" t="str">
            <v>4697 - Portfolio Mgr</v>
          </cell>
        </row>
        <row r="1922">
          <cell r="G1922" t="str">
            <v>4699 - Investment Operations Director</v>
          </cell>
        </row>
        <row r="1923">
          <cell r="G1923" t="str">
            <v>4700 - Recycling Spec III (Supvry)</v>
          </cell>
        </row>
        <row r="1924">
          <cell r="G1924" t="str">
            <v>4701 - Recycling Program Mgr I</v>
          </cell>
        </row>
        <row r="1925">
          <cell r="G1925" t="str">
            <v>4702 - Recycling Program Mgr II</v>
          </cell>
        </row>
        <row r="1926">
          <cell r="G1926" t="str">
            <v>4707 - Bus Svc Asst (Spec)</v>
          </cell>
        </row>
        <row r="1927">
          <cell r="G1927" t="str">
            <v>4708 - Environmental Svcs Intern</v>
          </cell>
        </row>
        <row r="1928">
          <cell r="G1928" t="str">
            <v>4711 - Assoc Envirnal Plnr</v>
          </cell>
        </row>
        <row r="1929">
          <cell r="G1929" t="str">
            <v>4713 - Sr Envirnal Plnr</v>
          </cell>
        </row>
        <row r="1930">
          <cell r="G1930" t="str">
            <v>4715 - Assoc Space Plnr</v>
          </cell>
        </row>
        <row r="1931">
          <cell r="G1931" t="str">
            <v>4716 - Staff Space Plnr</v>
          </cell>
        </row>
        <row r="1932">
          <cell r="G1932" t="str">
            <v>4717 - State Facilities Mgr I</v>
          </cell>
        </row>
        <row r="1933">
          <cell r="G1933" t="str">
            <v>4718 - State Facilities Mgr II</v>
          </cell>
        </row>
        <row r="1934">
          <cell r="G1934" t="str">
            <v>4719 - Supvng Envirnal Plnr</v>
          </cell>
        </row>
        <row r="1935">
          <cell r="G1935" t="str">
            <v>4720 - Bus Svc Officer I (Spec)</v>
          </cell>
        </row>
        <row r="1936">
          <cell r="G1936" t="str">
            <v>4721 - Assoc Transp Plnr</v>
          </cell>
        </row>
        <row r="1937">
          <cell r="G1937" t="str">
            <v>4722 - Bus Svc Officer I (Supvr)</v>
          </cell>
        </row>
        <row r="1938">
          <cell r="G1938" t="str">
            <v>4723 - Prin Transp Plnr</v>
          </cell>
        </row>
        <row r="1939">
          <cell r="G1939" t="str">
            <v>4724 - Sr Transp Plnr</v>
          </cell>
        </row>
        <row r="1940">
          <cell r="G1940" t="str">
            <v>4725 - Supvng Transp Plnr</v>
          </cell>
        </row>
        <row r="1941">
          <cell r="G1941" t="str">
            <v>4726 - Coastal Program Analyst I</v>
          </cell>
        </row>
        <row r="1942">
          <cell r="G1942" t="str">
            <v>4728 - Asst Energy Facility Siting Plnr</v>
          </cell>
        </row>
        <row r="1943">
          <cell r="G1943" t="str">
            <v>4729 - Special Adviser</v>
          </cell>
        </row>
        <row r="1944">
          <cell r="G1944" t="str">
            <v xml:space="preserve">4734 - Planner I </v>
          </cell>
        </row>
        <row r="1945">
          <cell r="G1945" t="str">
            <v>4735 - Coastal Program Analyst II</v>
          </cell>
        </row>
        <row r="1946">
          <cell r="G1946" t="str">
            <v>4737 - Planner III</v>
          </cell>
        </row>
        <row r="1947">
          <cell r="G1947" t="str">
            <v>4738 - Bus Mgr II</v>
          </cell>
        </row>
        <row r="1948">
          <cell r="G1948" t="str">
            <v>4741 - Bus Mgr I</v>
          </cell>
        </row>
        <row r="1949">
          <cell r="G1949" t="str">
            <v>4742 - Assoc Bus Mgmt Analyst</v>
          </cell>
        </row>
        <row r="1950">
          <cell r="G1950" t="str">
            <v>4743 - Seismic Safety Plan Spec</v>
          </cell>
        </row>
        <row r="1951">
          <cell r="G1951" t="str">
            <v xml:space="preserve">4744 - Corr Bus Mgr II </v>
          </cell>
        </row>
        <row r="1952">
          <cell r="G1952" t="str">
            <v>4746 - Procurement &amp; Svcs Officer I</v>
          </cell>
        </row>
        <row r="1953">
          <cell r="G1953" t="str">
            <v>4754 - Hosp Gen Svcs Administrator II</v>
          </cell>
        </row>
        <row r="1954">
          <cell r="G1954" t="str">
            <v>4755 - Hosp Gen Svcs Administrator I</v>
          </cell>
        </row>
        <row r="1955">
          <cell r="G1955" t="str">
            <v>4756 - Planner II</v>
          </cell>
        </row>
        <row r="1956">
          <cell r="G1956" t="str">
            <v>4757 - Bus Mgr</v>
          </cell>
        </row>
        <row r="1957">
          <cell r="G1957" t="str">
            <v>4760 - Procurement &amp; Svcs Officer I - CF</v>
          </cell>
        </row>
        <row r="1958">
          <cell r="G1958" t="str">
            <v>4761 - Procurement &amp; Svcs Officer II - CF</v>
          </cell>
        </row>
        <row r="1959">
          <cell r="G1959" t="str">
            <v>4762 - Coastal Program Analyst III</v>
          </cell>
        </row>
        <row r="1960">
          <cell r="G1960" t="str">
            <v>4763 - Coastal Program Mgr</v>
          </cell>
        </row>
        <row r="1961">
          <cell r="G1961" t="str">
            <v>4768 - Transp Plnr</v>
          </cell>
        </row>
        <row r="1962">
          <cell r="G1962" t="str">
            <v>4769 - Mortgage Loan Accounting Supvr</v>
          </cell>
        </row>
        <row r="1963">
          <cell r="G1963" t="str">
            <v>4771 - Space Plnr</v>
          </cell>
        </row>
        <row r="1964">
          <cell r="G1964" t="str">
            <v>4774 - Empt Develmt Administrator</v>
          </cell>
        </row>
        <row r="1965">
          <cell r="G1965" t="str">
            <v>4777 - Hosp Administrative Resident I</v>
          </cell>
        </row>
        <row r="1966">
          <cell r="G1966" t="str">
            <v>4778 - Hosp Administrative Resident II</v>
          </cell>
        </row>
        <row r="1967">
          <cell r="G1967" t="str">
            <v>4779 - Community Liaison Rep</v>
          </cell>
        </row>
        <row r="1968">
          <cell r="G1968" t="str">
            <v>4780 - Hosp Administrator</v>
          </cell>
        </row>
        <row r="1969">
          <cell r="G1969" t="str">
            <v>4781 - Asst Hosp Administrator</v>
          </cell>
        </row>
        <row r="1970">
          <cell r="G1970" t="str">
            <v>4785 - Bus Svc Officer III</v>
          </cell>
        </row>
        <row r="1971">
          <cell r="G1971" t="str">
            <v>4787 - Mgr - Grand National Shows</v>
          </cell>
        </row>
        <row r="1972">
          <cell r="G1972" t="str">
            <v>4797 - Administrator I</v>
          </cell>
        </row>
        <row r="1973">
          <cell r="G1973" t="str">
            <v>4798 - Administrator II</v>
          </cell>
        </row>
        <row r="1974">
          <cell r="G1974" t="str">
            <v>4799 - Administrator III</v>
          </cell>
        </row>
        <row r="1975">
          <cell r="G1975" t="str">
            <v>4800 - Staff Svcs Mgr I</v>
          </cell>
        </row>
        <row r="1976">
          <cell r="G1976" t="str">
            <v>4801 - Staff Svcs Mgr II (Supvry)</v>
          </cell>
        </row>
        <row r="1977">
          <cell r="G1977" t="str">
            <v>4802 - Staff Svcs Mgr III</v>
          </cell>
        </row>
        <row r="1978">
          <cell r="G1978" t="str">
            <v>4805 - Energy Resource Spec III (Mgrial)</v>
          </cell>
        </row>
        <row r="1979">
          <cell r="G1979" t="str">
            <v>4806 - Energy Resources Spec II</v>
          </cell>
        </row>
        <row r="1980">
          <cell r="G1980" t="str">
            <v>4807 - Energy Resources Spec I</v>
          </cell>
        </row>
        <row r="1981">
          <cell r="G1981" t="str">
            <v>4808 - Conservancy Proj Analyst I</v>
          </cell>
        </row>
        <row r="1982">
          <cell r="G1982" t="str">
            <v>4809 - Conservancy Proj Analyst II</v>
          </cell>
        </row>
        <row r="1983">
          <cell r="G1983" t="str">
            <v>4810 - Bus Asst I</v>
          </cell>
        </row>
        <row r="1984">
          <cell r="G1984" t="str">
            <v>4811 - Bus Asst II (Supvry)</v>
          </cell>
        </row>
        <row r="1985">
          <cell r="G1985" t="str">
            <v>4812 - Secty-Mgr VII - Dist Agric Associations</v>
          </cell>
        </row>
        <row r="1986">
          <cell r="G1986" t="str">
            <v>4813 - Energy Resources Spec III (Supvry)</v>
          </cell>
        </row>
        <row r="1987">
          <cell r="G1987" t="str">
            <v>4814 - Conservancy Proj Spec</v>
          </cell>
        </row>
        <row r="1988">
          <cell r="G1988" t="str">
            <v>4815 - Conservancy Proj Mgr</v>
          </cell>
        </row>
        <row r="1989">
          <cell r="G1989" t="str">
            <v>4821 - Housing Finance Assoc</v>
          </cell>
        </row>
        <row r="1990">
          <cell r="G1990" t="str">
            <v>4822 - Secty-Mgr VI/Dist Agric Associations</v>
          </cell>
        </row>
        <row r="1991">
          <cell r="G1991" t="str">
            <v>4823 - Secty-Mgr V - Dist Agric Associations</v>
          </cell>
        </row>
        <row r="1992">
          <cell r="G1992" t="str">
            <v>4827 - Secty-Mgr IV - Dist Agric Associations</v>
          </cell>
        </row>
        <row r="1993">
          <cell r="G1993" t="str">
            <v>4828 - Secty-Mgr III - Dist Agric Associations</v>
          </cell>
        </row>
        <row r="1994">
          <cell r="G1994" t="str">
            <v>4829 - Secty-Mgr II - Dist Agric Associations</v>
          </cell>
        </row>
        <row r="1995">
          <cell r="G1995" t="str">
            <v>4830 - Secty-Mgr I - Dist Agric Associations</v>
          </cell>
        </row>
        <row r="1996">
          <cell r="G1996" t="str">
            <v>4832 - Dep Mgr I</v>
          </cell>
        </row>
        <row r="1997">
          <cell r="G1997" t="str">
            <v>4834 - Housing Finance Ofcr</v>
          </cell>
        </row>
        <row r="1998">
          <cell r="G1998" t="str">
            <v>4835 - Housing Finance Assoc</v>
          </cell>
        </row>
        <row r="1999">
          <cell r="G1999" t="str">
            <v>4836 - Exhibit Supvr</v>
          </cell>
        </row>
        <row r="2000">
          <cell r="G2000" t="str">
            <v>4838 - Exhibit Rep II</v>
          </cell>
        </row>
        <row r="2001">
          <cell r="G2001" t="str">
            <v>4840 - Exhibit Rep I</v>
          </cell>
        </row>
        <row r="2002">
          <cell r="G2002" t="str">
            <v>4841 - Electric Generation Sys Spec I</v>
          </cell>
        </row>
        <row r="2003">
          <cell r="G2003" t="str">
            <v>4842 - Electric Generation Sys Spec II</v>
          </cell>
        </row>
        <row r="2004">
          <cell r="G2004" t="str">
            <v>4843 - Electric Generation Sys Spec III</v>
          </cell>
        </row>
        <row r="2005">
          <cell r="G2005" t="str">
            <v>4847 - Electric Generation Sys Program Spec I</v>
          </cell>
        </row>
        <row r="2006">
          <cell r="G2006" t="str">
            <v>4848 - Electric Generation Sys Program Spec II</v>
          </cell>
        </row>
        <row r="2007">
          <cell r="G2007" t="str">
            <v>4849 - Electric Generation Sys Program Spec III</v>
          </cell>
        </row>
        <row r="2008">
          <cell r="G2008" t="str">
            <v>4854 - Exhibit Superintendent II</v>
          </cell>
        </row>
        <row r="2009">
          <cell r="G2009" t="str">
            <v>4857 - Exhibit Superintendent I</v>
          </cell>
        </row>
        <row r="2010">
          <cell r="G2010" t="str">
            <v>4860 - Electric Transmission Sys Program Spec I</v>
          </cell>
        </row>
        <row r="2011">
          <cell r="G2011" t="str">
            <v>4861 - Electric Transmission Sys Program Spec II</v>
          </cell>
        </row>
        <row r="2012">
          <cell r="G2012" t="str">
            <v>4862 - Electric Transmission Sys Program Spec III</v>
          </cell>
        </row>
        <row r="2013">
          <cell r="G2013" t="str">
            <v>4863 - State Fair Activity Supvr</v>
          </cell>
        </row>
        <row r="2014">
          <cell r="G2014" t="str">
            <v>4864 - Pension Program Mgr I</v>
          </cell>
        </row>
        <row r="2015">
          <cell r="G2015" t="str">
            <v>4865 - Pension Program Mgr II</v>
          </cell>
        </row>
        <row r="2016">
          <cell r="G2016" t="str">
            <v>4866 - Pension Program Mgr III</v>
          </cell>
        </row>
        <row r="2017">
          <cell r="G2017" t="str">
            <v>4871 - Student Asst</v>
          </cell>
        </row>
        <row r="2018">
          <cell r="G2018" t="str">
            <v>4875 - Hlth &amp; Safety Program Spec I</v>
          </cell>
        </row>
        <row r="2019">
          <cell r="G2019" t="str">
            <v>4876 - Hlth &amp; Safety Program Spec II</v>
          </cell>
        </row>
        <row r="2020">
          <cell r="G2020" t="str">
            <v>4877 - Hlth &amp; Safety Program Spec III</v>
          </cell>
        </row>
        <row r="2021">
          <cell r="G2021" t="str">
            <v>4881 - Rentals &amp; Operations Officer</v>
          </cell>
        </row>
        <row r="2022">
          <cell r="G2022" t="str">
            <v>4882 - Bus Asst II (Spec)</v>
          </cell>
        </row>
        <row r="2023">
          <cell r="G2023" t="str">
            <v>4885 - Purchasing Mgr</v>
          </cell>
        </row>
        <row r="2024">
          <cell r="G2024" t="str">
            <v>4889 - Purchasing Specifications Analyst</v>
          </cell>
        </row>
        <row r="2025">
          <cell r="G2025" t="str">
            <v>4890 - Prin Buyer</v>
          </cell>
        </row>
        <row r="2026">
          <cell r="G2026" t="str">
            <v>4891 - Buyer II</v>
          </cell>
        </row>
        <row r="2027">
          <cell r="G2027" t="str">
            <v>4893 - Housing Finance Officer (Aff Action)</v>
          </cell>
        </row>
        <row r="2028">
          <cell r="G2028" t="str">
            <v>4894 - Buyer I</v>
          </cell>
        </row>
        <row r="2029">
          <cell r="G2029" t="str">
            <v>4901 - Assoc Materials Analyst</v>
          </cell>
        </row>
        <row r="2030">
          <cell r="G2030" t="str">
            <v>4903 - Event Coord - Dist Agric Association</v>
          </cell>
        </row>
        <row r="2031">
          <cell r="G2031" t="str">
            <v>4905 - Equestrian Cntr Mgr</v>
          </cell>
        </row>
        <row r="2032">
          <cell r="G2032" t="str">
            <v>4910 - Corr Hlth Svcs Adminstrator I - CF</v>
          </cell>
        </row>
        <row r="2033">
          <cell r="G2033" t="str">
            <v>4912 - Corr Hlth Svcs Adminstrator II - CF</v>
          </cell>
        </row>
        <row r="2034">
          <cell r="G2034" t="str">
            <v xml:space="preserve">4913 - Housing Maint Insp </v>
          </cell>
        </row>
        <row r="2035">
          <cell r="G2035" t="str">
            <v>4914 - Dep Chief Surplus Prop Officer</v>
          </cell>
        </row>
        <row r="2036">
          <cell r="G2036" t="str">
            <v xml:space="preserve">4915 - Account Mgr </v>
          </cell>
        </row>
        <row r="2037">
          <cell r="G2037" t="str">
            <v>4916 - Consultant</v>
          </cell>
        </row>
        <row r="2038">
          <cell r="G2038" t="str">
            <v>4917 - Surplus Prop Officer</v>
          </cell>
        </row>
        <row r="2039">
          <cell r="G2039" t="str">
            <v>4918 - Mortgage Loan Accounting Officer</v>
          </cell>
        </row>
        <row r="2040">
          <cell r="G2040" t="str">
            <v>4923 - Program Mgr II</v>
          </cell>
        </row>
        <row r="2041">
          <cell r="G2041" t="str">
            <v>4924 - Program Mgr I</v>
          </cell>
        </row>
        <row r="2042">
          <cell r="G2042" t="str">
            <v>4926 - Emergency Svcs Coord</v>
          </cell>
        </row>
        <row r="2043">
          <cell r="G2043" t="str">
            <v>4927 - Energy Commission Supvr I-Efficiency</v>
          </cell>
        </row>
        <row r="2044">
          <cell r="G2044" t="str">
            <v>4928 - Energy Commission Supvr I-Forecasting</v>
          </cell>
        </row>
        <row r="2045">
          <cell r="G2045" t="str">
            <v>4935 - Energy Commission Spec I-Efficiency</v>
          </cell>
        </row>
        <row r="2046">
          <cell r="G2046" t="str">
            <v>4936 - Energy Commission Spec II-Efficiency</v>
          </cell>
        </row>
        <row r="2047">
          <cell r="G2047" t="str">
            <v>4937 - Energy Commission Spec III-Efficiency</v>
          </cell>
        </row>
        <row r="2048">
          <cell r="G2048" t="str">
            <v>4938 - Assoc Energy Spec-Efficiency</v>
          </cell>
        </row>
        <row r="2049">
          <cell r="G2049" t="str">
            <v>4940 - Energy Commission Supvr II-Efficiency</v>
          </cell>
        </row>
        <row r="2050">
          <cell r="G2050" t="str">
            <v>4947 - Energy Commission Spec I-Forecasting</v>
          </cell>
        </row>
        <row r="2051">
          <cell r="G2051" t="str">
            <v>4948 - Energy Commission Spec II-Forecasting</v>
          </cell>
        </row>
        <row r="2052">
          <cell r="G2052" t="str">
            <v>4949 - Energy Commission Spec III-Forecasting</v>
          </cell>
        </row>
        <row r="2053">
          <cell r="G2053" t="str">
            <v>4952 - Mortgage Loan Accountant</v>
          </cell>
        </row>
        <row r="2054">
          <cell r="G2054" t="str">
            <v>4954 - Prin Right of Way Agent</v>
          </cell>
        </row>
        <row r="2055">
          <cell r="G2055" t="str">
            <v>4959 - Right of Way Agent</v>
          </cell>
        </row>
        <row r="2056">
          <cell r="G2056" t="str">
            <v>4960 - Mgr of Exhibit Svcs</v>
          </cell>
        </row>
        <row r="2057">
          <cell r="G2057" t="str">
            <v>4961 - Supvng Right of Way Agent</v>
          </cell>
        </row>
        <row r="2058">
          <cell r="G2058" t="str">
            <v>4962 - Sr Right of Way Agent</v>
          </cell>
        </row>
        <row r="2059">
          <cell r="G2059" t="str">
            <v>4963 - Physical Testing &amp; Eval Spec</v>
          </cell>
        </row>
        <row r="2060">
          <cell r="G2060" t="str">
            <v>4965 - Assoc Right of Way Agent</v>
          </cell>
        </row>
        <row r="2061">
          <cell r="G2061" t="str">
            <v>4969 - Staff Svcs Mgr II (Mgrial)</v>
          </cell>
        </row>
        <row r="2062">
          <cell r="G2062" t="str">
            <v>4970 - Bus Svc Officer II (Spec)</v>
          </cell>
        </row>
        <row r="2063">
          <cell r="G2063" t="str">
            <v>4973 - Bus Svc Officer II (Supvr)</v>
          </cell>
        </row>
        <row r="2064">
          <cell r="G2064" t="str">
            <v>4977 - Asst Mgr - Land Operations</v>
          </cell>
        </row>
        <row r="2065">
          <cell r="G2065" t="str">
            <v>4988 - Dep State Librarian</v>
          </cell>
        </row>
        <row r="2066">
          <cell r="G2066" t="str">
            <v>4994 - Supvng Land Agent (Supvry)</v>
          </cell>
        </row>
        <row r="2067">
          <cell r="G2067" t="str">
            <v>4995 - Sr Land Agent (Supvry)</v>
          </cell>
        </row>
        <row r="2068">
          <cell r="G2068" t="str">
            <v>4996 - Assoc Land Agent</v>
          </cell>
        </row>
        <row r="2069">
          <cell r="G2069" t="str">
            <v>4997 - Asst Land Agent</v>
          </cell>
        </row>
        <row r="2070">
          <cell r="G2070" t="str">
            <v>4998 - Sr Land Agent (Spec)</v>
          </cell>
        </row>
        <row r="2071">
          <cell r="G2071" t="str">
            <v>5001 - Recds Mgr I</v>
          </cell>
        </row>
        <row r="2072">
          <cell r="G2072" t="str">
            <v>5002 - Recds Mgr II</v>
          </cell>
        </row>
        <row r="2073">
          <cell r="G2073" t="str">
            <v>5010 - Sr Prop Appraiser</v>
          </cell>
        </row>
        <row r="2074">
          <cell r="G2074" t="str">
            <v>5011 - Assoc Prop Appraiser</v>
          </cell>
        </row>
        <row r="2075">
          <cell r="G2075" t="str">
            <v>5013 - Asst Prop Appraiser</v>
          </cell>
        </row>
        <row r="2076">
          <cell r="G2076" t="str">
            <v>5014 - Jr Prop Appraiser</v>
          </cell>
        </row>
        <row r="2077">
          <cell r="G2077" t="str">
            <v xml:space="preserve">5016 - Sr Forest Prop Appraiser </v>
          </cell>
        </row>
        <row r="2078">
          <cell r="G2078" t="str">
            <v>5017 - Assoc Forest Prop Appraiser</v>
          </cell>
        </row>
        <row r="2079">
          <cell r="G2079" t="str">
            <v xml:space="preserve">5018 - Asst forest Prop Appraiser </v>
          </cell>
        </row>
        <row r="2080">
          <cell r="G2080" t="str">
            <v>5022 - Assoc Tax Research Spec</v>
          </cell>
        </row>
        <row r="2081">
          <cell r="G2081" t="str">
            <v>5023 - Tax Research Spec I</v>
          </cell>
        </row>
        <row r="2082">
          <cell r="G2082" t="str">
            <v>5030 - Tax Research Spec II</v>
          </cell>
        </row>
        <row r="2083">
          <cell r="G2083" t="str">
            <v>5036 - Tax Research Spec III</v>
          </cell>
        </row>
        <row r="2084">
          <cell r="G2084" t="str">
            <v>5048 - Park Aide</v>
          </cell>
        </row>
        <row r="2085">
          <cell r="G2085" t="str">
            <v xml:space="preserve">5051 - Community Affs Dep </v>
          </cell>
        </row>
        <row r="2086">
          <cell r="G2086" t="str">
            <v>5053 - Sr Staff Analyst II</v>
          </cell>
        </row>
        <row r="2087">
          <cell r="G2087" t="str">
            <v>5054 - Sr Staff Analyst I</v>
          </cell>
        </row>
        <row r="2088">
          <cell r="G2088" t="str">
            <v xml:space="preserve">5057 - Park Maint Asst </v>
          </cell>
        </row>
        <row r="2089">
          <cell r="G2089" t="str">
            <v xml:space="preserve">5058 - Park Maint Worker I </v>
          </cell>
        </row>
        <row r="2090">
          <cell r="G2090" t="str">
            <v xml:space="preserve">5065 - Park Maint Worker II </v>
          </cell>
        </row>
        <row r="2091">
          <cell r="G2091" t="str">
            <v xml:space="preserve">5067 - Water &amp; Sewage Plant Supvr </v>
          </cell>
        </row>
        <row r="2092">
          <cell r="G2092" t="str">
            <v>5074 - Sr Habeas Corpus Counsel</v>
          </cell>
        </row>
        <row r="2093">
          <cell r="G2093" t="str">
            <v>5076 - Habeas Corpus Counsel II</v>
          </cell>
        </row>
        <row r="2094">
          <cell r="G2094" t="str">
            <v>5077 - Habeas Corpus Counsel I</v>
          </cell>
        </row>
        <row r="2095">
          <cell r="G2095" t="str">
            <v>5078 - Staff Atty III</v>
          </cell>
        </row>
        <row r="2096">
          <cell r="G2096" t="str">
            <v>5079 - Staff Atty II</v>
          </cell>
        </row>
        <row r="2097">
          <cell r="G2097" t="str">
            <v>5080 - Staff Atty I</v>
          </cell>
        </row>
        <row r="2098">
          <cell r="G2098" t="str">
            <v>5084 - Hlth Facility Constrn Financing Analyst</v>
          </cell>
        </row>
        <row r="2099">
          <cell r="G2099" t="str">
            <v>5086 - Sr Habeas Corpus Investigator</v>
          </cell>
        </row>
        <row r="2100">
          <cell r="G2100" t="str">
            <v>5087 - Habeas Corpus Investigator II</v>
          </cell>
        </row>
        <row r="2101">
          <cell r="G2101" t="str">
            <v>5089 - Habeas Corpus Investigator I</v>
          </cell>
        </row>
        <row r="2102">
          <cell r="G2102" t="str">
            <v>5091 - Sr Paralegal</v>
          </cell>
        </row>
        <row r="2103">
          <cell r="G2103" t="str">
            <v>5093 - Housing Finance Officer (Constrn Svcs)</v>
          </cell>
        </row>
        <row r="2104">
          <cell r="G2104" t="str">
            <v>5094 - Jr Prop Agent</v>
          </cell>
        </row>
        <row r="2105">
          <cell r="G2105" t="str">
            <v>5095 - Asst Prop Agent</v>
          </cell>
        </row>
        <row r="2106">
          <cell r="G2106" t="str">
            <v>5096 - Assoc Prop Agent</v>
          </cell>
        </row>
        <row r="2107">
          <cell r="G2107" t="str">
            <v>5097 - Sr Prop Agent</v>
          </cell>
        </row>
        <row r="2108">
          <cell r="G2108" t="str">
            <v>5098 - Supvng Prop Agent</v>
          </cell>
        </row>
        <row r="2109">
          <cell r="G2109" t="str">
            <v>5099 - Exec Director II</v>
          </cell>
        </row>
        <row r="2110">
          <cell r="G2110" t="str">
            <v>5100 - Paralegal II</v>
          </cell>
        </row>
        <row r="2111">
          <cell r="G2111" t="str">
            <v>5101 - Staff Asst to the Governor</v>
          </cell>
        </row>
        <row r="2112">
          <cell r="G2112" t="str">
            <v>5103 - Pension Program Analyst</v>
          </cell>
        </row>
        <row r="2113">
          <cell r="G2113" t="str">
            <v>5104 - Assoc Pension Program Analyst</v>
          </cell>
        </row>
        <row r="2114">
          <cell r="G2114" t="str">
            <v>5105 - Pension Program Supvr</v>
          </cell>
        </row>
        <row r="2115">
          <cell r="G2115" t="str">
            <v>5106 - Exec Legal Secty</v>
          </cell>
        </row>
        <row r="2116">
          <cell r="G2116" t="str">
            <v>5108 - Receptionist</v>
          </cell>
        </row>
        <row r="2117">
          <cell r="G2117" t="str">
            <v>5109 - State Park Land Officer (Spec)</v>
          </cell>
        </row>
        <row r="2118">
          <cell r="G2118" t="str">
            <v>5111 - Occupational Techn (Gen)</v>
          </cell>
        </row>
        <row r="2119">
          <cell r="G2119" t="str">
            <v>5118 - Hlth Facility Constrn Financing Officer</v>
          </cell>
        </row>
        <row r="2120">
          <cell r="G2120" t="str">
            <v>5119 - Assoc Hlth Facility Constrn Financing Analyst</v>
          </cell>
        </row>
        <row r="2121">
          <cell r="G2121" t="str">
            <v>5124 - Hlth Facility Constrn Financing Spec</v>
          </cell>
        </row>
        <row r="2122">
          <cell r="G2122" t="str">
            <v xml:space="preserve">5125 - Telecomms Facilities Techn I </v>
          </cell>
        </row>
        <row r="2123">
          <cell r="G2123" t="str">
            <v xml:space="preserve">5126 - Telecomms Facilities Techn II </v>
          </cell>
        </row>
        <row r="2124">
          <cell r="G2124" t="str">
            <v>5133 - Telecomms Sys Mgr II (Supvr)</v>
          </cell>
        </row>
        <row r="2125">
          <cell r="G2125" t="str">
            <v>5135 - Telecomms Sys Mgr I (Spec)</v>
          </cell>
        </row>
        <row r="2126">
          <cell r="G2126" t="str">
            <v>5136 - Telecomms Sys Mgr I (Supvr)</v>
          </cell>
        </row>
        <row r="2127">
          <cell r="G2127" t="str">
            <v>5137 - Instl Pers Officer I</v>
          </cell>
        </row>
        <row r="2128">
          <cell r="G2128" t="str">
            <v>5138 - Instl Pers Officer II</v>
          </cell>
        </row>
        <row r="2129">
          <cell r="G2129" t="str">
            <v>5139 - Pers Techn II (Supvr)</v>
          </cell>
        </row>
        <row r="2130">
          <cell r="G2130" t="str">
            <v>5141 - Housing Finance Spec (Rental)</v>
          </cell>
        </row>
        <row r="2131">
          <cell r="G2131" t="str">
            <v>5142 - Assoc Pers Analyst</v>
          </cell>
        </row>
        <row r="2132">
          <cell r="G2132" t="str">
            <v>5143 - Housing Finance Spec (Single Family)</v>
          </cell>
        </row>
        <row r="2133">
          <cell r="G2133" t="str">
            <v>5144 - Pers Selection Consultant I</v>
          </cell>
        </row>
        <row r="2134">
          <cell r="G2134" t="str">
            <v>5147 - Equal Empt Opportunity Analyst</v>
          </cell>
        </row>
        <row r="2135">
          <cell r="G2135" t="str">
            <v xml:space="preserve">5152 - Legislative Coord </v>
          </cell>
        </row>
        <row r="2136">
          <cell r="G2136" t="str">
            <v>5153 - Research &amp; Info Mgmt Spec</v>
          </cell>
        </row>
        <row r="2137">
          <cell r="G2137" t="str">
            <v>5154 - Legal Intern</v>
          </cell>
        </row>
        <row r="2138">
          <cell r="G2138" t="str">
            <v xml:space="preserve">5155 - Assoc Pers Analyst </v>
          </cell>
        </row>
        <row r="2139">
          <cell r="G2139" t="str">
            <v>5156 - Jr Staff Analyst (Gen)</v>
          </cell>
        </row>
        <row r="2140">
          <cell r="G2140" t="str">
            <v>5157 - Staff Svcs Analyst (Gen)</v>
          </cell>
        </row>
        <row r="2141">
          <cell r="G2141" t="str">
            <v>5159 - Mitigation Spec</v>
          </cell>
        </row>
        <row r="2142">
          <cell r="G2142" t="str">
            <v>5160 - Pers Techn I</v>
          </cell>
        </row>
        <row r="2143">
          <cell r="G2143" t="str">
            <v>5161 - Pers Techn II (Spec)</v>
          </cell>
        </row>
        <row r="2144">
          <cell r="G2144" t="str">
            <v>5162 - Housing Finance Assoc (Single Family)</v>
          </cell>
        </row>
        <row r="2145">
          <cell r="G2145" t="str">
            <v>5163 - Housing Finance Assoc (Rental)</v>
          </cell>
        </row>
        <row r="2146">
          <cell r="G2146" t="str">
            <v>5164 - Supvng Pers Selection Consultant</v>
          </cell>
        </row>
        <row r="2147">
          <cell r="G2147" t="str">
            <v>5165 - Pers Selection Consultant II</v>
          </cell>
        </row>
        <row r="2148">
          <cell r="G2148" t="str">
            <v>5168 - Test Validation &amp; Develmt Spec II</v>
          </cell>
        </row>
        <row r="2149">
          <cell r="G2149" t="str">
            <v>5169 - Administrative Asst</v>
          </cell>
        </row>
        <row r="2150">
          <cell r="G2150" t="str">
            <v>5170 - Telecomms Sys Analyst I</v>
          </cell>
        </row>
        <row r="2151">
          <cell r="G2151" t="str">
            <v>5171 - Telecomms Sys Analyst II</v>
          </cell>
        </row>
        <row r="2152">
          <cell r="G2152" t="str">
            <v>5172 - Litigation Support Asst I</v>
          </cell>
        </row>
        <row r="2153">
          <cell r="G2153" t="str">
            <v>5173 - Telecommuniations Sys Mgr II (Mgrial)</v>
          </cell>
        </row>
        <row r="2154">
          <cell r="G2154" t="str">
            <v>5174 - Litigation Support Asst II</v>
          </cell>
        </row>
        <row r="2155">
          <cell r="G2155" t="str">
            <v>5178 - Sys Administrator</v>
          </cell>
        </row>
        <row r="2156">
          <cell r="G2156" t="str">
            <v>5183 - Test Validation &amp; Develmt Spec I</v>
          </cell>
        </row>
        <row r="2157">
          <cell r="G2157" t="str">
            <v>5184 - Sr Financing Spec</v>
          </cell>
        </row>
        <row r="2158">
          <cell r="G2158" t="str">
            <v>5188 - Ret Program Spec II (Tech)</v>
          </cell>
        </row>
        <row r="2159">
          <cell r="G2159" t="str">
            <v>5192 - Housing Finance Chief (Mgmt Svcs)</v>
          </cell>
        </row>
        <row r="2160">
          <cell r="G2160" t="str">
            <v>5194 - Trng Officer II</v>
          </cell>
        </row>
        <row r="2161">
          <cell r="G2161" t="str">
            <v>5196 - Trng Officer III</v>
          </cell>
        </row>
        <row r="2162">
          <cell r="G2162" t="str">
            <v>5197 - Trng Officer I</v>
          </cell>
        </row>
        <row r="2163">
          <cell r="G2163" t="str">
            <v>5198 - Housing Finance Chief (Constrn Svcs)</v>
          </cell>
        </row>
        <row r="2164">
          <cell r="G2164" t="str">
            <v>5200 - Docket Spec</v>
          </cell>
        </row>
        <row r="2165">
          <cell r="G2165" t="str">
            <v>5201 - Ret Program Spec II (Supvr)</v>
          </cell>
        </row>
        <row r="2166">
          <cell r="G2166" t="str">
            <v>5202 - Hosp Coord of forensic Svcs</v>
          </cell>
        </row>
        <row r="2167">
          <cell r="G2167" t="str">
            <v>5203 - Ret Program Spec I</v>
          </cell>
        </row>
        <row r="2168">
          <cell r="G2168" t="str">
            <v>5204 - Case Asst</v>
          </cell>
        </row>
        <row r="2169">
          <cell r="G2169" t="str">
            <v>5207 - Supvng Paralegal</v>
          </cell>
        </row>
        <row r="2170">
          <cell r="G2170" t="str">
            <v>5213 - Pers Program Techn I</v>
          </cell>
        </row>
        <row r="2171">
          <cell r="G2171" t="str">
            <v>5214 - Pers Program Techn II</v>
          </cell>
        </row>
        <row r="2172">
          <cell r="G2172" t="str">
            <v>5215 - Pers Program Techn III</v>
          </cell>
        </row>
        <row r="2173">
          <cell r="G2173" t="str">
            <v>5216 - Supvng Pers Program Techn</v>
          </cell>
        </row>
        <row r="2174">
          <cell r="G2174" t="str">
            <v>5221 - Budget Techn I</v>
          </cell>
        </row>
        <row r="2175">
          <cell r="G2175" t="str">
            <v>5222 - Budget Techn II</v>
          </cell>
        </row>
        <row r="2176">
          <cell r="G2176" t="str">
            <v>5224 - Hlth Trng Consultant</v>
          </cell>
        </row>
        <row r="2177">
          <cell r="G2177" t="str">
            <v>5225 - Housing Finance Trainee (Gen)</v>
          </cell>
        </row>
        <row r="2178">
          <cell r="G2178" t="str">
            <v>5227 - Housing Finance Asst (Gen)</v>
          </cell>
        </row>
        <row r="2179">
          <cell r="G2179" t="str">
            <v>5235 - Housing Finance Spec (Gen)</v>
          </cell>
        </row>
        <row r="2180">
          <cell r="G2180" t="str">
            <v>5236 - Housing Finance Assoc (Constrn Svcs)</v>
          </cell>
        </row>
        <row r="2181">
          <cell r="G2181" t="str">
            <v>5237 - Legal Analyst</v>
          </cell>
        </row>
        <row r="2182">
          <cell r="G2182" t="str">
            <v>5240 - Housing Finance Spec (Aff Action)</v>
          </cell>
        </row>
        <row r="2183">
          <cell r="G2183" t="str">
            <v>5242 - Recds Mgmt Analyst II (Supvr)</v>
          </cell>
        </row>
        <row r="2184">
          <cell r="G2184" t="str">
            <v>5246 - Assoc Mgmt Analyst</v>
          </cell>
        </row>
        <row r="2185">
          <cell r="G2185" t="str">
            <v>5247 - Housing Finance Officer (Single Family)</v>
          </cell>
        </row>
        <row r="2186">
          <cell r="G2186" t="str">
            <v>5249 - Housing Finance Chief (Rental)</v>
          </cell>
        </row>
        <row r="2187">
          <cell r="G2187" t="str">
            <v>5250 - Recds Mgmt Analyst I</v>
          </cell>
        </row>
        <row r="2188">
          <cell r="G2188" t="str">
            <v>5251 - Housing Finance Chief (Single Family)</v>
          </cell>
        </row>
        <row r="2189">
          <cell r="G2189" t="str">
            <v>5252 - Housing Finance Asst (Rental)</v>
          </cell>
        </row>
        <row r="2190">
          <cell r="G2190" t="str">
            <v>5254 - Housing Finance Asst (Constrn Svcs)</v>
          </cell>
        </row>
        <row r="2191">
          <cell r="G2191" t="str">
            <v>5255 - Housing Finance Assoc (Gen)</v>
          </cell>
        </row>
        <row r="2192">
          <cell r="G2192" t="str">
            <v>5256 - Mgmt Svcs Asst</v>
          </cell>
        </row>
        <row r="2193">
          <cell r="G2193" t="str">
            <v>5259 - Operations Research Spec II</v>
          </cell>
        </row>
        <row r="2194">
          <cell r="G2194" t="str">
            <v>5260 - Operations Research Spec III</v>
          </cell>
        </row>
        <row r="2195">
          <cell r="G2195" t="str">
            <v>5265 - Recds Mgmt Analyst II (Spec)</v>
          </cell>
        </row>
        <row r="2196">
          <cell r="G2196" t="str">
            <v>5266 - Staff Finance Budget Analyst</v>
          </cell>
        </row>
        <row r="2197">
          <cell r="G2197" t="str">
            <v>5267 - Assoc Finance Budget Analyst</v>
          </cell>
        </row>
        <row r="2198">
          <cell r="G2198" t="str">
            <v>5268 - Asst Finance Budget Analyst</v>
          </cell>
        </row>
        <row r="2199">
          <cell r="G2199" t="str">
            <v>5270 - Prin Program Budget Analyst I</v>
          </cell>
        </row>
        <row r="2200">
          <cell r="G2200" t="str">
            <v>5271 - Prin Program Budget Analyst II</v>
          </cell>
        </row>
        <row r="2201">
          <cell r="G2201" t="str">
            <v>5273 - Prin Program Budget Analyst III</v>
          </cell>
        </row>
        <row r="2202">
          <cell r="G2202" t="str">
            <v>5278 - Mgmt Svcs Techn</v>
          </cell>
        </row>
        <row r="2203">
          <cell r="G2203" t="str">
            <v>5284 - Assoc Budget Analyst</v>
          </cell>
        </row>
        <row r="2204">
          <cell r="G2204" t="str">
            <v>5287 - Regional Administrative Techn</v>
          </cell>
        </row>
        <row r="2205">
          <cell r="G2205" t="str">
            <v>5295 - Legislative Rep</v>
          </cell>
        </row>
        <row r="2206">
          <cell r="G2206" t="str">
            <v>5296 - Program Administrator</v>
          </cell>
        </row>
        <row r="2207">
          <cell r="G2207" t="str">
            <v>5298 - Legislative Asst</v>
          </cell>
        </row>
        <row r="2208">
          <cell r="G2208" t="str">
            <v>5301 - Supvng Adm Analyst - Accounting Sys</v>
          </cell>
        </row>
        <row r="2209">
          <cell r="G2209" t="str">
            <v>5302 - Sr Adm Analyst - Accounting Sys</v>
          </cell>
        </row>
        <row r="2210">
          <cell r="G2210" t="str">
            <v>5303 - Staff Adm Analyst - Accounting Sys</v>
          </cell>
        </row>
        <row r="2211">
          <cell r="G2211" t="str">
            <v>5304 - Assoc Adm Analyst - Accounting Sys</v>
          </cell>
        </row>
        <row r="2212">
          <cell r="G2212" t="str">
            <v>5306 - Asst Adm Analyst - Accounting Sys</v>
          </cell>
        </row>
        <row r="2213">
          <cell r="G2213" t="str">
            <v>5307 - Assoc Goval Program Analyst</v>
          </cell>
        </row>
        <row r="2214">
          <cell r="G2214" t="str">
            <v>5308 - Legislative Coord</v>
          </cell>
        </row>
        <row r="2215">
          <cell r="G2215" t="str">
            <v>5309 - Governor</v>
          </cell>
        </row>
        <row r="2216">
          <cell r="G2216" t="str">
            <v>5312 - Pers Program Analyst</v>
          </cell>
        </row>
        <row r="2217">
          <cell r="G2217" t="str">
            <v>5313 - Staff Pers Program Analyst</v>
          </cell>
        </row>
        <row r="2218">
          <cell r="G2218" t="str">
            <v>5314 - Asst to the Governor</v>
          </cell>
        </row>
        <row r="2219">
          <cell r="G2219" t="str">
            <v>5316 - Lieut Governor</v>
          </cell>
        </row>
        <row r="2220">
          <cell r="G2220" t="str">
            <v>5319 - Secretary of State</v>
          </cell>
        </row>
        <row r="2221">
          <cell r="G2221" t="str">
            <v>5322 - Pers Program Mgr I</v>
          </cell>
        </row>
        <row r="2222">
          <cell r="G2222" t="str">
            <v>5323 - Pers Program Mgr II</v>
          </cell>
        </row>
        <row r="2223">
          <cell r="G2223" t="str">
            <v>5324 - Chief Deputy</v>
          </cell>
        </row>
        <row r="2224">
          <cell r="G2224" t="str">
            <v>5333 - Sr Legal Analyst</v>
          </cell>
        </row>
        <row r="2225">
          <cell r="G2225" t="str">
            <v>5334 - Assoc Operations Spec</v>
          </cell>
        </row>
        <row r="2226">
          <cell r="G2226" t="str">
            <v>5335 - Staff Operations Spec</v>
          </cell>
        </row>
        <row r="2227">
          <cell r="G2227" t="str">
            <v>5343 - Legislative Coord</v>
          </cell>
        </row>
        <row r="2228">
          <cell r="G2228" t="str">
            <v>5346 - Sr Operations Spec</v>
          </cell>
        </row>
        <row r="2229">
          <cell r="G2229" t="str">
            <v>5354 - Elections Spec</v>
          </cell>
        </row>
        <row r="2230">
          <cell r="G2230" t="str">
            <v>5355 - Mgr Administrative Programs</v>
          </cell>
        </row>
        <row r="2231">
          <cell r="G2231" t="str">
            <v>5365 - Disability Eval Analyst</v>
          </cell>
        </row>
        <row r="2232">
          <cell r="G2232" t="str">
            <v>5366 - Asst Exec Officer</v>
          </cell>
        </row>
        <row r="2233">
          <cell r="G2233" t="str">
            <v>5367 - Disability Eval Analyst III</v>
          </cell>
        </row>
        <row r="2234">
          <cell r="G2234" t="str">
            <v>5372 - Public Participation Supvr</v>
          </cell>
        </row>
        <row r="2235">
          <cell r="G2235" t="str">
            <v xml:space="preserve">5373 - Public Participation Spec </v>
          </cell>
        </row>
        <row r="2236">
          <cell r="G2236" t="str">
            <v xml:space="preserve">5375 - Accounting Spec </v>
          </cell>
        </row>
        <row r="2237">
          <cell r="G2237" t="str">
            <v>5377 - Special Asst to the Director</v>
          </cell>
        </row>
        <row r="2238">
          <cell r="G2238" t="str">
            <v>5393 - Assoc Goval Program Analyst</v>
          </cell>
        </row>
        <row r="2239">
          <cell r="G2239" t="str">
            <v>5406 - Chief Actuary</v>
          </cell>
        </row>
        <row r="2240">
          <cell r="G2240" t="str">
            <v>5407 - Chief Actuary</v>
          </cell>
        </row>
        <row r="2241">
          <cell r="G2241" t="str">
            <v>5408 - System Actuary</v>
          </cell>
        </row>
        <row r="2242">
          <cell r="G2242" t="str">
            <v>5409 - Actuary</v>
          </cell>
        </row>
        <row r="2243">
          <cell r="G2243" t="str">
            <v xml:space="preserve">5416 - Asst Intergovtl Program Analyst </v>
          </cell>
        </row>
        <row r="2244">
          <cell r="G2244" t="str">
            <v xml:space="preserve">5417 - Assoc Intergovtl Program Analyst </v>
          </cell>
        </row>
        <row r="2245">
          <cell r="G2245" t="str">
            <v>5418 - Staff Intergovtl Program Analyst</v>
          </cell>
        </row>
        <row r="2246">
          <cell r="G2246" t="str">
            <v xml:space="preserve">5419 - Sr Intergovtl Program Analyst </v>
          </cell>
        </row>
        <row r="2247">
          <cell r="G2247" t="str">
            <v>5420 - Actuary</v>
          </cell>
        </row>
        <row r="2248">
          <cell r="G2248" t="str">
            <v>5424 - Proj Mgr I</v>
          </cell>
        </row>
        <row r="2249">
          <cell r="G2249" t="str">
            <v>5426 - Financial &amp; Performance Evaluator II</v>
          </cell>
        </row>
        <row r="2250">
          <cell r="G2250" t="str">
            <v>5427 - Financial &amp; Performance Evaluator III</v>
          </cell>
        </row>
        <row r="2251">
          <cell r="G2251" t="str">
            <v>5428 - Supvr-Financial &amp; Performance Evaluator</v>
          </cell>
        </row>
        <row r="2252">
          <cell r="G2252" t="str">
            <v>5429 - Mgr-Financial &amp; Performance Evaluator</v>
          </cell>
        </row>
        <row r="2253">
          <cell r="G2253" t="str">
            <v>5431 - Proj Mgr II</v>
          </cell>
        </row>
        <row r="2254">
          <cell r="G2254" t="str">
            <v>5432 - Financial &amp; Performance Evaluator I</v>
          </cell>
        </row>
        <row r="2255">
          <cell r="G2255" t="str">
            <v>5436 - Assoc Pension Actuary</v>
          </cell>
        </row>
        <row r="2256">
          <cell r="G2256" t="str">
            <v>5439 - Asst Prop Appraiser</v>
          </cell>
        </row>
        <row r="2257">
          <cell r="G2257" t="str">
            <v>5441 - Asst Prop Auditor Appraiser</v>
          </cell>
        </row>
        <row r="2258">
          <cell r="G2258" t="str">
            <v>5444 - Assoc Prop Appraiser</v>
          </cell>
        </row>
        <row r="2259">
          <cell r="G2259" t="str">
            <v>5447 - Asst Warden - Psych Svcs - CF</v>
          </cell>
        </row>
        <row r="2260">
          <cell r="G2260" t="str">
            <v>5448 - Assoc Prop Auditor Appraiser</v>
          </cell>
        </row>
        <row r="2261">
          <cell r="G2261" t="str">
            <v>5449 - Sr Spec Prop Appraiser</v>
          </cell>
        </row>
        <row r="2262">
          <cell r="G2262" t="str">
            <v>5450 - Chief of Research Corr Program</v>
          </cell>
        </row>
        <row r="2263">
          <cell r="G2263" t="str">
            <v>5451 - Housing Finance Officer (Rental)</v>
          </cell>
        </row>
        <row r="2264">
          <cell r="G2264" t="str">
            <v>5452 - Housing Finance Spec (Mgmt Svcs)</v>
          </cell>
        </row>
        <row r="2265">
          <cell r="G2265" t="str">
            <v>5453 - Sr Spec Prop Auditor Appraiser</v>
          </cell>
        </row>
        <row r="2266">
          <cell r="G2266" t="str">
            <v>5454 - Supvng Prop Appraiser</v>
          </cell>
        </row>
        <row r="2267">
          <cell r="G2267" t="str">
            <v>5455 - Prin Prop Appraiser</v>
          </cell>
        </row>
        <row r="2268">
          <cell r="G2268" t="str">
            <v xml:space="preserve">5457 - Prop Appraiser/Investigator </v>
          </cell>
        </row>
        <row r="2269">
          <cell r="G2269" t="str">
            <v>5458 - Sr Prop Appraiser/Investigator</v>
          </cell>
        </row>
        <row r="2270">
          <cell r="G2270" t="str">
            <v xml:space="preserve">5459 - Supvng Prop Appraiser/Investigator </v>
          </cell>
        </row>
        <row r="2271">
          <cell r="G2271" t="str">
            <v>5461 - Sr Pension Actuary</v>
          </cell>
        </row>
        <row r="2272">
          <cell r="G2272" t="str">
            <v>5462 - Consumer Liaison Officer</v>
          </cell>
        </row>
        <row r="2273">
          <cell r="G2273" t="str">
            <v xml:space="preserve">5476 - Corr Food Mgr II </v>
          </cell>
        </row>
        <row r="2274">
          <cell r="G2274" t="str">
            <v xml:space="preserve">5477 - Corr Food Mgr I </v>
          </cell>
        </row>
        <row r="2275">
          <cell r="G2275" t="str">
            <v>5479 - Asst Corr Food Mgr</v>
          </cell>
        </row>
        <row r="2276">
          <cell r="G2276" t="str">
            <v xml:space="preserve">5480 - Supvng Corr Cook </v>
          </cell>
        </row>
        <row r="2277">
          <cell r="G2277" t="str">
            <v>5490 - Supvng Pension Actuary</v>
          </cell>
        </row>
        <row r="2278">
          <cell r="G2278" t="str">
            <v>5493 - Assoc Small Bus Officer</v>
          </cell>
        </row>
        <row r="2279">
          <cell r="G2279" t="str">
            <v>5498 - Bureau Chief</v>
          </cell>
        </row>
        <row r="2280">
          <cell r="G2280" t="str">
            <v xml:space="preserve">5505 - Regional Coord </v>
          </cell>
        </row>
        <row r="2281">
          <cell r="G2281" t="str">
            <v>5509 - Actuarial Asst Trainee</v>
          </cell>
        </row>
        <row r="2282">
          <cell r="G2282" t="str">
            <v>5536 - Real Estate Counsel III (Supvr)</v>
          </cell>
        </row>
        <row r="2283">
          <cell r="G2283" t="str">
            <v>5537 - Real Estate Counsel III (Spec)</v>
          </cell>
        </row>
        <row r="2284">
          <cell r="G2284" t="str">
            <v>5538 - Real Estate Counsel II</v>
          </cell>
        </row>
        <row r="2285">
          <cell r="G2285" t="str">
            <v>5539 - Real Estate Counsel I</v>
          </cell>
        </row>
        <row r="2286">
          <cell r="G2286" t="str">
            <v>5543 - Biostatistician IV</v>
          </cell>
        </row>
        <row r="2287">
          <cell r="G2287" t="str">
            <v>5544 - Biostatistician III</v>
          </cell>
        </row>
        <row r="2288">
          <cell r="G2288" t="str">
            <v>5545 - Biostatistician II</v>
          </cell>
        </row>
        <row r="2289">
          <cell r="G2289" t="str">
            <v>5550 - Intern Spec I</v>
          </cell>
        </row>
        <row r="2290">
          <cell r="G2290" t="str">
            <v>5552 - Actuarial Asst</v>
          </cell>
        </row>
        <row r="2291">
          <cell r="G2291" t="str">
            <v>5553 - Statistical Methods Analyst III</v>
          </cell>
        </row>
        <row r="2292">
          <cell r="G2292" t="str">
            <v>5554 - Jr Aviation Consultant</v>
          </cell>
        </row>
        <row r="2293">
          <cell r="G2293" t="str">
            <v>5555 - Statistical Methods Analyst II</v>
          </cell>
        </row>
        <row r="2294">
          <cell r="G2294" t="str">
            <v>5556 - Statistical Methods Analyst I</v>
          </cell>
        </row>
        <row r="2295">
          <cell r="G2295" t="str">
            <v>5562 - Crime Studies Techn Trainee</v>
          </cell>
        </row>
        <row r="2296">
          <cell r="G2296" t="str">
            <v>5563 - Sr Survey Interviewer</v>
          </cell>
        </row>
        <row r="2297">
          <cell r="G2297" t="str">
            <v>5564 - Survey Interviewer</v>
          </cell>
        </row>
        <row r="2298">
          <cell r="G2298" t="str">
            <v>5565 - Crime Studies Techn I</v>
          </cell>
        </row>
        <row r="2299">
          <cell r="G2299" t="str">
            <v>5566 - Crime Studies Techn II</v>
          </cell>
        </row>
        <row r="2300">
          <cell r="G2300" t="str">
            <v>5567 - Staff Asst II</v>
          </cell>
        </row>
        <row r="2301">
          <cell r="G2301" t="str">
            <v>5568 - Asst tourism Spec</v>
          </cell>
        </row>
        <row r="2302">
          <cell r="G2302" t="str">
            <v>5571 - Tv Spec</v>
          </cell>
        </row>
        <row r="2303">
          <cell r="G2303" t="str">
            <v>5574 - Tv Asst</v>
          </cell>
        </row>
        <row r="2304">
          <cell r="G2304" t="str">
            <v>5576 - Research Scientist I</v>
          </cell>
        </row>
        <row r="2305">
          <cell r="G2305" t="str">
            <v>5577 - Research Scientist I</v>
          </cell>
        </row>
        <row r="2306">
          <cell r="G2306" t="str">
            <v>5578 - Research Scientist I</v>
          </cell>
        </row>
        <row r="2307">
          <cell r="G2307" t="str">
            <v>5579 - Research Scientist I</v>
          </cell>
        </row>
        <row r="2308">
          <cell r="G2308" t="str">
            <v>5580 - Research Scientist I</v>
          </cell>
        </row>
        <row r="2309">
          <cell r="G2309" t="str">
            <v>5581 - Research Scientist II</v>
          </cell>
        </row>
        <row r="2310">
          <cell r="G2310" t="str">
            <v>5582 - Research Scientist II</v>
          </cell>
        </row>
        <row r="2311">
          <cell r="G2311" t="str">
            <v>5583 - Motion Picture Spec</v>
          </cell>
        </row>
        <row r="2312">
          <cell r="G2312" t="str">
            <v xml:space="preserve">5584 - Promotional Spec </v>
          </cell>
        </row>
        <row r="2313">
          <cell r="G2313" t="str">
            <v>5585 - Research Scientist II</v>
          </cell>
        </row>
        <row r="2314">
          <cell r="G2314" t="str">
            <v>5587 - Research Scientist II</v>
          </cell>
        </row>
        <row r="2315">
          <cell r="G2315" t="str">
            <v>5588 - Research Scientist II</v>
          </cell>
        </row>
        <row r="2316">
          <cell r="G2316" t="str">
            <v xml:space="preserve">5589 - Special Rep </v>
          </cell>
        </row>
        <row r="2317">
          <cell r="G2317" t="str">
            <v>5590 - Research Scientist II</v>
          </cell>
        </row>
        <row r="2318">
          <cell r="G2318" t="str">
            <v>5591 - Research Scientist III</v>
          </cell>
        </row>
        <row r="2319">
          <cell r="G2319" t="str">
            <v>5593 - Assoc Editor of Publiclications</v>
          </cell>
        </row>
        <row r="2320">
          <cell r="G2320" t="str">
            <v>5594 - Research Scientist III</v>
          </cell>
        </row>
        <row r="2321">
          <cell r="G2321" t="str">
            <v>5595 - Info Officer II</v>
          </cell>
        </row>
        <row r="2322">
          <cell r="G2322" t="str">
            <v>5596 - Research Scientist III</v>
          </cell>
        </row>
        <row r="2323">
          <cell r="G2323" t="str">
            <v>5597 - Info Officer III C.E.A.</v>
          </cell>
        </row>
        <row r="2324">
          <cell r="G2324" t="str">
            <v>5598 - Sr Aviation Consultant</v>
          </cell>
        </row>
        <row r="2325">
          <cell r="G2325" t="str">
            <v>5599 - Research Scientist III</v>
          </cell>
        </row>
        <row r="2326">
          <cell r="G2326" t="str">
            <v>5600 - Research Program Spec I</v>
          </cell>
        </row>
        <row r="2327">
          <cell r="G2327" t="str">
            <v>5601 - Info Officer I (Spec)</v>
          </cell>
        </row>
        <row r="2328">
          <cell r="G2328" t="str">
            <v>5602 - Editorial Techn</v>
          </cell>
        </row>
        <row r="2329">
          <cell r="G2329" t="str">
            <v>5603 - Asst Info Officer</v>
          </cell>
        </row>
        <row r="2330">
          <cell r="G2330" t="str">
            <v>5604 - Research Scientist III</v>
          </cell>
        </row>
        <row r="2331">
          <cell r="G2331" t="str">
            <v>5605 - Research Scientist III</v>
          </cell>
        </row>
        <row r="2332">
          <cell r="G2332" t="str">
            <v>5606 - Research Scientist III</v>
          </cell>
        </row>
        <row r="2333">
          <cell r="G2333" t="str">
            <v>5608 - Research Scientist IV</v>
          </cell>
        </row>
        <row r="2334">
          <cell r="G2334" t="str">
            <v>5609 - Research Scientist IV</v>
          </cell>
        </row>
        <row r="2335">
          <cell r="G2335" t="str">
            <v>5611 - Research Scientist IV</v>
          </cell>
        </row>
        <row r="2336">
          <cell r="G2336" t="str">
            <v>5612 - Research Scientist IV</v>
          </cell>
        </row>
        <row r="2337">
          <cell r="G2337" t="str">
            <v>5613 - Research Scientist IV</v>
          </cell>
        </row>
        <row r="2338">
          <cell r="G2338" t="str">
            <v>5614 - Fish &amp; Wildlife Educ Officer</v>
          </cell>
        </row>
        <row r="2339">
          <cell r="G2339" t="str">
            <v>5615 - Coord of Activities</v>
          </cell>
        </row>
        <row r="2340">
          <cell r="G2340" t="str">
            <v>5616 - Supvr of Tech Publiclications</v>
          </cell>
        </row>
        <row r="2341">
          <cell r="G2341" t="str">
            <v>5617 - Research Writer</v>
          </cell>
        </row>
        <row r="2342">
          <cell r="G2342" t="str">
            <v>5618 - Publiclications Spec</v>
          </cell>
        </row>
        <row r="2343">
          <cell r="G2343" t="str">
            <v>5619 - Research Program Spec I</v>
          </cell>
        </row>
        <row r="2344">
          <cell r="G2344" t="str">
            <v>5620 - Research Program Spec II</v>
          </cell>
        </row>
        <row r="2345">
          <cell r="G2345" t="str">
            <v xml:space="preserve">5621 - Editorial Asst </v>
          </cell>
        </row>
        <row r="2346">
          <cell r="G2346" t="str">
            <v>5622 - Research Scientist IV</v>
          </cell>
        </row>
        <row r="2347">
          <cell r="G2347" t="str">
            <v>5623 - Editorial Aid</v>
          </cell>
        </row>
        <row r="2348">
          <cell r="G2348" t="str">
            <v>5624 - Translator</v>
          </cell>
        </row>
        <row r="2349">
          <cell r="G2349" t="str">
            <v>5625 - Research Scientist IV</v>
          </cell>
        </row>
        <row r="2350">
          <cell r="G2350" t="str">
            <v>5627 - Research Scientist V</v>
          </cell>
        </row>
        <row r="2351">
          <cell r="G2351" t="str">
            <v>5628 - Asst Arts Grants Administrator</v>
          </cell>
        </row>
        <row r="2352">
          <cell r="G2352" t="str">
            <v>5629 - Research Scientist V</v>
          </cell>
        </row>
        <row r="2353">
          <cell r="G2353" t="str">
            <v>5630 - Assoc Arts Grants Administrator</v>
          </cell>
        </row>
        <row r="2354">
          <cell r="G2354" t="str">
            <v>5631 - Research Scientist V</v>
          </cell>
        </row>
        <row r="2355">
          <cell r="G2355" t="str">
            <v>5632 - Sr Actuarial Asst</v>
          </cell>
        </row>
        <row r="2356">
          <cell r="G2356" t="str">
            <v>5633 - Supvng Actuarial Asst</v>
          </cell>
        </row>
        <row r="2357">
          <cell r="G2357" t="str">
            <v>5634 - Research Scientist V</v>
          </cell>
        </row>
        <row r="2358">
          <cell r="G2358" t="str">
            <v>5635 - Research Scientist V</v>
          </cell>
        </row>
        <row r="2359">
          <cell r="G2359" t="str">
            <v>5636 - Research Scientist V</v>
          </cell>
        </row>
        <row r="2360">
          <cell r="G2360" t="str">
            <v>5637 - Research Scientist V</v>
          </cell>
        </row>
        <row r="2361">
          <cell r="G2361" t="str">
            <v>5638 - Research Scientist Supvr I</v>
          </cell>
        </row>
        <row r="2362">
          <cell r="G2362" t="str">
            <v>5639 - Asst Crim Justice Spec</v>
          </cell>
        </row>
        <row r="2363">
          <cell r="G2363" t="str">
            <v>5640 - Crim Justice Spec I</v>
          </cell>
        </row>
        <row r="2364">
          <cell r="G2364" t="str">
            <v>5641 - Crim Justice Spec II (Tech)</v>
          </cell>
        </row>
        <row r="2365">
          <cell r="G2365" t="str">
            <v>5643 - Research Scientist Supvr I</v>
          </cell>
        </row>
        <row r="2366">
          <cell r="G2366" t="str">
            <v>5644 - Research Scientist Supvr I</v>
          </cell>
        </row>
        <row r="2367">
          <cell r="G2367" t="str">
            <v>5645 - Research Scientist Supvr I</v>
          </cell>
        </row>
        <row r="2368">
          <cell r="G2368" t="str">
            <v>5646 - Research Scientist Supvr I</v>
          </cell>
        </row>
        <row r="2369">
          <cell r="G2369" t="str">
            <v>5647 - Research Scientist Supvr I</v>
          </cell>
        </row>
        <row r="2370">
          <cell r="G2370" t="str">
            <v>5648 - Motion Picture Prod Analyst</v>
          </cell>
        </row>
        <row r="2371">
          <cell r="G2371" t="str">
            <v>5649 - Research Scientist Supvr I</v>
          </cell>
        </row>
        <row r="2372">
          <cell r="G2372" t="str">
            <v>5650 - Research Scientist Supvr II</v>
          </cell>
        </row>
        <row r="2373">
          <cell r="G2373" t="str">
            <v>5651 - Research Scientist Supvr II</v>
          </cell>
        </row>
        <row r="2374">
          <cell r="G2374" t="str">
            <v>5652 - Research Scientist Supvr II</v>
          </cell>
        </row>
        <row r="2375">
          <cell r="G2375" t="str">
            <v>5653 - Assoc Tourism Spec</v>
          </cell>
        </row>
        <row r="2376">
          <cell r="G2376" t="str">
            <v>5654 - Research Scientist Supvr II</v>
          </cell>
        </row>
        <row r="2377">
          <cell r="G2377" t="str">
            <v>5655 - Research Scientist Supvr II</v>
          </cell>
        </row>
        <row r="2378">
          <cell r="G2378" t="str">
            <v>5656 - Research Scientist Supvr II</v>
          </cell>
        </row>
        <row r="2379">
          <cell r="G2379" t="str">
            <v xml:space="preserve">5657 - Assoc Arts Administrator </v>
          </cell>
        </row>
        <row r="2380">
          <cell r="G2380" t="str">
            <v>5658 - Institution Artist/Facilitator</v>
          </cell>
        </row>
        <row r="2381">
          <cell r="G2381" t="str">
            <v>5660 - Research Scientist Supvr II</v>
          </cell>
        </row>
        <row r="2382">
          <cell r="G2382" t="str">
            <v>5661 - Research Scientist Mgr</v>
          </cell>
        </row>
        <row r="2383">
          <cell r="G2383" t="str">
            <v>5662 - Research Scientist Mgr</v>
          </cell>
        </row>
        <row r="2384">
          <cell r="G2384" t="str">
            <v>5667 - Research Scientist Mgr</v>
          </cell>
        </row>
        <row r="2385">
          <cell r="G2385" t="str">
            <v>5669 - Research Scientist Mgr</v>
          </cell>
        </row>
        <row r="2386">
          <cell r="G2386" t="str">
            <v>5670 - Research Scientist Mgr</v>
          </cell>
        </row>
        <row r="2387">
          <cell r="G2387" t="str">
            <v>5671 - Research Scientist Mgr</v>
          </cell>
        </row>
        <row r="2388">
          <cell r="G2388" t="str">
            <v>5672 - Assoc Aviation Consultant</v>
          </cell>
        </row>
        <row r="2389">
          <cell r="G2389" t="str">
            <v>5673 - Asst Aviation Consultant</v>
          </cell>
        </row>
        <row r="2390">
          <cell r="G2390" t="str">
            <v>5675 - Research Scientist Mgr</v>
          </cell>
        </row>
        <row r="2391">
          <cell r="G2391" t="str">
            <v>5685 - Chief Engr &amp; Prod Consultant - TV Communications Cntr</v>
          </cell>
        </row>
        <row r="2392">
          <cell r="G2392" t="str">
            <v>5690 - Agency Mgmt Trainee</v>
          </cell>
        </row>
        <row r="2393">
          <cell r="G2393" t="str">
            <v>5692 - Asst Tax Svc Spec</v>
          </cell>
        </row>
        <row r="2394">
          <cell r="G2394" t="str">
            <v>5693 - Info Officer I (Supvr)</v>
          </cell>
        </row>
        <row r="2395">
          <cell r="G2395" t="str">
            <v>5695 - Atty Gen/Dept of Justice</v>
          </cell>
        </row>
        <row r="2396">
          <cell r="G2396" t="str">
            <v xml:space="preserve">5697 - Staff Svcs Analyst </v>
          </cell>
        </row>
        <row r="2397">
          <cell r="G2397" t="str">
            <v>5699 - Public Utilities Counsel IV</v>
          </cell>
        </row>
        <row r="2398">
          <cell r="G2398" t="str">
            <v>5700 - Chief Asst Atty Gen - C.E.A.</v>
          </cell>
        </row>
        <row r="2399">
          <cell r="G2399" t="str">
            <v>5703 - Supvng Dep Atty Gen</v>
          </cell>
        </row>
        <row r="2400">
          <cell r="G2400" t="str">
            <v>5704 - Sr Asst Atty Gen</v>
          </cell>
        </row>
        <row r="2401">
          <cell r="G2401" t="str">
            <v>5705 - Dep Atty Gen IV</v>
          </cell>
        </row>
        <row r="2402">
          <cell r="G2402" t="str">
            <v>5706 - Dep Atty Gen III</v>
          </cell>
        </row>
        <row r="2403">
          <cell r="G2403" t="str">
            <v>5718 - Small Bus Asst II</v>
          </cell>
        </row>
        <row r="2404">
          <cell r="G2404" t="str">
            <v>5719 - Small Bus Asst I</v>
          </cell>
        </row>
        <row r="2405">
          <cell r="G2405" t="str">
            <v>5720 - Chief Dep Atty Gen - C.E.A.</v>
          </cell>
        </row>
        <row r="2406">
          <cell r="G2406" t="str">
            <v>5721 - Asst Small Bus Officer</v>
          </cell>
        </row>
        <row r="2407">
          <cell r="G2407" t="str">
            <v>5722 - Jr Small Bus Officer</v>
          </cell>
        </row>
        <row r="2408">
          <cell r="G2408" t="str">
            <v>5723 - Research Program Spec II</v>
          </cell>
        </row>
        <row r="2409">
          <cell r="G2409" t="str">
            <v>5729 - Research Analyst I</v>
          </cell>
        </row>
        <row r="2410">
          <cell r="G2410" t="str">
            <v>5730 - Dep Atty Gen</v>
          </cell>
        </row>
        <row r="2411">
          <cell r="G2411" t="str">
            <v>5731 - Research Analyst II</v>
          </cell>
        </row>
        <row r="2412">
          <cell r="G2412" t="str">
            <v>5732 - Research Analyst II</v>
          </cell>
        </row>
        <row r="2413">
          <cell r="G2413" t="str">
            <v>5733 - Research Program Spec III</v>
          </cell>
        </row>
        <row r="2414">
          <cell r="G2414" t="str">
            <v>5734 - Research Mgr I</v>
          </cell>
        </row>
        <row r="2415">
          <cell r="G2415" t="str">
            <v>5735 - Research Mgr I</v>
          </cell>
        </row>
        <row r="2416">
          <cell r="G2416" t="str">
            <v>5737 - Research Mgr II</v>
          </cell>
        </row>
        <row r="2417">
          <cell r="G2417" t="str">
            <v>5738 - Research Mgr II</v>
          </cell>
        </row>
        <row r="2418">
          <cell r="G2418" t="str">
            <v>5739 - Sr Asst Atty Gen - C.E.A.</v>
          </cell>
        </row>
        <row r="2419">
          <cell r="G2419" t="str">
            <v>5740 - Research Mgr III</v>
          </cell>
        </row>
        <row r="2420">
          <cell r="G2420" t="str">
            <v>5741 - Research Mgr III</v>
          </cell>
        </row>
        <row r="2421">
          <cell r="G2421" t="str">
            <v>5742 - Research Program Spec I</v>
          </cell>
        </row>
        <row r="2422">
          <cell r="G2422" t="str">
            <v>5743 - Supvng Dep State Public Defender</v>
          </cell>
        </row>
        <row r="2423">
          <cell r="G2423" t="str">
            <v>5744 - Legislative Counsel</v>
          </cell>
        </row>
        <row r="2424">
          <cell r="G2424" t="str">
            <v>5745 - Chief Dep Legislative Counsel C.E.A.</v>
          </cell>
        </row>
        <row r="2425">
          <cell r="G2425" t="str">
            <v>5748 - Prin Dep Legislative Counsel II</v>
          </cell>
        </row>
        <row r="2426">
          <cell r="G2426" t="str">
            <v>5749 - Prin Dep Legislative Counsel I</v>
          </cell>
        </row>
        <row r="2427">
          <cell r="G2427" t="str">
            <v>5750 - Dep Legislative Counsel IV</v>
          </cell>
        </row>
        <row r="2428">
          <cell r="G2428" t="str">
            <v>5751 - Dep Legislative Counsel III</v>
          </cell>
        </row>
        <row r="2429">
          <cell r="G2429" t="str">
            <v>5756 - Research Program Spec I</v>
          </cell>
        </row>
        <row r="2430">
          <cell r="G2430" t="str">
            <v>5758 - Research Program Spec II</v>
          </cell>
        </row>
        <row r="2431">
          <cell r="G2431" t="str">
            <v>5763 - Dep State Public Defender</v>
          </cell>
        </row>
        <row r="2432">
          <cell r="G2432" t="str">
            <v>5764 - Research Program Spec II</v>
          </cell>
        </row>
        <row r="2433">
          <cell r="G2433" t="str">
            <v>5767 - Research Program Spec II</v>
          </cell>
        </row>
        <row r="2434">
          <cell r="G2434" t="str">
            <v>5770 - Research Program Spec III</v>
          </cell>
        </row>
        <row r="2435">
          <cell r="G2435" t="str">
            <v>5771 - Research Program Spec II</v>
          </cell>
        </row>
        <row r="2436">
          <cell r="G2436" t="str">
            <v>5772 - Sr Dep State Public Defender</v>
          </cell>
        </row>
        <row r="2437">
          <cell r="G2437" t="str">
            <v>5778 - Atty</v>
          </cell>
        </row>
        <row r="2438">
          <cell r="G2438" t="str">
            <v xml:space="preserve">5779 - Dep Atty </v>
          </cell>
        </row>
        <row r="2439">
          <cell r="G2439" t="str">
            <v>5780 - Atty IV</v>
          </cell>
        </row>
        <row r="2440">
          <cell r="G2440" t="str">
            <v xml:space="preserve">5788 - Dep Atty IV </v>
          </cell>
        </row>
        <row r="2441">
          <cell r="G2441" t="str">
            <v xml:space="preserve">5789 - Dep Atty III </v>
          </cell>
        </row>
        <row r="2442">
          <cell r="G2442" t="str">
            <v>5791 - Research Analyst I</v>
          </cell>
        </row>
        <row r="2443">
          <cell r="G2443" t="str">
            <v>5792 - Research Analyst II</v>
          </cell>
        </row>
        <row r="2444">
          <cell r="G2444" t="str">
            <v>5793 - Research Mgr I</v>
          </cell>
        </row>
        <row r="2445">
          <cell r="G2445" t="str">
            <v>5794 - Research Mgr II</v>
          </cell>
        </row>
        <row r="2446">
          <cell r="G2446" t="str">
            <v>5795 - Atty III</v>
          </cell>
        </row>
        <row r="2447">
          <cell r="G2447" t="str">
            <v>5797 - Graduate Legal Asst</v>
          </cell>
        </row>
        <row r="2448">
          <cell r="G2448" t="str">
            <v>5798 - Legal Counsel</v>
          </cell>
        </row>
        <row r="2449">
          <cell r="G2449" t="str">
            <v>5804 - Info Tech Spec I</v>
          </cell>
        </row>
        <row r="2450">
          <cell r="G2450" t="str">
            <v>5807 - Research Analyst I</v>
          </cell>
        </row>
        <row r="2451">
          <cell r="G2451" t="str">
            <v>5809 - Research Analyst II</v>
          </cell>
        </row>
        <row r="2452">
          <cell r="G2452" t="str">
            <v xml:space="preserve">5812 - Public Utilities Counsel III </v>
          </cell>
        </row>
        <row r="2453">
          <cell r="G2453" t="str">
            <v xml:space="preserve">5813 - Public Utilities Counsel II </v>
          </cell>
        </row>
        <row r="2454">
          <cell r="G2454" t="str">
            <v>5815 - Supvng Atty</v>
          </cell>
        </row>
        <row r="2455">
          <cell r="G2455" t="str">
            <v xml:space="preserve">5816 - Public Utilities Counsel I </v>
          </cell>
        </row>
        <row r="2456">
          <cell r="G2456" t="str">
            <v>5830 - Research Program Spec I</v>
          </cell>
        </row>
        <row r="2457">
          <cell r="G2457" t="str">
            <v>5832 - Research Program Spec I</v>
          </cell>
        </row>
        <row r="2458">
          <cell r="G2458" t="str">
            <v>5833 - Research Program Spec I</v>
          </cell>
        </row>
        <row r="2459">
          <cell r="G2459" t="str">
            <v>5835 - Research Program Spec II</v>
          </cell>
        </row>
        <row r="2460">
          <cell r="G2460" t="str">
            <v>5836 - Research Program Spec II</v>
          </cell>
        </row>
        <row r="2461">
          <cell r="G2461" t="str">
            <v>5837 - Energy Analyst</v>
          </cell>
        </row>
        <row r="2462">
          <cell r="G2462" t="str">
            <v>5838 - Consumer Liaison Officer</v>
          </cell>
        </row>
        <row r="2463">
          <cell r="G2463" t="str">
            <v>5839 - Consumer Liaison Officer</v>
          </cell>
        </row>
        <row r="2464">
          <cell r="G2464" t="str">
            <v>5841 - Staff Svcs Mgmt Auditor</v>
          </cell>
        </row>
        <row r="2465">
          <cell r="G2465" t="str">
            <v>5844 - Program Mgr</v>
          </cell>
        </row>
        <row r="2466">
          <cell r="G2466" t="str">
            <v>5850 - Tax Svc Spec</v>
          </cell>
        </row>
        <row r="2467">
          <cell r="G2467" t="str">
            <v>5853 - Research Mgr I</v>
          </cell>
        </row>
        <row r="2468">
          <cell r="G2468" t="str">
            <v>5854 - Research Mgr II</v>
          </cell>
        </row>
        <row r="2469">
          <cell r="G2469" t="str">
            <v>5859 - Research Analyst I</v>
          </cell>
        </row>
        <row r="2470">
          <cell r="G2470" t="str">
            <v>5861 - Research Program Spec III</v>
          </cell>
        </row>
        <row r="2471">
          <cell r="G2471" t="str">
            <v xml:space="preserve">5863 - Sr Asst Atty Gen </v>
          </cell>
        </row>
        <row r="2472">
          <cell r="G2472" t="str">
            <v>5865 - Chief Counsel</v>
          </cell>
        </row>
        <row r="2473">
          <cell r="G2473" t="str">
            <v>5872 - Chief Counsel I - C.E.A.</v>
          </cell>
        </row>
        <row r="2474">
          <cell r="G2474" t="str">
            <v>5873 - Chief Counsel II C.E.A.</v>
          </cell>
        </row>
        <row r="2475">
          <cell r="G2475" t="str">
            <v>5882 - Supvng Counsel - Legal Programs</v>
          </cell>
        </row>
        <row r="2476">
          <cell r="G2476" t="str">
            <v>5893 - Research Program Spec I</v>
          </cell>
        </row>
        <row r="2477">
          <cell r="G2477" t="str">
            <v xml:space="preserve">5903 - Consumer Affs Rep </v>
          </cell>
        </row>
        <row r="2478">
          <cell r="G2478" t="str">
            <v>5904 - Consumer Svcs Supvr</v>
          </cell>
        </row>
        <row r="2479">
          <cell r="G2479" t="str">
            <v>5905 - Consumer Svcs Mgr</v>
          </cell>
        </row>
        <row r="2480">
          <cell r="G2480" t="str">
            <v>5916 - Asst Exec Director</v>
          </cell>
        </row>
        <row r="2481">
          <cell r="G2481" t="str">
            <v xml:space="preserve">5935 - Counsel - Multisate Tax Affs </v>
          </cell>
        </row>
        <row r="2482">
          <cell r="G2482" t="str">
            <v>5973 - Special Asst Atty Gen</v>
          </cell>
        </row>
        <row r="2483">
          <cell r="G2483" t="str">
            <v>5977 - Industrial Relations Counsel II</v>
          </cell>
        </row>
        <row r="2484">
          <cell r="G2484" t="str">
            <v>5978 - Industrial Relations Counsel I</v>
          </cell>
        </row>
        <row r="2485">
          <cell r="G2485" t="str">
            <v>5981 - Industrial Relations Counsel IV</v>
          </cell>
        </row>
        <row r="2486">
          <cell r="G2486" t="str">
            <v>5987 - Chief Justice</v>
          </cell>
        </row>
        <row r="2487">
          <cell r="G2487" t="str">
            <v>5988 - Assoc Justice</v>
          </cell>
        </row>
        <row r="2488">
          <cell r="G2488" t="str">
            <v>5991 - Justice</v>
          </cell>
        </row>
        <row r="2489">
          <cell r="G2489" t="str">
            <v>5999 - State Fair Worker</v>
          </cell>
        </row>
        <row r="2490">
          <cell r="G2490" t="str">
            <v>6001 - Research Program Spec II</v>
          </cell>
        </row>
        <row r="2491">
          <cell r="G2491" t="str">
            <v>6002 - Supvng Arts Grants Administrator</v>
          </cell>
        </row>
        <row r="2492">
          <cell r="G2492" t="str">
            <v>6006 - Administrative Spec</v>
          </cell>
        </row>
        <row r="2493">
          <cell r="G2493" t="str">
            <v>6007 - Administrative Coord I (CJP)</v>
          </cell>
        </row>
        <row r="2494">
          <cell r="G2494" t="str">
            <v>6008 - Administrative Coord II (CJP)</v>
          </cell>
        </row>
        <row r="2495">
          <cell r="G2495" t="str">
            <v>6010 - Bus Svcs Officer I</v>
          </cell>
        </row>
        <row r="2496">
          <cell r="G2496" t="str">
            <v>6011 - Bus Svcs Officer II</v>
          </cell>
        </row>
        <row r="2497">
          <cell r="G2497" t="str">
            <v>6012 - Research Program Spec III</v>
          </cell>
        </row>
        <row r="2498">
          <cell r="G2498" t="str">
            <v>6015 - Secty to Staff Counsel I</v>
          </cell>
        </row>
        <row r="2499">
          <cell r="G2499" t="str">
            <v>6016 - Secty to Staff Counsel II</v>
          </cell>
        </row>
        <row r="2500">
          <cell r="G2500" t="str">
            <v>6018 - Secty to Trial Counsel I</v>
          </cell>
        </row>
        <row r="2501">
          <cell r="G2501" t="str">
            <v>6019 - Secty to Trial Counsel II</v>
          </cell>
        </row>
        <row r="2502">
          <cell r="G2502" t="str">
            <v>6020 - Sr Atty I</v>
          </cell>
        </row>
        <row r="2503">
          <cell r="G2503" t="str">
            <v>6021 - Sr Atty II</v>
          </cell>
        </row>
        <row r="2504">
          <cell r="G2504" t="str">
            <v>6023 - Sr Atty III</v>
          </cell>
        </row>
        <row r="2505">
          <cell r="G2505" t="str">
            <v>6024 - Sr Atty IV</v>
          </cell>
        </row>
        <row r="2506">
          <cell r="G2506" t="str">
            <v>6026 - Chief Asst Secretary of State</v>
          </cell>
        </row>
        <row r="2507">
          <cell r="G2507" t="str">
            <v>6028 - Supvng Adminstrative Spec</v>
          </cell>
        </row>
        <row r="2508">
          <cell r="G2508" t="str">
            <v>6033 - Administrative Adviser II C.E.A.</v>
          </cell>
        </row>
        <row r="2509">
          <cell r="G2509" t="str">
            <v>6034 - Chief of External Affs</v>
          </cell>
        </row>
        <row r="2510">
          <cell r="G2510" t="str">
            <v xml:space="preserve">6035 - Graduate Legal Asst </v>
          </cell>
        </row>
        <row r="2511">
          <cell r="G2511" t="str">
            <v>6036 - State Public Defender</v>
          </cell>
        </row>
        <row r="2512">
          <cell r="G2512" t="str">
            <v>6040 - Sr Asst Insp Gen</v>
          </cell>
        </row>
        <row r="2513">
          <cell r="G2513" t="str">
            <v>6042 - Dep Chief Operations Officer</v>
          </cell>
        </row>
        <row r="2514">
          <cell r="G2514" t="str">
            <v>6043 - Chief Hearing Adviser</v>
          </cell>
        </row>
        <row r="2515">
          <cell r="G2515" t="str">
            <v xml:space="preserve">6044 - Chief Dep Counsel </v>
          </cell>
        </row>
        <row r="2516">
          <cell r="G2516" t="str">
            <v>6046 - Mobility Eval Spec</v>
          </cell>
        </row>
        <row r="2517">
          <cell r="G2517" t="str">
            <v xml:space="preserve">6048 - Hearing Adviser I </v>
          </cell>
        </row>
        <row r="2518">
          <cell r="G2518" t="str">
            <v>6050 - Adminstrative Asst</v>
          </cell>
        </row>
        <row r="2519">
          <cell r="G2519" t="str">
            <v>6051 - Hearing Adviser II</v>
          </cell>
        </row>
        <row r="2520">
          <cell r="G2520" t="str">
            <v>6059 - Chief Tech Officer</v>
          </cell>
        </row>
        <row r="2521">
          <cell r="G2521" t="str">
            <v>6063 - Chief Financial Officer</v>
          </cell>
        </row>
        <row r="2522">
          <cell r="G2522" t="str">
            <v>6066 - Legislative Coord</v>
          </cell>
        </row>
        <row r="2523">
          <cell r="G2523" t="str">
            <v>6067 - Administrative Law Judge II</v>
          </cell>
        </row>
        <row r="2524">
          <cell r="G2524" t="str">
            <v>6068 - Administrative Law Judge II Spec</v>
          </cell>
        </row>
        <row r="2525">
          <cell r="G2525" t="str">
            <v>6071 - Administrative Law Judge I</v>
          </cell>
        </row>
        <row r="2526">
          <cell r="G2526" t="str">
            <v>6072 - Hearing Officer I</v>
          </cell>
        </row>
        <row r="2527">
          <cell r="G2527" t="str">
            <v>6073 - Hearing Officer II</v>
          </cell>
        </row>
        <row r="2528">
          <cell r="G2528" t="str">
            <v>6074 - Event Coordinator</v>
          </cell>
        </row>
        <row r="2529">
          <cell r="G2529" t="str">
            <v>6075 - Info Tech - Proj Director</v>
          </cell>
        </row>
        <row r="2530">
          <cell r="G2530" t="str">
            <v>6076 - Asst Intergovtl Program Analyst</v>
          </cell>
        </row>
        <row r="2531">
          <cell r="G2531" t="str">
            <v>6079 - Sr Actuarial Statistician</v>
          </cell>
        </row>
        <row r="2532">
          <cell r="G2532" t="str">
            <v>6080 - Actuarial Statistician</v>
          </cell>
        </row>
        <row r="2533">
          <cell r="G2533" t="str">
            <v>6081 - Sr Bus Develmt Spec</v>
          </cell>
        </row>
        <row r="2534">
          <cell r="G2534" t="str">
            <v xml:space="preserve">6082 - Asst to the Exec Director </v>
          </cell>
        </row>
        <row r="2535">
          <cell r="G2535" t="str">
            <v>6083 - Supvng Casualty Actuary</v>
          </cell>
        </row>
        <row r="2536">
          <cell r="G2536" t="str">
            <v>6084 - Supvng Life Actuary</v>
          </cell>
        </row>
        <row r="2537">
          <cell r="G2537" t="str">
            <v>6085 - Sr Casualty Actuary</v>
          </cell>
        </row>
        <row r="2538">
          <cell r="G2538" t="str">
            <v>6086 - Sr Life Actuary</v>
          </cell>
        </row>
        <row r="2539">
          <cell r="G2539" t="str">
            <v>6087 - Assoc Casualty Actuary</v>
          </cell>
        </row>
        <row r="2540">
          <cell r="G2540" t="str">
            <v>6088 - Presiding Administrative Law Judge</v>
          </cell>
        </row>
        <row r="2541">
          <cell r="G2541" t="str">
            <v>6089 - Assoc Life Actuary</v>
          </cell>
        </row>
        <row r="2542">
          <cell r="G2542" t="str">
            <v xml:space="preserve">6091 - Administrative Law Judge I </v>
          </cell>
        </row>
        <row r="2543">
          <cell r="G2543" t="str">
            <v>6092 - Labor Relations Counsel I</v>
          </cell>
        </row>
        <row r="2544">
          <cell r="G2544" t="str">
            <v>6093 - Labor Relations Counsel II</v>
          </cell>
        </row>
        <row r="2545">
          <cell r="G2545" t="str">
            <v>6094 - Labor Relations Counsel III</v>
          </cell>
        </row>
        <row r="2546">
          <cell r="G2546" t="str">
            <v>6100 - Chief Administrative Law Judge</v>
          </cell>
        </row>
        <row r="2547">
          <cell r="G2547" t="str">
            <v xml:space="preserve">6102 - Administrative Law Judge II </v>
          </cell>
        </row>
        <row r="2548">
          <cell r="G2548" t="str">
            <v xml:space="preserve">6103 - Administrative Law Judge I </v>
          </cell>
        </row>
        <row r="2549">
          <cell r="G2549" t="str">
            <v>6107 - Special Asst Atty Gen</v>
          </cell>
        </row>
        <row r="2550">
          <cell r="G2550" t="str">
            <v>6110 - Fair Empt &amp; Housing Counsel</v>
          </cell>
        </row>
        <row r="2551">
          <cell r="G2551" t="str">
            <v>6115 - Sr Counsel (Spec)</v>
          </cell>
        </row>
        <row r="2552">
          <cell r="G2552" t="str">
            <v>6116 - Workers' Comp Judge</v>
          </cell>
        </row>
        <row r="2553">
          <cell r="G2553" t="str">
            <v>6117 - Presiding Workers' Comp Judge</v>
          </cell>
        </row>
        <row r="2554">
          <cell r="G2554" t="str">
            <v xml:space="preserve">6118 - Administrative Law Judge I </v>
          </cell>
        </row>
        <row r="2555">
          <cell r="G2555" t="str">
            <v>6119 - Administrative Law Judge II (Supvr)</v>
          </cell>
        </row>
        <row r="2556">
          <cell r="G2556" t="str">
            <v xml:space="preserve">6120 - Hearing Officer I </v>
          </cell>
        </row>
        <row r="2557">
          <cell r="G2557" t="str">
            <v xml:space="preserve">6121 - Hearing Officer II </v>
          </cell>
        </row>
        <row r="2558">
          <cell r="G2558" t="str">
            <v>6124 - Administrative Law Judge II (Spec)</v>
          </cell>
        </row>
        <row r="2559">
          <cell r="G2559" t="str">
            <v xml:space="preserve">6125 - Administrative Law Judge I </v>
          </cell>
        </row>
        <row r="2560">
          <cell r="G2560" t="str">
            <v>6126 - Administrative Law Judge II</v>
          </cell>
        </row>
        <row r="2561">
          <cell r="G2561" t="str">
            <v xml:space="preserve">6130 - Administrative Law Judge </v>
          </cell>
        </row>
        <row r="2562">
          <cell r="G2562" t="str">
            <v xml:space="preserve">6133 - Presiding Administrative Law Judge </v>
          </cell>
        </row>
        <row r="2563">
          <cell r="G2563" t="str">
            <v xml:space="preserve">6134 - Administrative Law Judge I </v>
          </cell>
        </row>
        <row r="2564">
          <cell r="G2564" t="str">
            <v xml:space="preserve">6136 - Administrative Law Judge II </v>
          </cell>
        </row>
        <row r="2565">
          <cell r="G2565" t="str">
            <v xml:space="preserve">6143 - Small Bus Spec </v>
          </cell>
        </row>
        <row r="2566">
          <cell r="G2566" t="str">
            <v>6147 - Labor Relations Counsel IV</v>
          </cell>
        </row>
        <row r="2567">
          <cell r="G2567" t="str">
            <v>6149 - Sr Permit Spec</v>
          </cell>
        </row>
        <row r="2568">
          <cell r="G2568" t="str">
            <v>6155 - Chief Program Mgr</v>
          </cell>
        </row>
        <row r="2569">
          <cell r="G2569" t="str">
            <v>6158 - State Oil &amp; Gas Supvr</v>
          </cell>
        </row>
        <row r="2570">
          <cell r="G2570" t="str">
            <v>6160 - Constrn Proj Insp (Various Sites)</v>
          </cell>
        </row>
        <row r="2571">
          <cell r="G2571" t="str">
            <v>6161 - Constrn Proj Spec I (Various Sites)</v>
          </cell>
        </row>
        <row r="2572">
          <cell r="G2572" t="str">
            <v>6167 - Sr Envirnal Research Scientist (Spec)</v>
          </cell>
        </row>
        <row r="2573">
          <cell r="G2573" t="str">
            <v>6168 - Sr Envirnal Research Scientist (Supvr)</v>
          </cell>
        </row>
        <row r="2574">
          <cell r="G2574" t="str">
            <v>6169 - Assoc Envirnal Research Scientist</v>
          </cell>
        </row>
        <row r="2575">
          <cell r="G2575" t="str">
            <v>6170 - Environmental Research Scientist</v>
          </cell>
        </row>
        <row r="2576">
          <cell r="G2576" t="str">
            <v>6176 - Chief Chemist - Pesticide Eval</v>
          </cell>
        </row>
        <row r="2577">
          <cell r="G2577" t="str">
            <v xml:space="preserve">6177 - Administrative Law Judge I </v>
          </cell>
        </row>
        <row r="2578">
          <cell r="G2578" t="str">
            <v>6178 - Administrative Law Judge II (Spec)</v>
          </cell>
        </row>
        <row r="2579">
          <cell r="G2579" t="str">
            <v xml:space="preserve">6179 - Administrative Law Judge II (Supvr) </v>
          </cell>
        </row>
        <row r="2580">
          <cell r="G2580" t="str">
            <v>6180 - Industrial Relations Counsel III (Spec)</v>
          </cell>
        </row>
        <row r="2581">
          <cell r="G2581" t="str">
            <v>6181 - Industrial Relations Counsel III (Supvr)</v>
          </cell>
        </row>
        <row r="2582">
          <cell r="G2582" t="str">
            <v>6182 - Sr Public Empt Relations Counsel</v>
          </cell>
        </row>
        <row r="2583">
          <cell r="G2583" t="str">
            <v>6184 - Public Empt Relations Counsel</v>
          </cell>
        </row>
        <row r="2584">
          <cell r="G2584" t="str">
            <v>6185 - Counsel</v>
          </cell>
        </row>
        <row r="2585">
          <cell r="G2585" t="str">
            <v>6186 - Counsel-Enforcement</v>
          </cell>
        </row>
        <row r="2586">
          <cell r="G2586" t="str">
            <v>6187 - Corporations Counsel</v>
          </cell>
        </row>
        <row r="2587">
          <cell r="G2587" t="str">
            <v>6188 - Sr Corporations Counsel (Spec)</v>
          </cell>
        </row>
        <row r="2588">
          <cell r="G2588" t="str">
            <v>6191 - Water &amp; Sewage Plant Opr</v>
          </cell>
        </row>
        <row r="2589">
          <cell r="G2589" t="str">
            <v>6197 - Skilled Trades Apprnt</v>
          </cell>
        </row>
        <row r="2590">
          <cell r="G2590" t="str">
            <v>6198 - Skilled Trades Supvr</v>
          </cell>
        </row>
        <row r="2591">
          <cell r="G2591" t="str">
            <v>6199 - Skilled Trades Journeyperson</v>
          </cell>
        </row>
        <row r="2592">
          <cell r="G2592" t="str">
            <v>6200 - Skilled Nursing Facility Administrator</v>
          </cell>
        </row>
        <row r="2593">
          <cell r="G2593" t="str">
            <v>6203 - Jackhammer Opr</v>
          </cell>
        </row>
        <row r="2594">
          <cell r="G2594" t="str">
            <v xml:space="preserve">6204 - Sr Commission Counsel (Spec) </v>
          </cell>
        </row>
        <row r="2595">
          <cell r="G2595" t="str">
            <v>6205 - Sr Commission Counsel (Supvr)</v>
          </cell>
        </row>
        <row r="2596">
          <cell r="G2596" t="str">
            <v>6209 - Labor Supvr - Casual Empt</v>
          </cell>
        </row>
        <row r="2597">
          <cell r="G2597" t="str">
            <v>6212 - Skilled Laborer</v>
          </cell>
        </row>
        <row r="2598">
          <cell r="G2598" t="str">
            <v>6215 - Bldg Maint Worker</v>
          </cell>
        </row>
        <row r="2599">
          <cell r="G2599" t="str">
            <v>6216 - Bldg Maint Worker - CF</v>
          </cell>
        </row>
        <row r="2600">
          <cell r="G2600" t="str">
            <v>6220 - Warehouse Worker</v>
          </cell>
        </row>
        <row r="2601">
          <cell r="G2601" t="str">
            <v>6221 - Warehouse Worker - CF</v>
          </cell>
        </row>
        <row r="2602">
          <cell r="G2602" t="str">
            <v>6223 - Laborer</v>
          </cell>
        </row>
        <row r="2603">
          <cell r="G2603" t="str">
            <v>6224 - Coord</v>
          </cell>
        </row>
        <row r="2604">
          <cell r="G2604" t="str">
            <v>6226 - Laborer-Bldg Trades - Casual Empt</v>
          </cell>
        </row>
        <row r="2605">
          <cell r="G2605" t="str">
            <v>6228 - Park Maint Supvr</v>
          </cell>
        </row>
        <row r="2606">
          <cell r="G2606" t="str">
            <v>6229 - Park Maint Supvr</v>
          </cell>
        </row>
        <row r="2607">
          <cell r="G2607" t="str">
            <v>6230 - Jr Industrial Hygiene Spec</v>
          </cell>
        </row>
        <row r="2608">
          <cell r="G2608" t="str">
            <v xml:space="preserve">6231 - Supvng Industrial Hygiene Spec </v>
          </cell>
        </row>
        <row r="2609">
          <cell r="G2609" t="str">
            <v>6232 - Park Maint Chief I</v>
          </cell>
        </row>
        <row r="2610">
          <cell r="G2610" t="str">
            <v>6235 - Exec Partner</v>
          </cell>
        </row>
        <row r="2611">
          <cell r="G2611" t="str">
            <v>6239 - Maint Mgr II</v>
          </cell>
        </row>
        <row r="2612">
          <cell r="G2612" t="str">
            <v>6242 - Lead Snow Gauger</v>
          </cell>
        </row>
        <row r="2613">
          <cell r="G2613" t="str">
            <v>6245 - Snow Gauger</v>
          </cell>
        </row>
        <row r="2614">
          <cell r="G2614" t="str">
            <v>6246 - Chief Fld Div</v>
          </cell>
        </row>
        <row r="2615">
          <cell r="G2615" t="str">
            <v>6255 - Skilled Trades Journeyperson</v>
          </cell>
        </row>
        <row r="2616">
          <cell r="G2616" t="str">
            <v>6259 - Utility Craftsworker Superintendent</v>
          </cell>
        </row>
        <row r="2617">
          <cell r="G2617" t="str">
            <v>6261 - Deputy Administrator</v>
          </cell>
        </row>
        <row r="2618">
          <cell r="G2618" t="str">
            <v xml:space="preserve">6262 - Asst Utility Craftsworker Superintendent </v>
          </cell>
        </row>
        <row r="2619">
          <cell r="G2619" t="str">
            <v>6263 - Utility Craftsworker Supvr</v>
          </cell>
        </row>
        <row r="2620">
          <cell r="G2620" t="str">
            <v xml:space="preserve">6265 - Utility Craftsworker </v>
          </cell>
        </row>
        <row r="2621">
          <cell r="G2621" t="str">
            <v xml:space="preserve">6267 - Utility Craftsworker Apprnt </v>
          </cell>
        </row>
        <row r="2622">
          <cell r="G2622" t="str">
            <v xml:space="preserve">6271 - Staff Develmt Spec </v>
          </cell>
        </row>
        <row r="2623">
          <cell r="G2623" t="str">
            <v>6272 - Bd Counsel I - Alrb</v>
          </cell>
        </row>
        <row r="2624">
          <cell r="G2624" t="str">
            <v>6273 - Bd Counsel II - Alrb</v>
          </cell>
        </row>
        <row r="2625">
          <cell r="G2625" t="str">
            <v>6274 - Sr Bd Counsel - Alrb</v>
          </cell>
        </row>
        <row r="2626">
          <cell r="G2626" t="str">
            <v xml:space="preserve">6275 - Asst Develmt Spec </v>
          </cell>
        </row>
        <row r="2627">
          <cell r="G2627" t="str">
            <v xml:space="preserve">6276 - Assoc Develmt Spec </v>
          </cell>
        </row>
        <row r="2628">
          <cell r="G2628" t="str">
            <v xml:space="preserve">6277 - Sr Develmt Spec </v>
          </cell>
        </row>
        <row r="2629">
          <cell r="G2629" t="str">
            <v>6278 - Sr tourism Spec</v>
          </cell>
        </row>
        <row r="2630">
          <cell r="G2630" t="str">
            <v>6280 - Maint Mgr I</v>
          </cell>
        </row>
        <row r="2631">
          <cell r="G2631" t="str">
            <v>6282 - Maint Area Superintendent</v>
          </cell>
        </row>
        <row r="2632">
          <cell r="G2632" t="str">
            <v>6285 - Hwy Maint Leadworker</v>
          </cell>
        </row>
        <row r="2633">
          <cell r="G2633" t="str">
            <v>6286 - Equipt Opr II</v>
          </cell>
        </row>
        <row r="2634">
          <cell r="G2634" t="str">
            <v>6287 - Hwy Maint Worker</v>
          </cell>
        </row>
        <row r="2635">
          <cell r="G2635" t="str">
            <v>6288 - Landscape Spec</v>
          </cell>
        </row>
        <row r="2636">
          <cell r="G2636" t="str">
            <v>6289 - Landscape Program Adminstrator</v>
          </cell>
        </row>
        <row r="2637">
          <cell r="G2637" t="str">
            <v>6291 - Pers Selection Techn</v>
          </cell>
        </row>
        <row r="2638">
          <cell r="G2638" t="str">
            <v>6292 - Supvng Pers Selection Techn</v>
          </cell>
        </row>
        <row r="2639">
          <cell r="G2639" t="str">
            <v xml:space="preserve">6295 - Regional Testing Officer </v>
          </cell>
        </row>
        <row r="2640">
          <cell r="G2640" t="str">
            <v>6296 - Landscape Maint Leadworker</v>
          </cell>
        </row>
        <row r="2641">
          <cell r="G2641" t="str">
            <v>6297 - Landscape Maint Worker</v>
          </cell>
        </row>
        <row r="2642">
          <cell r="G2642" t="str">
            <v>6301 - Maint Supvr</v>
          </cell>
        </row>
        <row r="2643">
          <cell r="G2643" t="str">
            <v xml:space="preserve">6303 - Corr Plant Supvr </v>
          </cell>
        </row>
        <row r="2644">
          <cell r="G2644" t="str">
            <v xml:space="preserve">6304 - Corr Plant Mgr I </v>
          </cell>
        </row>
        <row r="2645">
          <cell r="G2645" t="str">
            <v>6305 - Corr Plant Mgr II</v>
          </cell>
        </row>
        <row r="2646">
          <cell r="G2646" t="str">
            <v xml:space="preserve">6306 - Staff Develmt Spec (Supvry) </v>
          </cell>
        </row>
        <row r="2647">
          <cell r="G2647" t="str">
            <v xml:space="preserve">6307 - Sr Develmt Supvr </v>
          </cell>
        </row>
        <row r="2648">
          <cell r="G2648" t="str">
            <v>6310 - Bridge Maint Supvr</v>
          </cell>
        </row>
        <row r="2649">
          <cell r="G2649" t="str">
            <v>6317 - Program Mgr III</v>
          </cell>
        </row>
        <row r="2650">
          <cell r="G2650" t="str">
            <v>6320 - Sr Hatchery Supvr</v>
          </cell>
        </row>
        <row r="2651">
          <cell r="G2651" t="str">
            <v>6321 - Sr Biologist Spec</v>
          </cell>
        </row>
        <row r="2652">
          <cell r="G2652" t="str">
            <v>6322 - Sr Biologist Spec</v>
          </cell>
        </row>
        <row r="2653">
          <cell r="G2653" t="str">
            <v>6323 - Sr Biologist Spec</v>
          </cell>
        </row>
        <row r="2654">
          <cell r="G2654" t="str">
            <v>6324 - Sr Biologist Supvr</v>
          </cell>
        </row>
        <row r="2655">
          <cell r="G2655" t="str">
            <v>6325 - Sr Biologist Supvr</v>
          </cell>
        </row>
        <row r="2656">
          <cell r="G2656" t="str">
            <v>6326 - Sr Biologist Supvr</v>
          </cell>
        </row>
        <row r="2657">
          <cell r="G2657" t="str">
            <v>6327 - Sr Biologist Supvr</v>
          </cell>
        </row>
        <row r="2658">
          <cell r="G2658" t="str">
            <v>6328 - Litigation Spec I</v>
          </cell>
        </row>
        <row r="2659">
          <cell r="G2659" t="str">
            <v>6329 - Litigation Spec II</v>
          </cell>
        </row>
        <row r="2660">
          <cell r="G2660" t="str">
            <v>6330 - Supvng Litigation Spec</v>
          </cell>
        </row>
        <row r="2661">
          <cell r="G2661" t="str">
            <v>6332 - Hearing Officer I</v>
          </cell>
        </row>
        <row r="2662">
          <cell r="G2662" t="str">
            <v>6353 - Sr Foundation Driller</v>
          </cell>
        </row>
        <row r="2663">
          <cell r="G2663" t="str">
            <v>6355 - Foundation Driller Leadworker</v>
          </cell>
        </row>
        <row r="2664">
          <cell r="G2664" t="str">
            <v>6356 - Foundation Driller</v>
          </cell>
        </row>
        <row r="2665">
          <cell r="G2665" t="str">
            <v>6358 - Drawbridge Opr</v>
          </cell>
        </row>
        <row r="2666">
          <cell r="G2666" t="str">
            <v>6360 - Ferryboat Master</v>
          </cell>
        </row>
        <row r="2667">
          <cell r="G2667" t="str">
            <v>6361 - Ferryboat Mate</v>
          </cell>
        </row>
        <row r="2668">
          <cell r="G2668" t="str">
            <v>6366 - Biologist</v>
          </cell>
        </row>
        <row r="2669">
          <cell r="G2669" t="str">
            <v>6371 - Biologist</v>
          </cell>
        </row>
        <row r="2670">
          <cell r="G2670" t="str">
            <v>6372 - Biologist</v>
          </cell>
        </row>
        <row r="2671">
          <cell r="G2671" t="str">
            <v>6373 - Assoc Biologist</v>
          </cell>
        </row>
        <row r="2672">
          <cell r="G2672" t="str">
            <v>6374 - Assoc Biologist</v>
          </cell>
        </row>
        <row r="2673">
          <cell r="G2673" t="str">
            <v>6375 - Assoc Biologist</v>
          </cell>
        </row>
        <row r="2674">
          <cell r="G2674" t="str">
            <v>6378 - Heavy Truck Drvr</v>
          </cell>
        </row>
        <row r="2675">
          <cell r="G2675" t="str">
            <v>6379 - Heavy Truck Drvr - CF</v>
          </cell>
        </row>
        <row r="2676">
          <cell r="G2676" t="str">
            <v>6381 - Truck Drvr</v>
          </cell>
        </row>
        <row r="2677">
          <cell r="G2677" t="str">
            <v>6382 - Truck Drvr - CF</v>
          </cell>
        </row>
        <row r="2678">
          <cell r="G2678" t="str">
            <v xml:space="preserve">6386 - Auto Equipt Opr I </v>
          </cell>
        </row>
        <row r="2679">
          <cell r="G2679" t="str">
            <v>6387 - Heavy Fire Equipt Opr</v>
          </cell>
        </row>
        <row r="2680">
          <cell r="G2680" t="str">
            <v>6389 - State Park Equipt Opr</v>
          </cell>
        </row>
        <row r="2681">
          <cell r="G2681" t="str">
            <v>6390 - Tractor Opr-Laborer</v>
          </cell>
        </row>
        <row r="2682">
          <cell r="G2682" t="str">
            <v>6391 - Auto Equipt Opr II</v>
          </cell>
        </row>
        <row r="2683">
          <cell r="G2683" t="str">
            <v>6392 - Auto Equipt Opr II - CF</v>
          </cell>
        </row>
        <row r="2684">
          <cell r="G2684" t="str">
            <v>6393 - Auto Equipt Opr I</v>
          </cell>
        </row>
        <row r="2685">
          <cell r="G2685" t="str">
            <v>6394 - Auto Equipt Opr I - CF</v>
          </cell>
        </row>
        <row r="2686">
          <cell r="G2686" t="str">
            <v>6395 - Program Mgr</v>
          </cell>
        </row>
        <row r="2687">
          <cell r="G2687" t="str">
            <v>6396 - Marketing Mgr</v>
          </cell>
        </row>
        <row r="2688">
          <cell r="G2688" t="str">
            <v xml:space="preserve">6400 - Teaching Asst - CF </v>
          </cell>
        </row>
        <row r="2689">
          <cell r="G2689" t="str">
            <v>6401 - Research Mgr III</v>
          </cell>
        </row>
        <row r="2690">
          <cell r="G2690" t="str">
            <v>6410 - Benefit Program Spec</v>
          </cell>
        </row>
        <row r="2691">
          <cell r="G2691" t="str">
            <v>6412 - Sr Benefit Program Spec</v>
          </cell>
        </row>
        <row r="2692">
          <cell r="G2692" t="str">
            <v>6413 - Supvng Benefit Program Spec</v>
          </cell>
        </row>
        <row r="2693">
          <cell r="G2693" t="str">
            <v>6450 - Hydro Plant Maint Superintendent</v>
          </cell>
        </row>
        <row r="2694">
          <cell r="G2694" t="str">
            <v>6451 - Hydro Plant Elec Supvr</v>
          </cell>
        </row>
        <row r="2695">
          <cell r="G2695" t="str">
            <v>6452 - Hydro Plant Mech Supvr</v>
          </cell>
        </row>
        <row r="2696">
          <cell r="G2696" t="str">
            <v>6453 - Hydro Plant Electrician II</v>
          </cell>
        </row>
        <row r="2697">
          <cell r="G2697" t="str">
            <v>6454 - Hydro Plant Mechanic II</v>
          </cell>
        </row>
        <row r="2698">
          <cell r="G2698" t="str">
            <v>6455 - Hydro Plant Electrician I</v>
          </cell>
        </row>
        <row r="2699">
          <cell r="G2699" t="str">
            <v>6456 - Hydro Plant Mechanic I</v>
          </cell>
        </row>
        <row r="2700">
          <cell r="G2700" t="str">
            <v>6457 - Hydro Plant Electrician Apprnt</v>
          </cell>
        </row>
        <row r="2701">
          <cell r="G2701" t="str">
            <v>6458 - Hydro Plant Mechanic Apprnt</v>
          </cell>
        </row>
        <row r="2702">
          <cell r="G2702" t="str">
            <v>6459 - Program Water &amp; Pwr Disper</v>
          </cell>
        </row>
        <row r="2703">
          <cell r="G2703" t="str">
            <v>6460 - Hydro Plant Operations Superintendent</v>
          </cell>
        </row>
        <row r="2704">
          <cell r="G2704" t="str">
            <v>6461 - Chief Hydro Plant Opr</v>
          </cell>
        </row>
        <row r="2705">
          <cell r="G2705" t="str">
            <v>6462 - Sr Hydro Plant Opr</v>
          </cell>
        </row>
        <row r="2706">
          <cell r="G2706" t="str">
            <v>6463 - Hydro Plant Opr</v>
          </cell>
        </row>
        <row r="2707">
          <cell r="G2707" t="str">
            <v>6465 - Chief Water &amp; Pwr Disper</v>
          </cell>
        </row>
        <row r="2708">
          <cell r="G2708" t="str">
            <v>6466 - Sr Water &amp; Pwr Disper</v>
          </cell>
        </row>
        <row r="2709">
          <cell r="G2709" t="str">
            <v>6467 - Water &amp; Pwr Disper</v>
          </cell>
        </row>
        <row r="2710">
          <cell r="G2710" t="str">
            <v>6469 - Hydro Plant Opr Apprnt</v>
          </cell>
        </row>
        <row r="2711">
          <cell r="G2711" t="str">
            <v>6470 - Carpenter Supvr</v>
          </cell>
        </row>
        <row r="2712">
          <cell r="G2712" t="str">
            <v>6471 - Carpenter III - CF</v>
          </cell>
        </row>
        <row r="2713">
          <cell r="G2713" t="str">
            <v>6474 - Carpenter II - CF</v>
          </cell>
        </row>
        <row r="2714">
          <cell r="G2714" t="str">
            <v>6475 - Carpenter II</v>
          </cell>
        </row>
        <row r="2715">
          <cell r="G2715" t="str">
            <v>6476 - Carpenter I</v>
          </cell>
        </row>
        <row r="2716">
          <cell r="G2716" t="str">
            <v>6478 - Carpenter Apprnt</v>
          </cell>
        </row>
        <row r="2717">
          <cell r="G2717" t="str">
            <v>6481 - Wood Caulker Historic Ships - Casual Empt</v>
          </cell>
        </row>
        <row r="2718">
          <cell r="G2718" t="str">
            <v>6482 - Mill &amp; Cabinet Supvr</v>
          </cell>
        </row>
        <row r="2719">
          <cell r="G2719" t="str">
            <v>6483 - Carpenter I - CF</v>
          </cell>
        </row>
        <row r="2720">
          <cell r="G2720" t="str">
            <v>6488 - Mill &amp; Cabinet Worker</v>
          </cell>
        </row>
        <row r="2721">
          <cell r="G2721" t="str">
            <v>6510 - Structural Steel Painter Superintendent</v>
          </cell>
        </row>
        <row r="2722">
          <cell r="G2722" t="str">
            <v>6511 - Structural Steel Painter Supvr</v>
          </cell>
        </row>
        <row r="2723">
          <cell r="G2723" t="str">
            <v>6514 - Lead Structural Steel Painter</v>
          </cell>
        </row>
        <row r="2724">
          <cell r="G2724" t="str">
            <v>6517 - Structural Steel Painter</v>
          </cell>
        </row>
        <row r="2725">
          <cell r="G2725" t="str">
            <v>6519 - Structural Steel Painter Apprnt</v>
          </cell>
        </row>
        <row r="2726">
          <cell r="G2726" t="str">
            <v>6520 - Painter Supvr</v>
          </cell>
        </row>
        <row r="2727">
          <cell r="G2727" t="str">
            <v>6521 - Painter III - CF</v>
          </cell>
        </row>
        <row r="2728">
          <cell r="G2728" t="str">
            <v>6524 - Painter II - CF</v>
          </cell>
        </row>
        <row r="2729">
          <cell r="G2729" t="str">
            <v>6525 - Painter II</v>
          </cell>
        </row>
        <row r="2730">
          <cell r="G2730" t="str">
            <v>6526 - Painter I</v>
          </cell>
        </row>
        <row r="2731">
          <cell r="G2731" t="str">
            <v>6527 - Painter Apprnt</v>
          </cell>
        </row>
        <row r="2732">
          <cell r="G2732" t="str">
            <v>6528 - Painter I - CF</v>
          </cell>
        </row>
        <row r="2733">
          <cell r="G2733" t="str">
            <v>6529 - Painter I (Safety)</v>
          </cell>
        </row>
        <row r="2734">
          <cell r="G2734" t="str">
            <v>6530 - Electrician Supvr</v>
          </cell>
        </row>
        <row r="2735">
          <cell r="G2735" t="str">
            <v>6532 - Electrician II</v>
          </cell>
        </row>
        <row r="2736">
          <cell r="G2736" t="str">
            <v>6533 - Electrician I</v>
          </cell>
        </row>
        <row r="2737">
          <cell r="G2737" t="str">
            <v>6534 - Electrician III - CF</v>
          </cell>
        </row>
        <row r="2738">
          <cell r="G2738" t="str">
            <v>6535 - Park Maint Chief II</v>
          </cell>
        </row>
        <row r="2739">
          <cell r="G2739" t="str">
            <v>6536 - Electrician Apprnt</v>
          </cell>
        </row>
        <row r="2740">
          <cell r="G2740" t="str">
            <v>6538 - Electrician II - CF</v>
          </cell>
        </row>
        <row r="2741">
          <cell r="G2741" t="str">
            <v>6540 - Museum Electrician</v>
          </cell>
        </row>
        <row r="2742">
          <cell r="G2742" t="str">
            <v>6543 - Plumber Supvr</v>
          </cell>
        </row>
        <row r="2743">
          <cell r="G2743" t="str">
            <v>6544 - Electrician I - CF</v>
          </cell>
        </row>
        <row r="2744">
          <cell r="G2744" t="str">
            <v>6545 - Plumber III - CF</v>
          </cell>
        </row>
        <row r="2745">
          <cell r="G2745" t="str">
            <v>6548 - Plumber II</v>
          </cell>
        </row>
        <row r="2746">
          <cell r="G2746" t="str">
            <v>6549 - Plumber I</v>
          </cell>
        </row>
        <row r="2747">
          <cell r="G2747" t="str">
            <v>6550 - Plumber I - CF</v>
          </cell>
        </row>
        <row r="2748">
          <cell r="G2748" t="str">
            <v>6553 - Plumber Apprnt</v>
          </cell>
        </row>
        <row r="2749">
          <cell r="G2749" t="str">
            <v>6557 - Steamfitter Supvr - CF</v>
          </cell>
        </row>
        <row r="2750">
          <cell r="G2750" t="str">
            <v>6558 - Steamfitter</v>
          </cell>
        </row>
        <row r="2751">
          <cell r="G2751" t="str">
            <v>6584 - Sheet Metal Worker</v>
          </cell>
        </row>
        <row r="2752">
          <cell r="G2752" t="str">
            <v>6591 - Military Dept Heavy Equipt Opr</v>
          </cell>
        </row>
        <row r="2753">
          <cell r="G2753" t="str">
            <v>6592 - Military Dept Equipt Opr</v>
          </cell>
        </row>
        <row r="2754">
          <cell r="G2754" t="str">
            <v>6594 - Plumber II - CF</v>
          </cell>
        </row>
        <row r="2755">
          <cell r="G2755" t="str">
            <v>6596 - Fusion Welder</v>
          </cell>
        </row>
        <row r="2756">
          <cell r="G2756" t="str">
            <v>6598 - Structural Steel Welder</v>
          </cell>
        </row>
        <row r="2757">
          <cell r="G2757" t="str">
            <v>6612 - Investigative Certified Public Accountant</v>
          </cell>
        </row>
        <row r="2758">
          <cell r="G2758" t="str">
            <v>6613 - Supvng Investigative Certified Public Accountant</v>
          </cell>
        </row>
        <row r="2759">
          <cell r="G2759" t="str">
            <v>6615 - Mason II</v>
          </cell>
        </row>
        <row r="2760">
          <cell r="G2760" t="str">
            <v>6616 - Mason I</v>
          </cell>
        </row>
        <row r="2761">
          <cell r="G2761" t="str">
            <v>6617 - Mason - CF</v>
          </cell>
        </row>
        <row r="2762">
          <cell r="G2762" t="str">
            <v>6628 - Glazier - CF</v>
          </cell>
        </row>
        <row r="2763">
          <cell r="G2763" t="str">
            <v>6639 - Glazier</v>
          </cell>
        </row>
        <row r="2764">
          <cell r="G2764" t="str">
            <v>6641 - Gunsmith</v>
          </cell>
        </row>
        <row r="2765">
          <cell r="G2765" t="str">
            <v>6642 - Locksmith I</v>
          </cell>
        </row>
        <row r="2766">
          <cell r="G2766" t="str">
            <v>6643 - Locksmith I - CF</v>
          </cell>
        </row>
        <row r="2767">
          <cell r="G2767" t="str">
            <v>6644 - Restoration Supvr I</v>
          </cell>
        </row>
        <row r="2768">
          <cell r="G2768" t="str">
            <v>6647 - Restoration Supvr II</v>
          </cell>
        </row>
        <row r="2769">
          <cell r="G2769" t="str">
            <v>6648 - Restoration Work Spec</v>
          </cell>
        </row>
        <row r="2770">
          <cell r="G2770" t="str">
            <v>6649 - Restoration &amp; Maint Lead Worker</v>
          </cell>
        </row>
        <row r="2771">
          <cell r="G2771" t="str">
            <v>6650 - Railroad Restoration Spec</v>
          </cell>
        </row>
        <row r="2772">
          <cell r="G2772" t="str">
            <v>6651 - Restoration Worker</v>
          </cell>
        </row>
        <row r="2773">
          <cell r="G2773" t="str">
            <v>6660 - Lead Gunsmith</v>
          </cell>
        </row>
        <row r="2774">
          <cell r="G2774" t="str">
            <v>6665 - Locksmith II</v>
          </cell>
        </row>
        <row r="2775">
          <cell r="G2775" t="str">
            <v>6671 - Office Bldg Mgr IV</v>
          </cell>
        </row>
        <row r="2776">
          <cell r="G2776" t="str">
            <v>6672 - Office Bldg Mgr III</v>
          </cell>
        </row>
        <row r="2777">
          <cell r="G2777" t="str">
            <v>6673 - Office Bldg Mgr II</v>
          </cell>
        </row>
        <row r="2778">
          <cell r="G2778" t="str">
            <v>6675 - Office Bldg Mgr I</v>
          </cell>
        </row>
        <row r="2779">
          <cell r="G2779" t="str">
            <v xml:space="preserve">6679 - Chief Atty </v>
          </cell>
        </row>
        <row r="2780">
          <cell r="G2780" t="str">
            <v>6684 - Research Techn</v>
          </cell>
        </row>
        <row r="2781">
          <cell r="G2781" t="str">
            <v>6685 - Military Dept Facility Mgr</v>
          </cell>
        </row>
        <row r="2782">
          <cell r="G2782" t="str">
            <v>6695 - Chief Engr II</v>
          </cell>
        </row>
        <row r="2783">
          <cell r="G2783" t="str">
            <v>6698 - Chief Engr I</v>
          </cell>
        </row>
        <row r="2784">
          <cell r="G2784" t="str">
            <v>6699 - Chief Engr I - CF</v>
          </cell>
        </row>
        <row r="2785">
          <cell r="G2785" t="str">
            <v>6706 - Supvr - Tunnels &amp; Tubes</v>
          </cell>
        </row>
        <row r="2786">
          <cell r="G2786" t="str">
            <v>6707 - Opr Tunnels &amp; Tubes</v>
          </cell>
        </row>
        <row r="2787">
          <cell r="G2787" t="str">
            <v>6710 - Maint Worker - Tunnels &amp; Tubes</v>
          </cell>
        </row>
        <row r="2788">
          <cell r="G2788" t="str">
            <v>6712 - Stationary Engr</v>
          </cell>
        </row>
        <row r="2789">
          <cell r="G2789" t="str">
            <v>6713 - Stationary Engr - CF</v>
          </cell>
        </row>
        <row r="2790">
          <cell r="G2790" t="str">
            <v>6717 - Stationary Engr Apprnt (Four-Year Program)</v>
          </cell>
        </row>
        <row r="2791">
          <cell r="G2791" t="str">
            <v>6718 - Stationary Engr Apprnt (Four Year Program) - CF</v>
          </cell>
        </row>
        <row r="2792">
          <cell r="G2792" t="str">
            <v>6719 - Electronics Spec (Repair Lab)</v>
          </cell>
        </row>
        <row r="2793">
          <cell r="G2793" t="str">
            <v>6720 - Electronics Spec Supvr (Repair Lab)</v>
          </cell>
        </row>
        <row r="2794">
          <cell r="G2794" t="str">
            <v>6722 - Tax Counsel IV</v>
          </cell>
        </row>
        <row r="2795">
          <cell r="G2795" t="str">
            <v>6723 - Water &amp; Sewage Plant Supvr</v>
          </cell>
        </row>
        <row r="2796">
          <cell r="G2796" t="str">
            <v>6724 - Water &amp; Sewage Plant Supvr - CF</v>
          </cell>
        </row>
        <row r="2797">
          <cell r="G2797" t="str">
            <v>6728 - Tax Counsel</v>
          </cell>
        </row>
        <row r="2798">
          <cell r="G2798" t="str">
            <v>6729 - Parking Operations Supvr</v>
          </cell>
        </row>
        <row r="2799">
          <cell r="G2799" t="str">
            <v>6733 - Tax Counsel III (Spec)</v>
          </cell>
        </row>
        <row r="2800">
          <cell r="G2800" t="str">
            <v>6734 - Tax Counsel III (Supvr)</v>
          </cell>
        </row>
        <row r="2801">
          <cell r="G2801" t="str">
            <v xml:space="preserve">6735 - Area Operations Supvr </v>
          </cell>
        </row>
        <row r="2802">
          <cell r="G2802" t="str">
            <v>6737 - Events Svcs Supvr</v>
          </cell>
        </row>
        <row r="2803">
          <cell r="G2803" t="str">
            <v>6743 - Fairground Aid</v>
          </cell>
        </row>
        <row r="2804">
          <cell r="G2804" t="str">
            <v xml:space="preserve">6744 - Fairground Attendant </v>
          </cell>
        </row>
        <row r="2805">
          <cell r="G2805" t="str">
            <v>6748 - Chief of Plant Operation III - CF</v>
          </cell>
        </row>
        <row r="2806">
          <cell r="G2806" t="str">
            <v>6749 - Chief of Plant Operation III</v>
          </cell>
        </row>
        <row r="2807">
          <cell r="G2807" t="str">
            <v>6750 - Chief of Plant Operation II</v>
          </cell>
        </row>
        <row r="2808">
          <cell r="G2808" t="str">
            <v>6751 - Chief of Plant Operation II - CF</v>
          </cell>
        </row>
        <row r="2809">
          <cell r="G2809" t="str">
            <v>6752 - Chief of Plant Operation I</v>
          </cell>
        </row>
        <row r="2810">
          <cell r="G2810" t="str">
            <v>6753 - Supvr of Bldg Trades</v>
          </cell>
        </row>
        <row r="2811">
          <cell r="G2811" t="str">
            <v>6754 - Chief of Plant Operation I - CF</v>
          </cell>
        </row>
        <row r="2812">
          <cell r="G2812" t="str">
            <v>6756 - Utility Shops Supvr</v>
          </cell>
        </row>
        <row r="2813">
          <cell r="G2813" t="str">
            <v xml:space="preserve">6757 - Maint &amp; Operations Supvr II </v>
          </cell>
        </row>
        <row r="2814">
          <cell r="G2814" t="str">
            <v xml:space="preserve">6758 - Maint &amp; Operations Supvr I </v>
          </cell>
        </row>
        <row r="2815">
          <cell r="G2815" t="str">
            <v xml:space="preserve">6759 - Sr Maint Worker </v>
          </cell>
        </row>
        <row r="2816">
          <cell r="G2816" t="str">
            <v>6760 - Maint Worker - Dist Fairs</v>
          </cell>
        </row>
        <row r="2817">
          <cell r="G2817" t="str">
            <v>6763 - Supvr of Bldg Trades - CF</v>
          </cell>
        </row>
        <row r="2818">
          <cell r="G2818" t="str">
            <v xml:space="preserve">6764 - Parking foreman/Science Cntr </v>
          </cell>
        </row>
        <row r="2819">
          <cell r="G2819" t="str">
            <v xml:space="preserve">6765 - Parking Flagman/Science Cntr </v>
          </cell>
        </row>
        <row r="2820">
          <cell r="G2820" t="str">
            <v>6766 - Park Maint Asst</v>
          </cell>
        </row>
        <row r="2821">
          <cell r="G2821" t="str">
            <v>6767 - Park Maint Worker I</v>
          </cell>
        </row>
        <row r="2822">
          <cell r="G2822" t="str">
            <v>6768 - Park Maint Worker II</v>
          </cell>
        </row>
        <row r="2823">
          <cell r="G2823" t="str">
            <v>6771 - Forestry Constrn &amp; Maint Supvr</v>
          </cell>
        </row>
        <row r="2824">
          <cell r="G2824" t="str">
            <v>6772 - Utility Shops Supvr - CF</v>
          </cell>
        </row>
        <row r="2825">
          <cell r="G2825" t="str">
            <v>6774 - Med Consultant</v>
          </cell>
        </row>
        <row r="2826">
          <cell r="G2826" t="str">
            <v>6777 - Utility Shops Spec - CF</v>
          </cell>
        </row>
        <row r="2827">
          <cell r="G2827" t="str">
            <v>6782 - Office Mach Svc Techn</v>
          </cell>
        </row>
        <row r="2828">
          <cell r="G2828" t="str">
            <v>6785 - Office Mach Svc Techn Trainee</v>
          </cell>
        </row>
        <row r="2829">
          <cell r="G2829" t="str">
            <v>6792 - Computer Equipt Techn Trainee</v>
          </cell>
        </row>
        <row r="2830">
          <cell r="G2830" t="str">
            <v>6793 - Computer Equipt Techn</v>
          </cell>
        </row>
        <row r="2831">
          <cell r="G2831" t="str">
            <v>6794 - Sr Computer Equipt Techn</v>
          </cell>
        </row>
        <row r="2832">
          <cell r="G2832" t="str">
            <v>6796 - Bus Equipt Svc Techn</v>
          </cell>
        </row>
        <row r="2833">
          <cell r="G2833" t="str">
            <v>6797 - Office Mach Svc Techn (Electronic)</v>
          </cell>
        </row>
        <row r="2834">
          <cell r="G2834" t="str">
            <v>6799 - Supvr of Mach Shop</v>
          </cell>
        </row>
        <row r="2835">
          <cell r="G2835" t="str">
            <v>6802 - Machinist &amp; Equipt Fabricator</v>
          </cell>
        </row>
        <row r="2836">
          <cell r="G2836" t="str">
            <v>6812 - Heavy Equipt Bodyworker/Painter</v>
          </cell>
        </row>
        <row r="2837">
          <cell r="G2837" t="str">
            <v>6813 - Lead Heavy Equipt Bodyworker/Painter</v>
          </cell>
        </row>
        <row r="2838">
          <cell r="G2838" t="str">
            <v>6814 - Heavy Equipt Electrician</v>
          </cell>
        </row>
        <row r="2839">
          <cell r="G2839" t="str">
            <v>6816 - Supvng Hwy Equipt Superintendent</v>
          </cell>
        </row>
        <row r="2840">
          <cell r="G2840" t="str">
            <v>6819 - Hwy Equipt Superintendent II</v>
          </cell>
        </row>
        <row r="2841">
          <cell r="G2841" t="str">
            <v>6821 - Hwy Equipt Superintendent III</v>
          </cell>
        </row>
        <row r="2842">
          <cell r="G2842" t="str">
            <v>6822 - Hwy Equipt Superintendent I</v>
          </cell>
        </row>
        <row r="2843">
          <cell r="G2843" t="str">
            <v xml:space="preserve">6823 - Program Rep II (Spec) </v>
          </cell>
        </row>
        <row r="2844">
          <cell r="G2844" t="str">
            <v>6824 - Program Rep III (Supvr)</v>
          </cell>
        </row>
        <row r="2845">
          <cell r="G2845" t="str">
            <v>6826 - Heavy Equipt Mechanic - CF</v>
          </cell>
        </row>
        <row r="2846">
          <cell r="G2846" t="str">
            <v>6827 - Auto Techn Trainee</v>
          </cell>
        </row>
        <row r="2847">
          <cell r="G2847" t="str">
            <v>6828 - Hwy Mechanic Supvr</v>
          </cell>
        </row>
        <row r="2848">
          <cell r="G2848" t="str">
            <v>6829 - Auto Techn III</v>
          </cell>
        </row>
        <row r="2849">
          <cell r="G2849" t="str">
            <v>6830 - Auto Techn II</v>
          </cell>
        </row>
        <row r="2850">
          <cell r="G2850" t="str">
            <v>6831 - Heavy Equipt Mechanic Leadworker</v>
          </cell>
        </row>
        <row r="2851">
          <cell r="G2851" t="str">
            <v>6832 - Auto Techn I</v>
          </cell>
        </row>
        <row r="2852">
          <cell r="G2852" t="str">
            <v>6834 - Heavy Equipt Mechanic</v>
          </cell>
        </row>
        <row r="2853">
          <cell r="G2853" t="str">
            <v>6837 - Mechanic'S Helper</v>
          </cell>
        </row>
        <row r="2854">
          <cell r="G2854" t="str">
            <v>6840 - Program Rep I</v>
          </cell>
        </row>
        <row r="2855">
          <cell r="G2855" t="str">
            <v>6842 - Program Mgr I</v>
          </cell>
        </row>
        <row r="2856">
          <cell r="G2856" t="str">
            <v>6843 - Program Mgr II</v>
          </cell>
        </row>
        <row r="2857">
          <cell r="G2857" t="str">
            <v>6848 - Mobile Equipt Superintendent I</v>
          </cell>
        </row>
        <row r="2858">
          <cell r="G2858" t="str">
            <v>6850 - Lead Automobile Mechanic</v>
          </cell>
        </row>
        <row r="2859">
          <cell r="G2859" t="str">
            <v>6851 - Automobile Mechanic</v>
          </cell>
        </row>
        <row r="2860">
          <cell r="G2860" t="str">
            <v>6852 - Motorcycle Mechanic</v>
          </cell>
        </row>
        <row r="2861">
          <cell r="G2861" t="str">
            <v>6854 - Commercial Vehicle Inspection Spec</v>
          </cell>
        </row>
        <row r="2862">
          <cell r="G2862" t="str">
            <v>6855 - Sr Insp of Auto Equipt</v>
          </cell>
        </row>
        <row r="2863">
          <cell r="G2863" t="str">
            <v>6858 - Lead Motorcycle Mechanic</v>
          </cell>
        </row>
        <row r="2864">
          <cell r="G2864" t="str">
            <v>6865 - Equipt Maint Supvr - CF</v>
          </cell>
        </row>
        <row r="2865">
          <cell r="G2865" t="str">
            <v>6867 - Lead Automobile Mechanic - CF</v>
          </cell>
        </row>
        <row r="2866">
          <cell r="G2866" t="str">
            <v>6868 - Automobile Mechanic - CF</v>
          </cell>
        </row>
        <row r="2867">
          <cell r="G2867" t="str">
            <v>6871 - Jr Insp of Auto Equipt</v>
          </cell>
        </row>
        <row r="2868">
          <cell r="G2868" t="str">
            <v>6873 - Forestry Equipt Mgr I</v>
          </cell>
        </row>
        <row r="2869">
          <cell r="G2869" t="str">
            <v>6874 - Forestry Equipt Mgr II</v>
          </cell>
        </row>
        <row r="2870">
          <cell r="G2870" t="str">
            <v>6876 - Sr Forestry Equipt Mgr</v>
          </cell>
        </row>
        <row r="2871">
          <cell r="G2871" t="str">
            <v>6877 - Aviation Officer I (Maint)</v>
          </cell>
        </row>
        <row r="2872">
          <cell r="G2872" t="str">
            <v>6882 - Aviation Officer II (Maint)</v>
          </cell>
        </row>
        <row r="2873">
          <cell r="G2873" t="str">
            <v>6883 - Auto Pool Mgr II</v>
          </cell>
        </row>
        <row r="2874">
          <cell r="G2874" t="str">
            <v>6885 - Chief of Mobile Equipt Operations</v>
          </cell>
        </row>
        <row r="2875">
          <cell r="G2875" t="str">
            <v>6886 - Mobile Equipt Superintendent II</v>
          </cell>
        </row>
        <row r="2876">
          <cell r="G2876" t="str">
            <v>6890 - Equipt Opr I</v>
          </cell>
        </row>
        <row r="2877">
          <cell r="G2877" t="str">
            <v>6891 - Program Mgr</v>
          </cell>
        </row>
        <row r="2878">
          <cell r="G2878" t="str">
            <v>6892 - Insp of Auto Equipt</v>
          </cell>
        </row>
        <row r="2879">
          <cell r="G2879" t="str">
            <v>6893 - Auto Pool Mgr I - CF</v>
          </cell>
        </row>
        <row r="2880">
          <cell r="G2880" t="str">
            <v>6894 - Auto Pool Attendant III</v>
          </cell>
        </row>
        <row r="2881">
          <cell r="G2881" t="str">
            <v>6895 - Auto Pool Mgr I</v>
          </cell>
        </row>
        <row r="2882">
          <cell r="G2882" t="str">
            <v>6896 - Mgr Transp Svcs</v>
          </cell>
        </row>
        <row r="2883">
          <cell r="G2883" t="str">
            <v>6897 - Auto Pool Attendant II</v>
          </cell>
        </row>
        <row r="2884">
          <cell r="G2884" t="str">
            <v>6898 - Auto Pool Attendant I</v>
          </cell>
        </row>
        <row r="2885">
          <cell r="G2885" t="str">
            <v>6900 - Elec Area Superintendent</v>
          </cell>
        </row>
        <row r="2886">
          <cell r="G2886" t="str">
            <v>6906 - Telecomms Maint Supvr II</v>
          </cell>
        </row>
        <row r="2887">
          <cell r="G2887" t="str">
            <v>6909 - Telecomms Maint Supvr I</v>
          </cell>
        </row>
        <row r="2888">
          <cell r="G2888" t="str">
            <v>6910 - Sr Telecomms Techn</v>
          </cell>
        </row>
        <row r="2889">
          <cell r="G2889" t="str">
            <v>6911 - Telecomms Techn</v>
          </cell>
        </row>
        <row r="2890">
          <cell r="G2890" t="str">
            <v>6912 - Telecomms Techn Trainee</v>
          </cell>
        </row>
        <row r="2891">
          <cell r="G2891" t="str">
            <v>6913 - Electronics Techn</v>
          </cell>
        </row>
        <row r="2892">
          <cell r="G2892" t="str">
            <v>6916 - Electronics Techn - CF</v>
          </cell>
        </row>
        <row r="2893">
          <cell r="G2893" t="str">
            <v>6917 - Svc Asst - Auto</v>
          </cell>
        </row>
        <row r="2894">
          <cell r="G2894" t="str">
            <v xml:space="preserve">6919 - Photo-Electronics Spec </v>
          </cell>
        </row>
        <row r="2895">
          <cell r="G2895" t="str">
            <v>6921 - Sr Photo-Electronics Spec</v>
          </cell>
        </row>
        <row r="2896">
          <cell r="G2896" t="str">
            <v>6923 - Telecomms Maint Supvr III</v>
          </cell>
        </row>
        <row r="2897">
          <cell r="G2897" t="str">
            <v>6924 - Electrician II</v>
          </cell>
        </row>
        <row r="2898">
          <cell r="G2898" t="str">
            <v>6925 - Elec Supvr</v>
          </cell>
        </row>
        <row r="2899">
          <cell r="G2899" t="str">
            <v>6926 - Precision Electronics Spec</v>
          </cell>
        </row>
        <row r="2900">
          <cell r="G2900" t="str">
            <v>6927 - Instrument Techn - Air Quality</v>
          </cell>
        </row>
        <row r="2901">
          <cell r="G2901" t="str">
            <v>6932 - Sr Precision Electronics Spec</v>
          </cell>
        </row>
        <row r="2902">
          <cell r="G2902" t="str">
            <v>6938 - Electrician I</v>
          </cell>
        </row>
        <row r="2903">
          <cell r="G2903" t="str">
            <v>6939 - Elec Techn</v>
          </cell>
        </row>
        <row r="2904">
          <cell r="G2904" t="str">
            <v>6940 - Maint Mechanic</v>
          </cell>
        </row>
        <row r="2905">
          <cell r="G2905" t="str">
            <v>6941 - Maint Mechanic - CF</v>
          </cell>
        </row>
        <row r="2906">
          <cell r="G2906" t="str">
            <v>6953 - Auto Emission Test Spec II</v>
          </cell>
        </row>
        <row r="2907">
          <cell r="G2907" t="str">
            <v>6954 - Auto Emission Test Spec III</v>
          </cell>
        </row>
        <row r="2908">
          <cell r="G2908" t="str">
            <v>6955 - Fusion Welder - CF</v>
          </cell>
        </row>
        <row r="2909">
          <cell r="G2909" t="str">
            <v>6957 - Auto Emission Test Spec I</v>
          </cell>
        </row>
        <row r="2910">
          <cell r="G2910" t="str">
            <v>6960 - Electronics Techn Supvr</v>
          </cell>
        </row>
        <row r="2911">
          <cell r="G2911" t="str">
            <v xml:space="preserve">6961 - Tax Spec </v>
          </cell>
        </row>
        <row r="2912">
          <cell r="G2912" t="str">
            <v>6968 - Deckhand -Ferryboat</v>
          </cell>
        </row>
        <row r="2913">
          <cell r="G2913" t="str">
            <v>6969 - Special Asst</v>
          </cell>
        </row>
        <row r="2914">
          <cell r="G2914" t="str">
            <v>6970 - A/V Equipt Techn</v>
          </cell>
        </row>
        <row r="2915">
          <cell r="G2915" t="str">
            <v>6980 - Master - Fish &amp; Game Vessel</v>
          </cell>
        </row>
        <row r="2916">
          <cell r="G2916" t="str">
            <v>6983 - Chief Engr Fisheries Vessel</v>
          </cell>
        </row>
        <row r="2917">
          <cell r="G2917" t="str">
            <v>6986 - Mate - Fish &amp; Game Vessel</v>
          </cell>
        </row>
        <row r="2918">
          <cell r="G2918" t="str">
            <v>6988 - Boat Opr</v>
          </cell>
        </row>
        <row r="2919">
          <cell r="G2919" t="str">
            <v>6989 - Motor Vessel Engr</v>
          </cell>
        </row>
        <row r="2920">
          <cell r="G2920" t="str">
            <v>6991 - Seismological Instrument Techn I</v>
          </cell>
        </row>
        <row r="2921">
          <cell r="G2921" t="str">
            <v>6992 - Seismological Instrument Techn II</v>
          </cell>
        </row>
        <row r="2922">
          <cell r="G2922" t="str">
            <v>6993 - Seismological Instrument Techn III</v>
          </cell>
        </row>
        <row r="2923">
          <cell r="G2923" t="str">
            <v>6998 - Deckhand Fish &amp; Game Boat</v>
          </cell>
        </row>
        <row r="2924">
          <cell r="G2924" t="str">
            <v>7007 - Chief of Administrative &amp; Financial Svcs</v>
          </cell>
        </row>
        <row r="2925">
          <cell r="G2925" t="str">
            <v>7008 - Assoc Process Safety Engr</v>
          </cell>
        </row>
        <row r="2926">
          <cell r="G2926" t="str">
            <v>7009 - Sr Process Safety Engr (Spec)</v>
          </cell>
        </row>
        <row r="2927">
          <cell r="G2927" t="str">
            <v>7010 - Sr Process Safety Engr (Supvr)</v>
          </cell>
        </row>
        <row r="2928">
          <cell r="G2928" t="str">
            <v>7016 - Sr Projs Analyst - Office of Plan &amp; Research</v>
          </cell>
        </row>
        <row r="2929">
          <cell r="G2929" t="str">
            <v>7020 - Legislative Research - Legal Counsel</v>
          </cell>
        </row>
        <row r="2930">
          <cell r="G2930" t="str">
            <v>7021 - Dep Press Secty - Media Relations</v>
          </cell>
        </row>
        <row r="2931">
          <cell r="G2931" t="str">
            <v>7055 - Supvng Hlth Care Svc Plan Analyst</v>
          </cell>
        </row>
        <row r="2932">
          <cell r="G2932" t="str">
            <v>7105 - Industrial Supvr</v>
          </cell>
        </row>
        <row r="2933">
          <cell r="G2933" t="str">
            <v>7109 - Prison Industries Superintendent I</v>
          </cell>
        </row>
        <row r="2934">
          <cell r="G2934" t="str">
            <v>7110 - Prison Industries Superintendent I</v>
          </cell>
        </row>
        <row r="2935">
          <cell r="G2935" t="str">
            <v>7113 - Products Mgmt Spec - Prison Industries</v>
          </cell>
        </row>
        <row r="2936">
          <cell r="G2936" t="str">
            <v>7114 - Assoc Product Engr - Prison Industries</v>
          </cell>
        </row>
        <row r="2937">
          <cell r="G2937" t="str">
            <v>7115 - Prison Industries Superintendent II</v>
          </cell>
        </row>
        <row r="2938">
          <cell r="G2938" t="str">
            <v>7116 - Prison Industries Superintendent II</v>
          </cell>
        </row>
        <row r="2939">
          <cell r="G2939" t="str">
            <v>7117 - Prison Industries Superintendent II</v>
          </cell>
        </row>
        <row r="2940">
          <cell r="G2940" t="str">
            <v>7123 - Industrial Supvr</v>
          </cell>
        </row>
        <row r="2941">
          <cell r="G2941" t="str">
            <v>7126 - Bus Enterprise Consultant II</v>
          </cell>
        </row>
        <row r="2942">
          <cell r="G2942" t="str">
            <v>7127 - Bus Enterprise Consultant I</v>
          </cell>
        </row>
        <row r="2943">
          <cell r="G2943" t="str">
            <v>7129 - Industrial Supvr</v>
          </cell>
        </row>
        <row r="2944">
          <cell r="G2944" t="str">
            <v>7130 - Industrial Supvr</v>
          </cell>
        </row>
        <row r="2945">
          <cell r="G2945" t="str">
            <v>7131 - Industrial Supvr</v>
          </cell>
        </row>
        <row r="2946">
          <cell r="G2946" t="str">
            <v>7136 - Prison Industries Superintendent II</v>
          </cell>
        </row>
        <row r="2947">
          <cell r="G2947" t="str">
            <v>7143 - Engr</v>
          </cell>
        </row>
        <row r="2948">
          <cell r="G2948" t="str">
            <v>7144 - Prison Industries Mgr</v>
          </cell>
        </row>
        <row r="2949">
          <cell r="G2949" t="str">
            <v xml:space="preserve">7145 - Quality Assurance Mgr </v>
          </cell>
        </row>
        <row r="2950">
          <cell r="G2950" t="str">
            <v>7147 - Sales Order Supvr</v>
          </cell>
        </row>
        <row r="2951">
          <cell r="G2951" t="str">
            <v>7148 - Sales Mgr</v>
          </cell>
        </row>
        <row r="2952">
          <cell r="G2952" t="str">
            <v xml:space="preserve">7149 - Sales Rep </v>
          </cell>
        </row>
        <row r="2953">
          <cell r="G2953" t="str">
            <v>7150 - Industrial Supvr</v>
          </cell>
        </row>
        <row r="2954">
          <cell r="G2954" t="str">
            <v>7151 - Industrial Supvr</v>
          </cell>
        </row>
        <row r="2955">
          <cell r="G2955" t="str">
            <v>7152 - Industrial Supvr</v>
          </cell>
        </row>
        <row r="2956">
          <cell r="G2956" t="str">
            <v>7153 - Industrial Supvr</v>
          </cell>
        </row>
        <row r="2957">
          <cell r="G2957" t="str">
            <v>7154 - Prison Industries Superintendent II</v>
          </cell>
        </row>
        <row r="2958">
          <cell r="G2958" t="str">
            <v>7155 - Industrial Supvr</v>
          </cell>
        </row>
        <row r="2959">
          <cell r="G2959" t="str">
            <v>7156 - Prison Industries Superintendent I</v>
          </cell>
        </row>
        <row r="2960">
          <cell r="G2960" t="str">
            <v>7157 - Prison Industries Mgr</v>
          </cell>
        </row>
        <row r="2961">
          <cell r="G2961" t="str">
            <v>7158 - Administrator</v>
          </cell>
        </row>
        <row r="2962">
          <cell r="G2962" t="str">
            <v>7159 - Industrial Supvr</v>
          </cell>
        </row>
        <row r="2963">
          <cell r="G2963" t="str">
            <v>7160 - Industrial Supvr</v>
          </cell>
        </row>
        <row r="2964">
          <cell r="G2964" t="str">
            <v>7161 - Materials Mgr</v>
          </cell>
        </row>
        <row r="2965">
          <cell r="G2965" t="str">
            <v>7162 - Product Engring Techn</v>
          </cell>
        </row>
        <row r="2966">
          <cell r="G2966" t="str">
            <v>7163 - Prison Industries Mgr</v>
          </cell>
        </row>
        <row r="2967">
          <cell r="G2967" t="str">
            <v>7164 - Prison Industries Mgr</v>
          </cell>
        </row>
        <row r="2968">
          <cell r="G2968" t="str">
            <v>7165 - Prison Industries Mgr</v>
          </cell>
        </row>
        <row r="2969">
          <cell r="G2969" t="str">
            <v>7167 - Industrial Supvr</v>
          </cell>
        </row>
        <row r="2970">
          <cell r="G2970" t="str">
            <v>7168 - Prison Industries Superintendent I</v>
          </cell>
        </row>
        <row r="2971">
          <cell r="G2971" t="str">
            <v>7169 - Prison Industries Superintendent I</v>
          </cell>
        </row>
        <row r="2972">
          <cell r="G2972" t="str">
            <v>7170 - Prison Industries Superintendent II</v>
          </cell>
        </row>
        <row r="2973">
          <cell r="G2973" t="str">
            <v>7171 - Prison Industries Superintendent I</v>
          </cell>
        </row>
        <row r="2974">
          <cell r="G2974" t="str">
            <v>7172 - Prison Industries Superintendent II</v>
          </cell>
        </row>
        <row r="2975">
          <cell r="G2975" t="str">
            <v>7173 - Prison Industries Superintendent I</v>
          </cell>
        </row>
        <row r="2976">
          <cell r="G2976" t="str">
            <v>7174 - Prison Industries Superintendent I</v>
          </cell>
        </row>
        <row r="2977">
          <cell r="G2977" t="str">
            <v>7175 - Prison Industries Superintendent I</v>
          </cell>
        </row>
        <row r="2978">
          <cell r="G2978" t="str">
            <v>7176 - Prison Industries Superintendent I</v>
          </cell>
        </row>
        <row r="2979">
          <cell r="G2979" t="str">
            <v>7177 - Prison Industries Superintendent I</v>
          </cell>
        </row>
        <row r="2980">
          <cell r="G2980" t="str">
            <v>7178 - Industrial Supvr</v>
          </cell>
        </row>
        <row r="2981">
          <cell r="G2981" t="str">
            <v>7179 - Industrial Supvr</v>
          </cell>
        </row>
        <row r="2982">
          <cell r="G2982" t="str">
            <v>7182 - Prison Industries Superintendent I</v>
          </cell>
        </row>
        <row r="2983">
          <cell r="G2983" t="str">
            <v>7183 - Prison Industries Superintendent I</v>
          </cell>
        </row>
        <row r="2984">
          <cell r="G2984" t="str">
            <v>7186 - Prison Industries Superintendent II</v>
          </cell>
        </row>
        <row r="2985">
          <cell r="G2985" t="str">
            <v>7187 - Prison Industries Superintendent II</v>
          </cell>
        </row>
        <row r="2986">
          <cell r="G2986" t="str">
            <v>7188 - Industrial Supvr</v>
          </cell>
        </row>
        <row r="2987">
          <cell r="G2987" t="str">
            <v>7189 - Prison Industries Superintendent I</v>
          </cell>
        </row>
        <row r="2988">
          <cell r="G2988" t="str">
            <v>7190 - Prison Industries Superintendent II</v>
          </cell>
        </row>
        <row r="2989">
          <cell r="G2989" t="str">
            <v>7191 - Industrial Supvr</v>
          </cell>
        </row>
        <row r="2990">
          <cell r="G2990" t="str">
            <v>7192 - Industrial Supvr</v>
          </cell>
        </row>
        <row r="2991">
          <cell r="G2991" t="str">
            <v>7193 - Industrial Supvr</v>
          </cell>
        </row>
        <row r="2992">
          <cell r="G2992" t="str">
            <v>7194 - Prison Industries Superintendent I</v>
          </cell>
        </row>
        <row r="2993">
          <cell r="G2993" t="str">
            <v>7195 - Prison Industries Superintendent II</v>
          </cell>
        </row>
        <row r="2994">
          <cell r="G2994" t="str">
            <v>7196 - Prison Industries Superintendent II</v>
          </cell>
        </row>
        <row r="2995">
          <cell r="G2995" t="str">
            <v>7197 - Industrial Supvr</v>
          </cell>
        </row>
        <row r="2996">
          <cell r="G2996" t="str">
            <v>7198 - Industrial Supvr</v>
          </cell>
        </row>
        <row r="2997">
          <cell r="G2997" t="str">
            <v>7199 - Pest Cntrl Techn - CF</v>
          </cell>
        </row>
        <row r="2998">
          <cell r="G2998" t="str">
            <v>7200 - Dry Cleaning Plant Supvr</v>
          </cell>
        </row>
        <row r="2999">
          <cell r="G2999" t="str">
            <v>7201 - Prison Industries Superintendent I</v>
          </cell>
        </row>
        <row r="3000">
          <cell r="G3000" t="str">
            <v>7202 - Prison Industries Superintendent II</v>
          </cell>
        </row>
        <row r="3001">
          <cell r="G3001" t="str">
            <v>7203 - Prison Industries Superintendent I</v>
          </cell>
        </row>
        <row r="3002">
          <cell r="G3002" t="str">
            <v>7204 - Industrial Supvr</v>
          </cell>
        </row>
        <row r="3003">
          <cell r="G3003" t="str">
            <v>7205 - Prison Industries Superintendent II</v>
          </cell>
        </row>
        <row r="3004">
          <cell r="G3004" t="str">
            <v>7206 - Industrial Supvr</v>
          </cell>
        </row>
        <row r="3005">
          <cell r="G3005" t="str">
            <v>7207 - Industrial Supvr</v>
          </cell>
        </row>
        <row r="3006">
          <cell r="G3006" t="str">
            <v>7208 - Corr Bus Mgr I</v>
          </cell>
        </row>
        <row r="3007">
          <cell r="G3007" t="str">
            <v>7209 - Prison Industries Superintendent II</v>
          </cell>
        </row>
        <row r="3008">
          <cell r="G3008" t="str">
            <v>7210 - Industrial Supvr</v>
          </cell>
        </row>
        <row r="3009">
          <cell r="G3009" t="str">
            <v>7211 - Industrial Supvr</v>
          </cell>
        </row>
        <row r="3010">
          <cell r="G3010" t="str">
            <v>7212 - Prison Industries Superintendent II</v>
          </cell>
        </row>
        <row r="3011">
          <cell r="G3011" t="str">
            <v>7213 - Industrial Supvr</v>
          </cell>
        </row>
        <row r="3012">
          <cell r="G3012" t="str">
            <v>7214 - Prison Industries Superintendent II</v>
          </cell>
        </row>
        <row r="3013">
          <cell r="G3013" t="str">
            <v>7215 - Industrial Supvr</v>
          </cell>
        </row>
        <row r="3014">
          <cell r="G3014" t="str">
            <v>7216 - Industrial Supvr</v>
          </cell>
        </row>
        <row r="3015">
          <cell r="G3015" t="str">
            <v>7217 - Prison Industries Superintendent II</v>
          </cell>
        </row>
        <row r="3016">
          <cell r="G3016" t="str">
            <v>7218 - Industrial Supvr</v>
          </cell>
        </row>
        <row r="3017">
          <cell r="G3017" t="str">
            <v>7220 - State Printer</v>
          </cell>
        </row>
        <row r="3018">
          <cell r="G3018" t="str">
            <v>7221 - Printing Plant Superintendent</v>
          </cell>
        </row>
        <row r="3019">
          <cell r="G3019" t="str">
            <v>7222 - Assoc Printing Plant Superintendent</v>
          </cell>
        </row>
        <row r="3020">
          <cell r="G3020" t="str">
            <v>7224 - Program Mgr</v>
          </cell>
        </row>
        <row r="3021">
          <cell r="G3021" t="str">
            <v>7225 - Printing Process &amp; Operations Supvr</v>
          </cell>
        </row>
        <row r="3022">
          <cell r="G3022" t="str">
            <v>7226 - Printing Prod Supvr</v>
          </cell>
        </row>
        <row r="3023">
          <cell r="G3023" t="str">
            <v>7228 - Industrial Engr</v>
          </cell>
        </row>
        <row r="3024">
          <cell r="G3024" t="str">
            <v>7230 - Printing Process &amp; Operations Plnr</v>
          </cell>
        </row>
        <row r="3025">
          <cell r="G3025" t="str">
            <v>7231 - Industrial Warehouse &amp; Distribution Spec</v>
          </cell>
        </row>
        <row r="3026">
          <cell r="G3026" t="str">
            <v>7232 - Printing Operations Supvr</v>
          </cell>
        </row>
        <row r="3027">
          <cell r="G3027" t="str">
            <v>7233 - Printing Operations Asst</v>
          </cell>
        </row>
        <row r="3028">
          <cell r="G3028" t="str">
            <v>7234 - Industrial Warehouse &amp; Distribution Supvr</v>
          </cell>
        </row>
        <row r="3029">
          <cell r="G3029" t="str">
            <v xml:space="preserve">7236 - Industrial Warehouse &amp; Distribution Mgr I </v>
          </cell>
        </row>
        <row r="3030">
          <cell r="G3030" t="str">
            <v xml:space="preserve">7237 - Industrial Warehouse &amp; Distribution Mgr II </v>
          </cell>
        </row>
        <row r="3031">
          <cell r="G3031" t="str">
            <v>7250 - Photocomposition Keybd Opr</v>
          </cell>
        </row>
        <row r="3032">
          <cell r="G3032" t="str">
            <v>7255 - Digital Composition Spec I</v>
          </cell>
        </row>
        <row r="3033">
          <cell r="G3033" t="str">
            <v>7256 - Digital Composition Spec II</v>
          </cell>
        </row>
        <row r="3034">
          <cell r="G3034" t="str">
            <v>7258 - Digital Composition Spec III</v>
          </cell>
        </row>
        <row r="3035">
          <cell r="G3035" t="str">
            <v>7265 - Proofreader</v>
          </cell>
        </row>
        <row r="3036">
          <cell r="G3036" t="str">
            <v>7266 - Copyholder</v>
          </cell>
        </row>
        <row r="3037">
          <cell r="G3037" t="str">
            <v>7270 - Laundry Equipt Repair Techn</v>
          </cell>
        </row>
        <row r="3038">
          <cell r="G3038" t="str">
            <v>7276 - Industrial Supvr</v>
          </cell>
        </row>
        <row r="3039">
          <cell r="G3039" t="str">
            <v>7277 - Industrial Supvr</v>
          </cell>
        </row>
        <row r="3040">
          <cell r="G3040" t="str">
            <v>7280 - Prison Industries Superintendent I</v>
          </cell>
        </row>
        <row r="3041">
          <cell r="G3041" t="str">
            <v>7281 - Prison Industries Superintendent II</v>
          </cell>
        </row>
        <row r="3042">
          <cell r="G3042" t="str">
            <v>7283 - Prison Industries Superintendent II</v>
          </cell>
        </row>
        <row r="3043">
          <cell r="G3043" t="str">
            <v>7284 - Industrial Supvr</v>
          </cell>
        </row>
        <row r="3044">
          <cell r="G3044" t="str">
            <v>7287 - Industrial Supvr</v>
          </cell>
        </row>
        <row r="3045">
          <cell r="G3045" t="str">
            <v>7289 - Industrial Supvr</v>
          </cell>
        </row>
        <row r="3046">
          <cell r="G3046" t="str">
            <v>7290 - Prison Industries Superintendent I</v>
          </cell>
        </row>
        <row r="3047">
          <cell r="G3047" t="str">
            <v>7292 - Prison Industries Superintendent I</v>
          </cell>
        </row>
        <row r="3048">
          <cell r="G3048" t="str">
            <v>7293 - Prison Industries Superintendent II</v>
          </cell>
        </row>
        <row r="3049">
          <cell r="G3049" t="str">
            <v>7294 - Prison Industries Superintendent II</v>
          </cell>
        </row>
        <row r="3050">
          <cell r="G3050" t="str">
            <v>7295 - Prison Industries Superintendent II</v>
          </cell>
        </row>
        <row r="3051">
          <cell r="G3051" t="str">
            <v>7296 - Prison Industries Superintendent II</v>
          </cell>
        </row>
        <row r="3052">
          <cell r="G3052" t="str">
            <v>7297 - Prison Industries Superintendent II</v>
          </cell>
        </row>
        <row r="3053">
          <cell r="G3053" t="str">
            <v>7298 - Prison Industries Superintendent II</v>
          </cell>
        </row>
        <row r="3054">
          <cell r="G3054" t="str">
            <v>7299 - Prison Industries Mgr</v>
          </cell>
        </row>
        <row r="3055">
          <cell r="G3055" t="str">
            <v>7300 - Prison Industries Mgr</v>
          </cell>
        </row>
        <row r="3056">
          <cell r="G3056" t="str">
            <v>7301 - Prison Industries Mgr</v>
          </cell>
        </row>
        <row r="3057">
          <cell r="G3057" t="str">
            <v>7302 - Prison Industries Mgr</v>
          </cell>
        </row>
        <row r="3058">
          <cell r="G3058" t="str">
            <v>7303 - Prison Industries Mgr</v>
          </cell>
        </row>
        <row r="3059">
          <cell r="G3059" t="str">
            <v>7304 - Prison Industries Mgr</v>
          </cell>
        </row>
        <row r="3060">
          <cell r="G3060" t="str">
            <v>7305 - Lithographic Pre-Press Asst</v>
          </cell>
        </row>
        <row r="3061">
          <cell r="G3061" t="str">
            <v>7307 - Sr Counsel</v>
          </cell>
        </row>
        <row r="3062">
          <cell r="G3062" t="str">
            <v>7308 - Prison Industries Mgr</v>
          </cell>
        </row>
        <row r="3063">
          <cell r="G3063" t="str">
            <v>7313 - Offset Process Camera Opr</v>
          </cell>
        </row>
        <row r="3064">
          <cell r="G3064" t="str">
            <v>7319 - Prison Industries Superintendent II</v>
          </cell>
        </row>
        <row r="3065">
          <cell r="G3065" t="str">
            <v>7320 - Prison Industries Superintendent I</v>
          </cell>
        </row>
        <row r="3066">
          <cell r="G3066" t="str">
            <v>7321 - Industrial Supvr</v>
          </cell>
        </row>
        <row r="3067">
          <cell r="G3067" t="str">
            <v>7322 - Webfed offset Press Opr I</v>
          </cell>
        </row>
        <row r="3068">
          <cell r="G3068" t="str">
            <v>7323 - Sheetfed offset Press Opr I</v>
          </cell>
        </row>
        <row r="3069">
          <cell r="G3069" t="str">
            <v>7324 - Sheetfed offset Press Opr II</v>
          </cell>
        </row>
        <row r="3070">
          <cell r="G3070" t="str">
            <v>7325 - Lithographic Plate Maker</v>
          </cell>
        </row>
        <row r="3071">
          <cell r="G3071" t="str">
            <v>7326 - Lithographic Negative Assembler</v>
          </cell>
        </row>
        <row r="3072">
          <cell r="G3072" t="str">
            <v>7327 - Sheetfed offset Press Opr III</v>
          </cell>
        </row>
        <row r="3073">
          <cell r="G3073" t="str">
            <v>7328 - Prison Industries Superintendent I</v>
          </cell>
        </row>
        <row r="3074">
          <cell r="G3074" t="str">
            <v>7329 - Sheetfed offset Press Opr IV</v>
          </cell>
        </row>
        <row r="3075">
          <cell r="G3075" t="str">
            <v>7330 - Sheetfed offset Press Opr V</v>
          </cell>
        </row>
        <row r="3076">
          <cell r="G3076" t="str">
            <v>7331 - Webfed offset Press Opr II</v>
          </cell>
        </row>
        <row r="3077">
          <cell r="G3077" t="str">
            <v>7332 - Webfed offset Press Opr III</v>
          </cell>
        </row>
        <row r="3078">
          <cell r="G3078" t="str">
            <v>7333 - Webfed offset Press Opr IV</v>
          </cell>
        </row>
        <row r="3079">
          <cell r="G3079" t="str">
            <v>7335 - offset Press Asst</v>
          </cell>
        </row>
        <row r="3080">
          <cell r="G3080" t="str">
            <v>7338 - Investment Officer I</v>
          </cell>
        </row>
        <row r="3081">
          <cell r="G3081" t="str">
            <v>7339 - Investment Officer II</v>
          </cell>
        </row>
        <row r="3082">
          <cell r="G3082" t="str">
            <v>7347 - Staff Counsel</v>
          </cell>
        </row>
        <row r="3083">
          <cell r="G3083" t="str">
            <v>7350 - Prison Industries Superintendent I</v>
          </cell>
        </row>
        <row r="3084">
          <cell r="G3084" t="str">
            <v>7351 - Prison Industries Superintendent I</v>
          </cell>
        </row>
        <row r="3085">
          <cell r="G3085" t="str">
            <v>7352 - Prison Industries Superintendent I</v>
          </cell>
        </row>
        <row r="3086">
          <cell r="G3086" t="str">
            <v>7353 - Prison Industries Superintendent I</v>
          </cell>
        </row>
        <row r="3087">
          <cell r="G3087" t="str">
            <v>7361 - Sr Radiologic Technologist (Supvr)</v>
          </cell>
        </row>
        <row r="3088">
          <cell r="G3088" t="str">
            <v>7363 - Administrative Law Judge I</v>
          </cell>
        </row>
        <row r="3089">
          <cell r="G3089" t="str">
            <v>7364 - Administrative Law Judge II</v>
          </cell>
        </row>
        <row r="3090">
          <cell r="G3090" t="str">
            <v>7370 - Consist II - Nursery</v>
          </cell>
        </row>
        <row r="3091">
          <cell r="G3091" t="str">
            <v>7371 - Educ &amp; Outreach Spec</v>
          </cell>
        </row>
        <row r="3092">
          <cell r="G3092" t="str">
            <v>7372 - Educ &amp; Outreach Supvr</v>
          </cell>
        </row>
        <row r="3093">
          <cell r="G3093" t="str">
            <v>7373 - Educ Consultant</v>
          </cell>
        </row>
        <row r="3094">
          <cell r="G3094" t="str">
            <v>7376 - Program Consultant (Rehab Therapy)</v>
          </cell>
        </row>
        <row r="3095">
          <cell r="G3095" t="str">
            <v>7377 - Program Consultant (Soc Work)</v>
          </cell>
        </row>
        <row r="3096">
          <cell r="G3096" t="str">
            <v>7381 - Asst State Printer</v>
          </cell>
        </row>
        <row r="3097">
          <cell r="G3097" t="str">
            <v>7382 - Prison Industries Superintendent I</v>
          </cell>
        </row>
        <row r="3098">
          <cell r="G3098" t="str">
            <v>7383 - Prison Industries Superintendent I</v>
          </cell>
        </row>
        <row r="3099">
          <cell r="G3099" t="str">
            <v>7384 - Prison Industries Superintendent II</v>
          </cell>
        </row>
        <row r="3100">
          <cell r="G3100" t="str">
            <v>7385 - Prison Industries Superintendent II</v>
          </cell>
        </row>
        <row r="3101">
          <cell r="G3101" t="str">
            <v>7386 - Prison Industries Superintendent II</v>
          </cell>
        </row>
        <row r="3102">
          <cell r="G3102" t="str">
            <v>7393 - Prison Industries Mgr</v>
          </cell>
        </row>
        <row r="3103">
          <cell r="G3103" t="str">
            <v>7399 - Bookbinder IV</v>
          </cell>
        </row>
        <row r="3104">
          <cell r="G3104" t="str">
            <v>7401 - Bookbinder III</v>
          </cell>
        </row>
        <row r="3105">
          <cell r="G3105" t="str">
            <v>7402 - Bookbinder II</v>
          </cell>
        </row>
        <row r="3106">
          <cell r="G3106" t="str">
            <v>7404 - Bookbinder I</v>
          </cell>
        </row>
        <row r="3107">
          <cell r="G3107" t="str">
            <v>7413 - Environmental Research Asst</v>
          </cell>
        </row>
        <row r="3108">
          <cell r="G3108" t="str">
            <v>7416 - Research Analyst I</v>
          </cell>
        </row>
        <row r="3109">
          <cell r="G3109" t="str">
            <v>7417 - Research Analyst II</v>
          </cell>
        </row>
        <row r="3110">
          <cell r="G3110" t="str">
            <v>7418 - Research Program Spec I</v>
          </cell>
        </row>
        <row r="3111">
          <cell r="G3111" t="str">
            <v>7419 - Research Program Spec II</v>
          </cell>
        </row>
        <row r="3112">
          <cell r="G3112" t="str">
            <v>7420 - Research Program Spec III</v>
          </cell>
        </row>
        <row r="3113">
          <cell r="G3113" t="str">
            <v>7421 - Research Mgr I</v>
          </cell>
        </row>
        <row r="3114">
          <cell r="G3114" t="str">
            <v>7422 - Research Mgr II</v>
          </cell>
        </row>
        <row r="3115">
          <cell r="G3115" t="str">
            <v>7423 - Research Mgr III</v>
          </cell>
        </row>
        <row r="3116">
          <cell r="G3116" t="str">
            <v>7425 - Psych Techn Asst</v>
          </cell>
        </row>
        <row r="3117">
          <cell r="G3117" t="str">
            <v>7426 - Supvng Investment Officer</v>
          </cell>
        </row>
        <row r="3118">
          <cell r="G3118" t="str">
            <v>7431 - Printing Plant Machinist</v>
          </cell>
        </row>
        <row r="3119">
          <cell r="G3119" t="str">
            <v>7433 - Printing Mech Superintendent</v>
          </cell>
        </row>
        <row r="3120">
          <cell r="G3120" t="str">
            <v>7437 - Printing Trades Asst II</v>
          </cell>
        </row>
        <row r="3121">
          <cell r="G3121" t="str">
            <v>7438 - Printing Trades Asst I</v>
          </cell>
        </row>
        <row r="3122">
          <cell r="G3122" t="str">
            <v>7441 - Printer II</v>
          </cell>
        </row>
        <row r="3123">
          <cell r="G3123" t="str">
            <v>7442 - Printer I</v>
          </cell>
        </row>
        <row r="3124">
          <cell r="G3124" t="str">
            <v>7443 - Printing Supvr</v>
          </cell>
        </row>
        <row r="3125">
          <cell r="G3125" t="str">
            <v>7456 - Manufacturing Plan Sys Spec I</v>
          </cell>
        </row>
        <row r="3126">
          <cell r="G3126" t="str">
            <v>7457 - Manufacturing Plan Sys Spec II</v>
          </cell>
        </row>
        <row r="3127">
          <cell r="G3127" t="str">
            <v>7458 - Manufacturing Plan Sys Supvr</v>
          </cell>
        </row>
        <row r="3128">
          <cell r="G3128" t="str">
            <v>7476 - Labor Relations Officer</v>
          </cell>
        </row>
        <row r="3129">
          <cell r="G3129" t="str">
            <v>7479 - Asst Loan Officer</v>
          </cell>
        </row>
        <row r="3130">
          <cell r="G3130" t="str">
            <v>7480 - Loan Officer</v>
          </cell>
        </row>
        <row r="3131">
          <cell r="G3131" t="str">
            <v>7481 - Staff Loan Officer (Spec)</v>
          </cell>
        </row>
        <row r="3132">
          <cell r="G3132" t="str">
            <v>7482 - Staff Loan Officer (Supvr)</v>
          </cell>
        </row>
        <row r="3133">
          <cell r="G3133" t="str">
            <v>7483 - Staff Loan Officer (Trade Finance)</v>
          </cell>
        </row>
        <row r="3134">
          <cell r="G3134" t="str">
            <v>7484 - Sr Loan Officer (Supvr)</v>
          </cell>
        </row>
        <row r="3135">
          <cell r="G3135" t="str">
            <v>7485 - Sr Loan Officer (Trade Finance)</v>
          </cell>
        </row>
        <row r="3136">
          <cell r="G3136" t="str">
            <v xml:space="preserve">7491 - Corpsmbr Develmt Coord </v>
          </cell>
        </row>
        <row r="3137">
          <cell r="G3137" t="str">
            <v xml:space="preserve">7492 - Supvr of Corpsmbr Develmt Programs </v>
          </cell>
        </row>
        <row r="3138">
          <cell r="G3138" t="str">
            <v>7500 - C.E.A.</v>
          </cell>
        </row>
        <row r="3139">
          <cell r="G3139" t="str">
            <v>7500A - C.E.A. - A</v>
          </cell>
        </row>
        <row r="3140">
          <cell r="G3140" t="str">
            <v>7500B - C.E.A. - B</v>
          </cell>
        </row>
        <row r="3141">
          <cell r="G3141" t="str">
            <v>7500C - C.E.A. - C</v>
          </cell>
        </row>
        <row r="3142">
          <cell r="G3142" t="str">
            <v>7505 - Tax Techn</v>
          </cell>
        </row>
        <row r="3143">
          <cell r="G3143" t="str">
            <v>7510 - Preventive Medicine Resident</v>
          </cell>
        </row>
        <row r="3144">
          <cell r="G3144" t="str">
            <v>7526 - Mortgage Ins Rep I</v>
          </cell>
        </row>
        <row r="3145">
          <cell r="G3145" t="str">
            <v>7527 - Mortgage Ins Rep II</v>
          </cell>
        </row>
        <row r="3146">
          <cell r="G3146" t="str">
            <v>7528 - Mortgage Ins Supvr</v>
          </cell>
        </row>
        <row r="3147">
          <cell r="G3147" t="str">
            <v>7529 - Chief of Medicine</v>
          </cell>
        </row>
        <row r="3148">
          <cell r="G3148" t="str">
            <v>7530 - Chief Med Svcs Corr Program - C.E.A.</v>
          </cell>
        </row>
        <row r="3149">
          <cell r="G3149" t="str">
            <v>7536 - Chief Med Officer</v>
          </cell>
        </row>
        <row r="3150">
          <cell r="G3150" t="str">
            <v>7541 - Supvng Fraud Investigator I</v>
          </cell>
        </row>
        <row r="3151">
          <cell r="G3151" t="str">
            <v xml:space="preserve">7542 - Supvng Fraud Investigator II </v>
          </cell>
        </row>
        <row r="3152">
          <cell r="G3152" t="str">
            <v>7545 - Chief Fraud Bur</v>
          </cell>
        </row>
        <row r="3153">
          <cell r="G3153" t="str">
            <v>7546 - Sr Librarian (Spec) (Res Care Cntrs)</v>
          </cell>
        </row>
        <row r="3154">
          <cell r="G3154" t="str">
            <v>7547 - Chief Med Officer - CF</v>
          </cell>
        </row>
        <row r="3155">
          <cell r="G3155" t="str">
            <v>7548 - Librarian (Residental Care Cntrs)</v>
          </cell>
        </row>
        <row r="3156">
          <cell r="G3156" t="str">
            <v>7549 - Sr Librarian (Supvr) (Res Care Cntrs)</v>
          </cell>
        </row>
        <row r="3157">
          <cell r="G3157" t="str">
            <v>7551 - Physician &amp; Surgeon</v>
          </cell>
        </row>
        <row r="3158">
          <cell r="G3158" t="str">
            <v>7552 - Physician &amp; Surgeon (Safety)</v>
          </cell>
        </row>
        <row r="3159">
          <cell r="G3159" t="str">
            <v>7560 - Tractor Opr-Laborer - CF</v>
          </cell>
        </row>
        <row r="3160">
          <cell r="G3160" t="str">
            <v>7561 - Chief Physician &amp; Surgeon</v>
          </cell>
        </row>
        <row r="3161">
          <cell r="G3161" t="str">
            <v>7562 - Sheet Metal Worker - CF</v>
          </cell>
        </row>
        <row r="3162">
          <cell r="G3162" t="str">
            <v>7563 - Supvr</v>
          </cell>
        </row>
        <row r="3163">
          <cell r="G3163" t="str">
            <v>7565 - Physician &amp; Surgeon - Intermittent</v>
          </cell>
        </row>
        <row r="3164">
          <cell r="G3164" t="str">
            <v>7566 - Labor Relations Negotiator - C.E.A.</v>
          </cell>
        </row>
        <row r="3165">
          <cell r="G3165" t="str">
            <v>7567 - Mortgage Ins Marketing Rep</v>
          </cell>
        </row>
        <row r="3166">
          <cell r="G3166" t="str">
            <v xml:space="preserve">7569 - Supvng Crim Investigator I </v>
          </cell>
        </row>
        <row r="3167">
          <cell r="G3167" t="str">
            <v>7570 - Med Resident -Various Specialties-</v>
          </cell>
        </row>
        <row r="3168">
          <cell r="G3168" t="str">
            <v xml:space="preserve">7571 - Supvng Crim Investigator II </v>
          </cell>
        </row>
        <row r="3169">
          <cell r="G3169" t="str">
            <v>7575 - Supvng Crim Investigator I</v>
          </cell>
        </row>
        <row r="3170">
          <cell r="G3170" t="str">
            <v xml:space="preserve">7576 - Supvng Crim Investigator II </v>
          </cell>
        </row>
        <row r="3171">
          <cell r="G3171" t="str">
            <v>7577 - Med Director</v>
          </cell>
        </row>
        <row r="3172">
          <cell r="G3172" t="str">
            <v>7579 - Proj Mgr (Gen)</v>
          </cell>
        </row>
        <row r="3173">
          <cell r="G3173" t="str">
            <v>7580 - Proj Mgr (Info Tech)</v>
          </cell>
        </row>
        <row r="3174">
          <cell r="G3174" t="str">
            <v xml:space="preserve">7581 - Reentry Program Instructor </v>
          </cell>
        </row>
        <row r="3175">
          <cell r="G3175" t="str">
            <v>7583 - Vocational Instructor</v>
          </cell>
        </row>
        <row r="3176">
          <cell r="G3176" t="str">
            <v>7584 - Vocational Instructor</v>
          </cell>
        </row>
        <row r="3177">
          <cell r="G3177" t="str">
            <v>7585 - Vocational Instructor</v>
          </cell>
        </row>
        <row r="3178">
          <cell r="G3178" t="str">
            <v>7586 - Vocational Instructor</v>
          </cell>
        </row>
        <row r="3179">
          <cell r="G3179" t="str">
            <v>7587 - Vocational Instructor</v>
          </cell>
        </row>
        <row r="3180">
          <cell r="G3180" t="str">
            <v>7589 - Vocational Instructor</v>
          </cell>
        </row>
        <row r="3181">
          <cell r="G3181" t="str">
            <v>7590 - Vocational Instructor</v>
          </cell>
        </row>
        <row r="3182">
          <cell r="G3182" t="str">
            <v>7592 - Vocational Instructor</v>
          </cell>
        </row>
        <row r="3183">
          <cell r="G3183" t="str">
            <v>7593 - Vocational Instructor</v>
          </cell>
        </row>
        <row r="3184">
          <cell r="G3184" t="str">
            <v>7594 - Med Director</v>
          </cell>
        </row>
        <row r="3185">
          <cell r="G3185" t="str">
            <v>7600 - Chief of Prof Educ Mental Hosp</v>
          </cell>
        </row>
        <row r="3186">
          <cell r="G3186" t="str">
            <v>7609 - Sr Psychiatrist (Supvr)</v>
          </cell>
        </row>
        <row r="3187">
          <cell r="G3187" t="str">
            <v>7616 - Sr Psychiatrist (Spec)</v>
          </cell>
        </row>
        <row r="3188">
          <cell r="G3188" t="str">
            <v>7618 - Staff Psychiatrist</v>
          </cell>
        </row>
        <row r="3189">
          <cell r="G3189" t="str">
            <v>7619 - Staff Psychiatrist (Safety)</v>
          </cell>
        </row>
        <row r="3190">
          <cell r="G3190" t="str">
            <v>7620 - Consulting Psychologist</v>
          </cell>
        </row>
        <row r="3191">
          <cell r="G3191" t="str">
            <v>7621 - Sexually Violent Predetor Evaluator</v>
          </cell>
        </row>
        <row r="3192">
          <cell r="G3192" t="str">
            <v>7639 - Asst Deputy Director</v>
          </cell>
        </row>
        <row r="3193">
          <cell r="G3193" t="str">
            <v>7641 - Asst Assoc Secty</v>
          </cell>
        </row>
        <row r="3194">
          <cell r="G3194" t="str">
            <v>7644 - Physician &amp; Surgeon</v>
          </cell>
        </row>
        <row r="3195">
          <cell r="G3195" t="str">
            <v>7645 - Mortgage Ins Spec</v>
          </cell>
        </row>
        <row r="3196">
          <cell r="G3196" t="str">
            <v>7646 - Mortgage Ins Officer</v>
          </cell>
        </row>
        <row r="3197">
          <cell r="G3197" t="str">
            <v>7648 - Consulting Psychologist - Victims of Crime</v>
          </cell>
        </row>
        <row r="3198">
          <cell r="G3198" t="str">
            <v>7649 - Pathologist</v>
          </cell>
        </row>
        <row r="3199">
          <cell r="G3199" t="str">
            <v>7651 - Physician &amp; Surgeon (Intermittent)</v>
          </cell>
        </row>
        <row r="3200">
          <cell r="G3200" t="str">
            <v xml:space="preserve">7652 - Staff Psychiatrist </v>
          </cell>
        </row>
        <row r="3201">
          <cell r="G3201" t="str">
            <v>7653 - Pathologist</v>
          </cell>
        </row>
        <row r="3202">
          <cell r="G3202" t="str">
            <v>7654 - Operations &amp; Accountability Officer</v>
          </cell>
        </row>
        <row r="3203">
          <cell r="G3203" t="str">
            <v>7655 - Dentist</v>
          </cell>
        </row>
        <row r="3204">
          <cell r="G3204" t="str">
            <v>7656 - Dental Asst</v>
          </cell>
        </row>
        <row r="3205">
          <cell r="G3205" t="str">
            <v>7657 - Podiatrist</v>
          </cell>
        </row>
        <row r="3206">
          <cell r="G3206" t="str">
            <v>7658 - Pharmacy Techn</v>
          </cell>
        </row>
        <row r="3207">
          <cell r="G3207" t="str">
            <v xml:space="preserve">7659 - Pharmacist I </v>
          </cell>
        </row>
        <row r="3208">
          <cell r="G3208" t="str">
            <v>7674 - Public Hlth Med Administrator I</v>
          </cell>
        </row>
        <row r="3209">
          <cell r="G3209" t="str">
            <v>7675 - Public Hlth Med Administrator II - C.E.A.</v>
          </cell>
        </row>
        <row r="3210">
          <cell r="G3210" t="str">
            <v>7684 - Investment Officer III</v>
          </cell>
        </row>
        <row r="3211">
          <cell r="G3211" t="str">
            <v xml:space="preserve">7691 - Bur Chief - Bur of Real Estate Appraisers </v>
          </cell>
        </row>
        <row r="3212">
          <cell r="G3212" t="str">
            <v>7705 - Public Hlth Med Officer III</v>
          </cell>
        </row>
        <row r="3213">
          <cell r="G3213" t="str">
            <v>7707 - Public Hlth Med Officer III</v>
          </cell>
        </row>
        <row r="3214">
          <cell r="G3214" t="str">
            <v>7715 - Public Hlth Med Officer III</v>
          </cell>
        </row>
        <row r="3215">
          <cell r="G3215" t="str">
            <v>7716 - Public Hlth Med Officer III</v>
          </cell>
        </row>
        <row r="3216">
          <cell r="G3216" t="str">
            <v>7722 - Public Hlth Med Officer II</v>
          </cell>
        </row>
        <row r="3217">
          <cell r="G3217" t="str">
            <v>7723 - Sr Med Coord (Pesticide Use &amp; Worker Hlth &amp; Safety)</v>
          </cell>
        </row>
        <row r="3218">
          <cell r="G3218" t="str">
            <v>7735 - Judicial Mgr</v>
          </cell>
        </row>
        <row r="3219">
          <cell r="G3219" t="str">
            <v>7736 - Program Sys Analyst</v>
          </cell>
        </row>
        <row r="3220">
          <cell r="G3220" t="str">
            <v>7737 - Assoc Program Sys Analyst</v>
          </cell>
        </row>
        <row r="3221">
          <cell r="G3221" t="str">
            <v>7738 - Staff Program Sys Analyst (Spec)</v>
          </cell>
        </row>
        <row r="3222">
          <cell r="G3222" t="str">
            <v>7739 - Staff Program Sys Analyst (Supvr)</v>
          </cell>
        </row>
        <row r="3223">
          <cell r="G3223" t="str">
            <v>7740 - Sr Program Sys Analyst (Spec)</v>
          </cell>
        </row>
        <row r="3224">
          <cell r="G3224" t="str">
            <v>7741 - Sr Program Sys Analyst (Supvr)</v>
          </cell>
        </row>
        <row r="3225">
          <cell r="G3225" t="str">
            <v>7746 - E9</v>
          </cell>
        </row>
        <row r="3226">
          <cell r="G3226" t="str">
            <v>7747 - E8</v>
          </cell>
        </row>
        <row r="3227">
          <cell r="G3227" t="str">
            <v>7748 - E7</v>
          </cell>
        </row>
        <row r="3228">
          <cell r="G3228" t="str">
            <v>7749 - E6</v>
          </cell>
        </row>
        <row r="3229">
          <cell r="G3229" t="str">
            <v>7750 - E5</v>
          </cell>
        </row>
        <row r="3230">
          <cell r="G3230" t="str">
            <v>7751 - E4</v>
          </cell>
        </row>
        <row r="3231">
          <cell r="G3231" t="str">
            <v>7752 - E3</v>
          </cell>
        </row>
        <row r="3232">
          <cell r="G3232" t="str">
            <v>7753 - E2</v>
          </cell>
        </row>
        <row r="3233">
          <cell r="G3233" t="str">
            <v>7754 - E1</v>
          </cell>
        </row>
        <row r="3234">
          <cell r="G3234" t="str">
            <v>7777 - Med Officer - C.E.A.</v>
          </cell>
        </row>
        <row r="3235">
          <cell r="G3235" t="str">
            <v>7784 - Med Consultant I</v>
          </cell>
        </row>
        <row r="3236">
          <cell r="G3236" t="str">
            <v>7785 - Med Consultant I</v>
          </cell>
        </row>
        <row r="3237">
          <cell r="G3237" t="str">
            <v>7786 - Med Consultant II</v>
          </cell>
        </row>
        <row r="3238">
          <cell r="G3238" t="str">
            <v>7787 - Med Consultant I</v>
          </cell>
        </row>
        <row r="3239">
          <cell r="G3239" t="str">
            <v>7788 - Med Consultant II</v>
          </cell>
        </row>
        <row r="3240">
          <cell r="G3240" t="str">
            <v xml:space="preserve">7789 - Med Program Consultant </v>
          </cell>
        </row>
        <row r="3241">
          <cell r="G3241" t="str">
            <v>7792 - Asst Director - Clinical Svcs - C.E.A.</v>
          </cell>
        </row>
        <row r="3242">
          <cell r="G3242" t="str">
            <v>7794 - Med Director</v>
          </cell>
        </row>
        <row r="3243">
          <cell r="G3243" t="str">
            <v>7795 - Med Director</v>
          </cell>
        </row>
        <row r="3244">
          <cell r="G3244" t="str">
            <v>7810 - Assoc Med Director</v>
          </cell>
        </row>
        <row r="3245">
          <cell r="G3245" t="str">
            <v>7815 - Med Consultant</v>
          </cell>
        </row>
        <row r="3246">
          <cell r="G3246" t="str">
            <v>7822 - Med Officer</v>
          </cell>
        </row>
        <row r="3247">
          <cell r="G3247" t="str">
            <v>7823 - Asst Med Officer</v>
          </cell>
        </row>
        <row r="3248">
          <cell r="G3248" t="str">
            <v xml:space="preserve">7825 - Chief Med Consultant </v>
          </cell>
        </row>
        <row r="3249">
          <cell r="G3249" t="str">
            <v>7826 - Med Consultant</v>
          </cell>
        </row>
        <row r="3250">
          <cell r="G3250" t="str">
            <v>7830 - Chief Dentist</v>
          </cell>
        </row>
        <row r="3251">
          <cell r="G3251" t="str">
            <v>7831 - Dentist</v>
          </cell>
        </row>
        <row r="3252">
          <cell r="G3252" t="str">
            <v xml:space="preserve">7840 - Dental Consultant I </v>
          </cell>
        </row>
        <row r="3253">
          <cell r="G3253" t="str">
            <v xml:space="preserve">7842 - Dental Program Consultant </v>
          </cell>
        </row>
        <row r="3254">
          <cell r="G3254" t="str">
            <v>7843 - Dental Consultant</v>
          </cell>
        </row>
        <row r="3255">
          <cell r="G3255" t="str">
            <v>7850 - Oil Spill Prev Asst</v>
          </cell>
        </row>
        <row r="3256">
          <cell r="G3256" t="str">
            <v>7851 - Oil Spill Prev Spec</v>
          </cell>
        </row>
        <row r="3257">
          <cell r="G3257" t="str">
            <v>7852 - Oil Spill Prev Supvr I</v>
          </cell>
        </row>
        <row r="3258">
          <cell r="G3258" t="str">
            <v>7853 - Oil Spill Prev Supvr II</v>
          </cell>
        </row>
        <row r="3259">
          <cell r="G3259" t="str">
            <v>7855 - Research Program Spec I</v>
          </cell>
        </row>
        <row r="3260">
          <cell r="G3260" t="str">
            <v>7858 - Research Spec V -Various Studies</v>
          </cell>
        </row>
        <row r="3261">
          <cell r="G3261" t="str">
            <v>7859 - Research Spec IV -Various Studies</v>
          </cell>
        </row>
        <row r="3262">
          <cell r="G3262" t="str">
            <v>7860 - Research Spec II -Various Studies</v>
          </cell>
        </row>
        <row r="3263">
          <cell r="G3263" t="str">
            <v>7861 - Research Spec I -Various Studies</v>
          </cell>
        </row>
        <row r="3264">
          <cell r="G3264" t="str">
            <v>7862 - Research Asst V -Various Studies</v>
          </cell>
        </row>
        <row r="3265">
          <cell r="G3265" t="str">
            <v>7863 - Research Asst IV -Various Studies</v>
          </cell>
        </row>
        <row r="3266">
          <cell r="G3266" t="str">
            <v>7864 - Research Asst III -Various Studies</v>
          </cell>
        </row>
        <row r="3267">
          <cell r="G3267" t="str">
            <v>7865 - Research Asst II -Various Studies</v>
          </cell>
        </row>
        <row r="3268">
          <cell r="G3268" t="str">
            <v>7866 - Research Asst I -Various Studies</v>
          </cell>
        </row>
        <row r="3269">
          <cell r="G3269" t="str">
            <v>7867 - Research Spec III -Various Studies</v>
          </cell>
        </row>
        <row r="3270">
          <cell r="G3270" t="str">
            <v>7868 - Lab Techn -Crimistics</v>
          </cell>
        </row>
        <row r="3271">
          <cell r="G3271" t="str">
            <v>7869 - Lab Techn II -Animal Pathology</v>
          </cell>
        </row>
        <row r="3272">
          <cell r="G3272" t="str">
            <v>7871 - Animal Techn III</v>
          </cell>
        </row>
        <row r="3273">
          <cell r="G3273" t="str">
            <v>7872 - Animal Techn I</v>
          </cell>
        </row>
        <row r="3274">
          <cell r="G3274" t="str">
            <v>7873 - Animal Techn II</v>
          </cell>
        </row>
        <row r="3275">
          <cell r="G3275" t="str">
            <v>7874 - Dairy Lab Technologist</v>
          </cell>
        </row>
        <row r="3276">
          <cell r="G3276" t="str">
            <v>7875 - Pathology Asst</v>
          </cell>
        </row>
        <row r="3277">
          <cell r="G3277" t="str">
            <v>7876 - Animal Techn IV</v>
          </cell>
        </row>
        <row r="3278">
          <cell r="G3278" t="str">
            <v>7877 - Lab Techn -Chemical Analysis</v>
          </cell>
        </row>
        <row r="3279">
          <cell r="G3279" t="str">
            <v>7878 - Sr Lab Asst</v>
          </cell>
        </row>
        <row r="3280">
          <cell r="G3280" t="str">
            <v>7884 - Lab Asst</v>
          </cell>
        </row>
        <row r="3281">
          <cell r="G3281" t="str">
            <v>7886 - Public Hlth Lab Techn I -Chemical Analysis</v>
          </cell>
        </row>
        <row r="3282">
          <cell r="G3282" t="str">
            <v>7887 - Public Hlth Lab Techn I -Microbiology</v>
          </cell>
        </row>
        <row r="3283">
          <cell r="G3283" t="str">
            <v>7889 - Supvng Lab Asst II</v>
          </cell>
        </row>
        <row r="3284">
          <cell r="G3284" t="str">
            <v>7890 - Supvng Lab Asst I</v>
          </cell>
        </row>
        <row r="3285">
          <cell r="G3285" t="str">
            <v>7891 - Agric Biological Techn</v>
          </cell>
        </row>
        <row r="3286">
          <cell r="G3286" t="str">
            <v>7892 - Sr Agric Biological Techn</v>
          </cell>
        </row>
        <row r="3287">
          <cell r="G3287" t="str">
            <v>7908 - Dental Lab Techn</v>
          </cell>
        </row>
        <row r="3288">
          <cell r="G3288" t="str">
            <v>7910 - Cytotechnologist - Lab Fld Svcs</v>
          </cell>
        </row>
        <row r="3289">
          <cell r="G3289" t="str">
            <v>7911 - Dental Asst</v>
          </cell>
        </row>
        <row r="3290">
          <cell r="G3290" t="str">
            <v>7912 - Insp Gen</v>
          </cell>
        </row>
        <row r="3291">
          <cell r="G3291" t="str">
            <v>7913 - Program Rep III (Spec)</v>
          </cell>
        </row>
        <row r="3292">
          <cell r="G3292" t="str">
            <v>7914 - Dental Asst (Safety)</v>
          </cell>
        </row>
        <row r="3293">
          <cell r="G3293" t="str">
            <v>7915 - Offset Process Camera Opr Master Photographer</v>
          </cell>
        </row>
        <row r="3294">
          <cell r="G3294" t="str">
            <v>7922 - Supvng Clinical Lab Technologist</v>
          </cell>
        </row>
        <row r="3295">
          <cell r="G3295" t="str">
            <v>7923 - Supvng Clinical Lab Technologist (Safety)</v>
          </cell>
        </row>
        <row r="3296">
          <cell r="G3296" t="str">
            <v>7925 - Sr Clinical Lab Technologist</v>
          </cell>
        </row>
        <row r="3297">
          <cell r="G3297" t="str">
            <v>7926 - Sr Clinical Lab Technologist (Safety)</v>
          </cell>
        </row>
        <row r="3298">
          <cell r="G3298" t="str">
            <v>7928 - Clinical Lab Technologist</v>
          </cell>
        </row>
        <row r="3299">
          <cell r="G3299" t="str">
            <v>7929 - Sr Engr - Petroleum Structures (Spec)</v>
          </cell>
        </row>
        <row r="3300">
          <cell r="G3300" t="str">
            <v>7930 - Sr Engr - Petroleum Structures (Supvr)</v>
          </cell>
        </row>
        <row r="3301">
          <cell r="G3301" t="str">
            <v>7932 - Assoc Engr - Petroleum Structures</v>
          </cell>
        </row>
        <row r="3302">
          <cell r="G3302" t="str">
            <v>7939 - Public Hlth Microbiologist Spec (Virology)</v>
          </cell>
        </row>
        <row r="3303">
          <cell r="G3303" t="str">
            <v>7940 - Public Hlth Microbiologist Spec</v>
          </cell>
        </row>
        <row r="3304">
          <cell r="G3304" t="str">
            <v>7941 - Assoc toxicologist</v>
          </cell>
        </row>
        <row r="3305">
          <cell r="G3305" t="str">
            <v>7942 - Staff toxicologist (Supvr)</v>
          </cell>
        </row>
        <row r="3306">
          <cell r="G3306" t="str">
            <v>7943 - Sr toxicologist</v>
          </cell>
        </row>
        <row r="3307">
          <cell r="G3307" t="str">
            <v>7944 - Supvng toxicologist</v>
          </cell>
        </row>
        <row r="3308">
          <cell r="G3308" t="str">
            <v>7945 - Supvng toxicologist (Mgrial)</v>
          </cell>
        </row>
        <row r="3309">
          <cell r="G3309" t="str">
            <v>7946 - Examiner II Lab Fld Svcs</v>
          </cell>
        </row>
        <row r="3310">
          <cell r="G3310" t="str">
            <v>7947 - Examiner III Lab Fld Svcs</v>
          </cell>
        </row>
        <row r="3311">
          <cell r="G3311" t="str">
            <v>7948 - Public Hlth Microbiologist II</v>
          </cell>
        </row>
        <row r="3312">
          <cell r="G3312" t="str">
            <v>7949 - Examiner I Lab Fld Svcs</v>
          </cell>
        </row>
        <row r="3313">
          <cell r="G3313" t="str">
            <v>7950 - Public Hlth Microbiologist II (Virology)</v>
          </cell>
        </row>
        <row r="3314">
          <cell r="G3314" t="str">
            <v>7951 - Public Hlth Microbiologist Supvr</v>
          </cell>
        </row>
        <row r="3315">
          <cell r="G3315" t="str">
            <v>7952 - Public Hlth Microbiologist Supvr (Virology)</v>
          </cell>
        </row>
        <row r="3316">
          <cell r="G3316" t="str">
            <v>7954 - Public Hlth Microbiologist I</v>
          </cell>
        </row>
        <row r="3317">
          <cell r="G3317" t="str">
            <v>7956 - Microbiologist Intern</v>
          </cell>
        </row>
        <row r="3318">
          <cell r="G3318" t="str">
            <v>7958 - Research Microbiologist</v>
          </cell>
        </row>
        <row r="3319">
          <cell r="G3319" t="str">
            <v>7962 - Supvng Public Hlth Biologist</v>
          </cell>
        </row>
        <row r="3320">
          <cell r="G3320" t="str">
            <v xml:space="preserve">7963 - Pharmaceutical Consultant II </v>
          </cell>
        </row>
        <row r="3321">
          <cell r="G3321" t="str">
            <v xml:space="preserve">7964 - Pharmaceutical Program Consultant </v>
          </cell>
        </row>
        <row r="3322">
          <cell r="G3322" t="str">
            <v>7966 - Epidemiologic Interviewer I</v>
          </cell>
        </row>
        <row r="3323">
          <cell r="G3323" t="str">
            <v>7967 - Epidemiologic Interviewer II</v>
          </cell>
        </row>
        <row r="3324">
          <cell r="G3324" t="str">
            <v xml:space="preserve">7969 - Consulting Optometrist II </v>
          </cell>
        </row>
        <row r="3325">
          <cell r="G3325" t="str">
            <v>7970 - Consulting Optometrist I</v>
          </cell>
        </row>
        <row r="3326">
          <cell r="G3326" t="str">
            <v>7971 - Optometrist - CF</v>
          </cell>
        </row>
        <row r="3327">
          <cell r="G3327" t="str">
            <v>7972 - Podiatrist - CF</v>
          </cell>
        </row>
        <row r="3328">
          <cell r="G3328" t="str">
            <v>7974 - Hearing Cons Spec</v>
          </cell>
        </row>
        <row r="3329">
          <cell r="G3329" t="str">
            <v>7975 - Pharmaceutical Consultant I</v>
          </cell>
        </row>
        <row r="3330">
          <cell r="G3330" t="str">
            <v>7976 - Podiatric Consultant</v>
          </cell>
        </row>
        <row r="3331">
          <cell r="G3331" t="str">
            <v>7977 - Podiatrist</v>
          </cell>
        </row>
        <row r="3332">
          <cell r="G3332" t="str">
            <v>7978 - Staff Toxicologist (Spec)</v>
          </cell>
        </row>
        <row r="3333">
          <cell r="G3333" t="str">
            <v>7979 - Pharmacy Techn</v>
          </cell>
        </row>
        <row r="3334">
          <cell r="G3334" t="str">
            <v>7981 - Pharmacist II</v>
          </cell>
        </row>
        <row r="3335">
          <cell r="G3335" t="str">
            <v>7982 - Pharmacist I</v>
          </cell>
        </row>
        <row r="3336">
          <cell r="G3336" t="str">
            <v>7986 - Electroencephalographic Techn</v>
          </cell>
        </row>
        <row r="3337">
          <cell r="G3337" t="str">
            <v>7987 - Sr Radiologic Technologist (Spec)</v>
          </cell>
        </row>
        <row r="3338">
          <cell r="G3338" t="str">
            <v>7989 - Radiologic Technologist</v>
          </cell>
        </row>
        <row r="3339">
          <cell r="G3339" t="str">
            <v>7990 - Electroencephalographic Techn (Safety)</v>
          </cell>
        </row>
        <row r="3340">
          <cell r="G3340" t="str">
            <v>7992 - Radiologic Technologist (Safety)</v>
          </cell>
        </row>
        <row r="3341">
          <cell r="G3341" t="str">
            <v>7993 - Hlth Facilities Evaluator Mgr II</v>
          </cell>
        </row>
        <row r="3342">
          <cell r="G3342" t="str">
            <v xml:space="preserve">7994 - Pharmaceutical Consultant II </v>
          </cell>
        </row>
        <row r="3343">
          <cell r="G3343" t="str">
            <v>7995 - Sr Radiologic Technologist (Spec-Safety)</v>
          </cell>
        </row>
        <row r="3344">
          <cell r="G3344" t="str">
            <v>7996 - Pharmacy Svcs Mgr</v>
          </cell>
        </row>
        <row r="3345">
          <cell r="G3345" t="str">
            <v>7997 - Sr Radiologic Technologist (Supvr-Safety)</v>
          </cell>
        </row>
        <row r="3346">
          <cell r="G3346" t="str">
            <v>7999 - Medi-Cal Fld Office Administrator I</v>
          </cell>
        </row>
        <row r="3347">
          <cell r="G3347" t="str">
            <v>8000 - Sr Vice President of Research &amp; Develmt</v>
          </cell>
        </row>
        <row r="3348">
          <cell r="G3348" t="str">
            <v>8001 - Hlth Facilities Evaluator I</v>
          </cell>
        </row>
        <row r="3349">
          <cell r="G3349" t="str">
            <v>8002 - Grants Mgmt Officer</v>
          </cell>
        </row>
        <row r="3350">
          <cell r="G3350" t="str">
            <v>8003 - Special Projs Officer to the President</v>
          </cell>
        </row>
        <row r="3351">
          <cell r="G3351" t="str">
            <v>8005 - Fish &amp; Game Lieut (Spec)</v>
          </cell>
        </row>
        <row r="3352">
          <cell r="G3352" t="str">
            <v>8007 - Hlth Facilities Evaluator Trainee</v>
          </cell>
        </row>
        <row r="3353">
          <cell r="G3353" t="str">
            <v>8010 - Grants Mgmt Spec II</v>
          </cell>
        </row>
        <row r="3354">
          <cell r="G3354" t="str">
            <v>8011 - Hlth Facilities Evaluator Nurse</v>
          </cell>
        </row>
        <row r="3355">
          <cell r="G3355" t="str">
            <v>8015 - Med Supply Techn</v>
          </cell>
        </row>
        <row r="3356">
          <cell r="G3356" t="str">
            <v>8016 - Physician Asst - CF</v>
          </cell>
        </row>
        <row r="3357">
          <cell r="G3357" t="str">
            <v>8019 - Sr Officer to the Medical &amp; Ethical Stds Working Group</v>
          </cell>
        </row>
        <row r="3358">
          <cell r="G3358" t="str">
            <v>8020 - Medi-Cal Fld Office Administrator II</v>
          </cell>
        </row>
        <row r="3359">
          <cell r="G3359" t="str">
            <v>8021 - Grants Tech Asst</v>
          </cell>
        </row>
        <row r="3360">
          <cell r="G3360" t="str">
            <v>8023 - Legal Counsel to the Chairperson</v>
          </cell>
        </row>
        <row r="3361">
          <cell r="G3361" t="str">
            <v>8024 - Sr Science &amp; Educ Officer</v>
          </cell>
        </row>
        <row r="3362">
          <cell r="G3362" t="str">
            <v>8025 - Disaster Assistance Programs Spec I</v>
          </cell>
        </row>
        <row r="3363">
          <cell r="G3363" t="str">
            <v>8028 - Medi-Cal Techn I</v>
          </cell>
        </row>
        <row r="3364">
          <cell r="G3364" t="str">
            <v>8029 - Scientific Officer I</v>
          </cell>
        </row>
        <row r="3365">
          <cell r="G3365" t="str">
            <v>8030 - Disaster Assistance Programs Spec II</v>
          </cell>
        </row>
        <row r="3366">
          <cell r="G3366" t="str">
            <v>8031 - Scientific Officer II</v>
          </cell>
        </row>
        <row r="3367">
          <cell r="G3367" t="str">
            <v>8032 - Medi-Cal Techn II</v>
          </cell>
        </row>
        <row r="3368">
          <cell r="G3368" t="str">
            <v>8033 - Medi-Cal Techn III (Supvry)</v>
          </cell>
        </row>
        <row r="3369">
          <cell r="G3369" t="str">
            <v>8035 - Dep Grants Mgmt Officer</v>
          </cell>
        </row>
        <row r="3370">
          <cell r="G3370" t="str">
            <v>8036 - Medi-Cal Techn III (Spec)</v>
          </cell>
        </row>
        <row r="3371">
          <cell r="G3371" t="str">
            <v>8037 - Financial Svcs Officer</v>
          </cell>
        </row>
        <row r="3372">
          <cell r="G3372" t="str">
            <v>8038 - Deputy to the Chair-Finance, Policy &amp; Outreach</v>
          </cell>
        </row>
        <row r="3373">
          <cell r="G3373" t="str">
            <v>8039 - Paralegal</v>
          </cell>
        </row>
        <row r="3374">
          <cell r="G3374" t="str">
            <v xml:space="preserve">8040 - Finace Officer </v>
          </cell>
        </row>
        <row r="3375">
          <cell r="G3375" t="str">
            <v xml:space="preserve">8041 - Communications Mgr </v>
          </cell>
        </row>
        <row r="3376">
          <cell r="G3376" t="str">
            <v>8042 - Science Writer/Media Relations Editor</v>
          </cell>
        </row>
        <row r="3377">
          <cell r="G3377" t="str">
            <v>8044 - Chief Brch Public Hlth Lab</v>
          </cell>
        </row>
        <row r="3378">
          <cell r="G3378" t="str">
            <v>8046 - Asst Lab Chief Public Hlth Laboratories</v>
          </cell>
        </row>
        <row r="3379">
          <cell r="G3379" t="str">
            <v>8049 - Research Radiochemist</v>
          </cell>
        </row>
        <row r="3380">
          <cell r="G3380" t="str">
            <v>8050 - Hlth Facilities Evaluator Mgr I</v>
          </cell>
        </row>
        <row r="3381">
          <cell r="G3381" t="str">
            <v>8051 - Hlth Facilities Evaluator II (Supvr)</v>
          </cell>
        </row>
        <row r="3382">
          <cell r="G3382" t="str">
            <v>8052 - Hlth Facilities Evaluator II</v>
          </cell>
        </row>
        <row r="3383">
          <cell r="G3383" t="str">
            <v>8053 - Bus Develmt Officer</v>
          </cell>
        </row>
        <row r="3384">
          <cell r="G3384" t="str">
            <v>8054 - Environmental Biochemist</v>
          </cell>
        </row>
        <row r="3385">
          <cell r="G3385" t="str">
            <v>8055 - Sr Med Officer</v>
          </cell>
        </row>
        <row r="3386">
          <cell r="G3386" t="str">
            <v>8057 - Spectroscopist</v>
          </cell>
        </row>
        <row r="3387">
          <cell r="G3387" t="str">
            <v>8058 - Research Chemist</v>
          </cell>
        </row>
        <row r="3388">
          <cell r="G3388" t="str">
            <v>8060 - Chemist</v>
          </cell>
        </row>
        <row r="3389">
          <cell r="G3389" t="str">
            <v>8061 - Research Clinical Chemist</v>
          </cell>
        </row>
        <row r="3390">
          <cell r="G3390" t="str">
            <v xml:space="preserve">8065 - Supvng Fraud Investigator I </v>
          </cell>
        </row>
        <row r="3391">
          <cell r="G3391" t="str">
            <v xml:space="preserve">8066 - Supvng Fraud Investigator II </v>
          </cell>
        </row>
        <row r="3392">
          <cell r="G3392" t="str">
            <v>8067 - Forensic Scientist-Toxicologist Trainee</v>
          </cell>
        </row>
        <row r="3393">
          <cell r="G3393" t="str">
            <v>8068 - Staff Chemist</v>
          </cell>
        </row>
        <row r="3394">
          <cell r="G3394" t="str">
            <v>8070 - Supvng Chemist</v>
          </cell>
        </row>
        <row r="3395">
          <cell r="G3395" t="str">
            <v>8071 - Forensic Scientist-Toxicologist III</v>
          </cell>
        </row>
        <row r="3396">
          <cell r="G3396" t="str">
            <v>8076 - Forensic Scientist-Toxicologist IV</v>
          </cell>
        </row>
        <row r="3397">
          <cell r="G3397" t="str">
            <v>8077 - Disaster Worker Clerical Svcs (Various Disasters)</v>
          </cell>
        </row>
        <row r="3398">
          <cell r="G3398" t="str">
            <v>8079 - Disaster Worker Speciality Svcs (Various Disasters)</v>
          </cell>
        </row>
        <row r="3399">
          <cell r="G3399" t="str">
            <v>8080 - Disaster Worker Staff Svcs (Various Disasters)</v>
          </cell>
        </row>
        <row r="3400">
          <cell r="G3400" t="str">
            <v>8082 - Textile Techn II</v>
          </cell>
        </row>
        <row r="3401">
          <cell r="G3401" t="str">
            <v>8084 - Textile Techn I</v>
          </cell>
        </row>
        <row r="3402">
          <cell r="G3402" t="str">
            <v xml:space="preserve">8085 - Sr Emergency Svcs Coord </v>
          </cell>
        </row>
        <row r="3403">
          <cell r="G3403" t="str">
            <v>8088 - Forensic Scientist-Toxicologist I</v>
          </cell>
        </row>
        <row r="3404">
          <cell r="G3404" t="str">
            <v>8089 - Forensic Scientist-Toxicologist II</v>
          </cell>
        </row>
        <row r="3405">
          <cell r="G3405" t="str">
            <v>8090 - Satellite Wagering Facilityy Parking Attendant</v>
          </cell>
        </row>
        <row r="3406">
          <cell r="G3406" t="str">
            <v>8094 - Registered Nurse (Safety)</v>
          </cell>
        </row>
        <row r="3407">
          <cell r="G3407" t="str">
            <v>8096 - Supvng Registered Nurse (Safety)</v>
          </cell>
        </row>
        <row r="3408">
          <cell r="G3408" t="str">
            <v>8097 - Satellite Wagering Facility Security Guard</v>
          </cell>
        </row>
        <row r="3409">
          <cell r="G3409" t="str">
            <v>8098 - Satellite Wagering Facility Admissions/Program Clk</v>
          </cell>
        </row>
        <row r="3410">
          <cell r="G3410" t="str">
            <v>8099 - Satellite Wagering Facility Janitor</v>
          </cell>
        </row>
        <row r="3411">
          <cell r="G3411" t="str">
            <v>8100 - Satellite Wagering Facility Lead Janitor</v>
          </cell>
        </row>
        <row r="3412">
          <cell r="G3412" t="str">
            <v>8101 - Nursing Coord (Safety)</v>
          </cell>
        </row>
        <row r="3413">
          <cell r="G3413" t="str">
            <v>8102 - Program Asst</v>
          </cell>
        </row>
        <row r="3414">
          <cell r="G3414" t="str">
            <v>8103 - Program Director</v>
          </cell>
        </row>
        <row r="3415">
          <cell r="G3415" t="str">
            <v>8104 - Unit Supvr (Safety)</v>
          </cell>
        </row>
        <row r="3416">
          <cell r="G3416" t="str">
            <v>8105 - Satellite Wagering Facility Lead Security Guard</v>
          </cell>
        </row>
        <row r="3417">
          <cell r="G3417" t="str">
            <v xml:space="preserve">8110 - Communications &amp; Warning Officer </v>
          </cell>
        </row>
        <row r="3418">
          <cell r="G3418" t="str">
            <v>8114 - Sr Coord -Communications</v>
          </cell>
        </row>
        <row r="3419">
          <cell r="G3419" t="str">
            <v>8115 - Coord -Communications</v>
          </cell>
        </row>
        <row r="3420">
          <cell r="G3420" t="str">
            <v>8116 - Emergency Notification Cntrller</v>
          </cell>
        </row>
        <row r="3421">
          <cell r="G3421" t="str">
            <v>8120 - Chief Law Enforcement Div</v>
          </cell>
        </row>
        <row r="3422">
          <cell r="G3422" t="str">
            <v>8121 - Sr Coord -Law Enforcement</v>
          </cell>
        </row>
        <row r="3423">
          <cell r="G3423" t="str">
            <v>8122 - Coord -Law Enforcement</v>
          </cell>
        </row>
        <row r="3424">
          <cell r="G3424" t="str">
            <v>8123 - Coord (Radiological)</v>
          </cell>
        </row>
        <row r="3425">
          <cell r="G3425" t="str">
            <v>8124 - Sr Coord (Radiological)</v>
          </cell>
        </row>
        <row r="3426">
          <cell r="G3426" t="str">
            <v>8126 - Supvng Nurse III</v>
          </cell>
        </row>
        <row r="3427">
          <cell r="G3427" t="str">
            <v>8128 - Dental Hygienist</v>
          </cell>
        </row>
        <row r="3428">
          <cell r="G3428" t="str">
            <v>8129 - Supvng Nurse II</v>
          </cell>
        </row>
        <row r="3429">
          <cell r="G3429" t="str">
            <v>8130 - Surgical Nurse I</v>
          </cell>
        </row>
        <row r="3430">
          <cell r="G3430" t="str">
            <v>8131 - Dental Hygienst (Safety)</v>
          </cell>
        </row>
        <row r="3431">
          <cell r="G3431" t="str">
            <v>8132 - Asst Coord of Nursing Svcs</v>
          </cell>
        </row>
        <row r="3432">
          <cell r="G3432" t="str">
            <v>8133 - Coord of Nursing Svcs</v>
          </cell>
        </row>
        <row r="3433">
          <cell r="G3433" t="str">
            <v>8134 - Surgical Nurse II</v>
          </cell>
        </row>
        <row r="3434">
          <cell r="G3434" t="str">
            <v>8135 - Surgical Nurse I</v>
          </cell>
        </row>
        <row r="3435">
          <cell r="G3435" t="str">
            <v>8136 - Nurse-Anesthetist</v>
          </cell>
        </row>
        <row r="3436">
          <cell r="G3436" t="str">
            <v>8140 - Pre-Registered Nurse</v>
          </cell>
        </row>
        <row r="3437">
          <cell r="G3437" t="str">
            <v>8141 - Hosp Worker</v>
          </cell>
        </row>
        <row r="3438">
          <cell r="G3438" t="str">
            <v>8143 - Nurse Evaluator I</v>
          </cell>
        </row>
        <row r="3439">
          <cell r="G3439" t="str">
            <v>8144 - Nurse Evaluator II</v>
          </cell>
        </row>
        <row r="3440">
          <cell r="G3440" t="str">
            <v>8145 - Nurse Evaluator III</v>
          </cell>
        </row>
        <row r="3441">
          <cell r="G3441" t="str">
            <v>8146 - Hosp Worker (Safety)</v>
          </cell>
        </row>
        <row r="3442">
          <cell r="G3442" t="str">
            <v>8149 - Nurse Evaluator IV</v>
          </cell>
        </row>
        <row r="3443">
          <cell r="G3443" t="str">
            <v>8154 - Nurse Instructor</v>
          </cell>
        </row>
        <row r="3444">
          <cell r="G3444" t="str">
            <v>8155 - Psych Nursing Educ Director</v>
          </cell>
        </row>
        <row r="3445">
          <cell r="G3445" t="str">
            <v>8156 - Nursing Coord</v>
          </cell>
        </row>
        <row r="3446">
          <cell r="G3446" t="str">
            <v>8160 - Hlth Svcs Spec</v>
          </cell>
        </row>
        <row r="3447">
          <cell r="G3447" t="str">
            <v>8161 - Supvng Registered Nurse</v>
          </cell>
        </row>
        <row r="3448">
          <cell r="G3448" t="str">
            <v>8162 - Foster GrandParent Fld Supvr</v>
          </cell>
        </row>
        <row r="3449">
          <cell r="G3449" t="str">
            <v>8165 - Registered Nurse</v>
          </cell>
        </row>
        <row r="3450">
          <cell r="G3450" t="str">
            <v>8170 - Pre-Registered Nurse</v>
          </cell>
        </row>
        <row r="3451">
          <cell r="G3451" t="str">
            <v>8179 - Nurse Consultant III (Supvr)</v>
          </cell>
        </row>
        <row r="3452">
          <cell r="G3452" t="str">
            <v>8181 - Nurse Consultant III (Spec)</v>
          </cell>
        </row>
        <row r="3453">
          <cell r="G3453" t="str">
            <v>8182 - Certified Nursing Asst - CF</v>
          </cell>
        </row>
        <row r="3454">
          <cell r="G3454" t="str">
            <v>8183 - Respiratory Care Supvr</v>
          </cell>
        </row>
        <row r="3455">
          <cell r="G3455" t="str">
            <v>8184 - Respiratory Care Supvr - CF</v>
          </cell>
        </row>
        <row r="3456">
          <cell r="G3456" t="str">
            <v>8185 - Certified Nursing Asst</v>
          </cell>
        </row>
        <row r="3457">
          <cell r="G3457" t="str">
            <v>8186 - Chief (Fire &amp; Rescue Svcs)</v>
          </cell>
        </row>
        <row r="3458">
          <cell r="G3458" t="str">
            <v>8187 - Sr Coord (Fire &amp; Rescue Svcs)</v>
          </cell>
        </row>
        <row r="3459">
          <cell r="G3459" t="str">
            <v>8188 - Coord (Fire &amp; Rescue Svcs)</v>
          </cell>
        </row>
        <row r="3460">
          <cell r="G3460" t="str">
            <v>8195 - Nurse Consultant II</v>
          </cell>
        </row>
        <row r="3461">
          <cell r="G3461" t="str">
            <v>8197 - Nurse Consultant I</v>
          </cell>
        </row>
        <row r="3462">
          <cell r="G3462" t="str">
            <v>8199 - Mental Hlth Nurse I</v>
          </cell>
        </row>
        <row r="3463">
          <cell r="G3463" t="str">
            <v>8200 - Receiver's Clinical Exec (Safety)</v>
          </cell>
        </row>
        <row r="3464">
          <cell r="G3464" t="str">
            <v>8201 - Infection Cntrl Spec</v>
          </cell>
        </row>
        <row r="3465">
          <cell r="G3465" t="str">
            <v>8202 - Hlth Program Coord - CF</v>
          </cell>
        </row>
        <row r="3466">
          <cell r="G3466" t="str">
            <v xml:space="preserve">8204 - Occupational Therapist </v>
          </cell>
        </row>
        <row r="3467">
          <cell r="G3467" t="str">
            <v>8208 - Chief of Public Hlth Nursing</v>
          </cell>
        </row>
        <row r="3468">
          <cell r="G3468" t="str">
            <v>8209 - Public Hlth Nurse III</v>
          </cell>
        </row>
        <row r="3469">
          <cell r="G3469" t="str">
            <v>8210 - Public Hlth Nurse II</v>
          </cell>
        </row>
        <row r="3470">
          <cell r="G3470" t="str">
            <v>8211 - Public Hlth Nurse IV</v>
          </cell>
        </row>
        <row r="3471">
          <cell r="G3471" t="str">
            <v>8212 - Nurse Practitioner</v>
          </cell>
        </row>
        <row r="3472">
          <cell r="G3472" t="str">
            <v>8213 - Public Hlth Nurse I</v>
          </cell>
        </row>
        <row r="3473">
          <cell r="G3473" t="str">
            <v>8215 - Sr Med Tech Asst</v>
          </cell>
        </row>
        <row r="3474">
          <cell r="G3474" t="str">
            <v>8216 - Chief Exec Officer - Hlth Care (Safety)</v>
          </cell>
        </row>
        <row r="3475">
          <cell r="G3475" t="str">
            <v>8217 - Med Tech Asst - CF</v>
          </cell>
        </row>
        <row r="3476">
          <cell r="G3476" t="str">
            <v xml:space="preserve">8218 - Lic Officer </v>
          </cell>
        </row>
        <row r="3477">
          <cell r="G3477" t="str">
            <v>8219 - Res Care Unit Leader</v>
          </cell>
        </row>
        <row r="3478">
          <cell r="G3478" t="str">
            <v>8220 - Lic Program Mgr III</v>
          </cell>
        </row>
        <row r="3479">
          <cell r="G3479" t="str">
            <v>8221 - Med Tech Asst (Psych)</v>
          </cell>
        </row>
        <row r="3480">
          <cell r="G3480" t="str">
            <v>8222 - Lic Program Mgr I</v>
          </cell>
        </row>
        <row r="3481">
          <cell r="G3481" t="str">
            <v>8223 - Lic Program Analyst</v>
          </cell>
        </row>
        <row r="3482">
          <cell r="G3482" t="str">
            <v>8224 - Lic Program Mgr II</v>
          </cell>
        </row>
        <row r="3483">
          <cell r="G3483" t="str">
            <v>8225 - Sr Med Tech Asst (Psych)</v>
          </cell>
        </row>
        <row r="3484">
          <cell r="G3484" t="str">
            <v>8226 - Psych Techn Instructor</v>
          </cell>
        </row>
        <row r="3485">
          <cell r="G3485" t="str">
            <v>8227 - Nurse Practitioner</v>
          </cell>
        </row>
        <row r="3486">
          <cell r="G3486" t="str">
            <v>8229 - Psych Techn Apprnt</v>
          </cell>
        </row>
        <row r="3487">
          <cell r="G3487" t="str">
            <v>8230 - Unit Supvr</v>
          </cell>
        </row>
        <row r="3488">
          <cell r="G3488" t="str">
            <v>8231 - Sr Psych Techn</v>
          </cell>
        </row>
        <row r="3489">
          <cell r="G3489" t="str">
            <v>8232 - Psych Techn</v>
          </cell>
        </row>
        <row r="3490">
          <cell r="G3490" t="str">
            <v>8233 - Pre-Licensed Psych Techn</v>
          </cell>
        </row>
        <row r="3491">
          <cell r="G3491" t="str">
            <v>8235 - Psych Techn Trainee</v>
          </cell>
        </row>
        <row r="3492">
          <cell r="G3492" t="str">
            <v>8236 - Psych Techn Asst (Safety)</v>
          </cell>
        </row>
        <row r="3493">
          <cell r="G3493" t="str">
            <v>8237 - Psych Techn Trng Candidate</v>
          </cell>
        </row>
        <row r="3494">
          <cell r="G3494" t="str">
            <v>8238 - Psych Techn Trainee (Safety)</v>
          </cell>
        </row>
        <row r="3495">
          <cell r="G3495" t="str">
            <v>8239 - Receiver's Med Exec (Safety)</v>
          </cell>
        </row>
        <row r="3496">
          <cell r="G3496" t="str">
            <v>8240 - Teaching Asst</v>
          </cell>
        </row>
        <row r="3497">
          <cell r="G3497" t="str">
            <v>8241 - Receiver's Nurse Exec (Safety)</v>
          </cell>
        </row>
        <row r="3498">
          <cell r="G3498" t="str">
            <v xml:space="preserve">8244 - Teaching Asst </v>
          </cell>
        </row>
        <row r="3499">
          <cell r="G3499" t="str">
            <v>8245 - Supvng Nursing Educ Consultant</v>
          </cell>
        </row>
        <row r="3500">
          <cell r="G3500" t="str">
            <v>8246 - Teaching Asst</v>
          </cell>
        </row>
        <row r="3501">
          <cell r="G3501" t="str">
            <v>8247 - Develmtal Spec</v>
          </cell>
        </row>
        <row r="3502">
          <cell r="G3502" t="str">
            <v>8248 - Develmtal Spec (Safety)</v>
          </cell>
        </row>
        <row r="3503">
          <cell r="G3503" t="str">
            <v>8249 - Licensed Vocational Nurse</v>
          </cell>
        </row>
        <row r="3504">
          <cell r="G3504" t="str">
            <v>8250 - Nursing Educ Consultant</v>
          </cell>
        </row>
        <row r="3505">
          <cell r="G3505" t="str">
            <v>8251 - Program Asst</v>
          </cell>
        </row>
        <row r="3506">
          <cell r="G3506" t="str">
            <v>8252 - Sr Psych Techn (Safety)</v>
          </cell>
        </row>
        <row r="3507">
          <cell r="G3507" t="str">
            <v>8253 - Psych Techn (Safety)</v>
          </cell>
        </row>
        <row r="3508">
          <cell r="G3508" t="str">
            <v>8254 - Pre-Licensed Psych Techn (Safety)</v>
          </cell>
        </row>
        <row r="3509">
          <cell r="G3509" t="str">
            <v>8255 - Clinical Administrator</v>
          </cell>
        </row>
        <row r="3510">
          <cell r="G3510" t="str">
            <v>8256 - Svc Asst (Hosp)</v>
          </cell>
        </row>
        <row r="3511">
          <cell r="G3511" t="str">
            <v xml:space="preserve">8257 - Licensed Vocational Nurse </v>
          </cell>
        </row>
        <row r="3512">
          <cell r="G3512" t="str">
            <v>8261 - Audiologist Aide</v>
          </cell>
        </row>
        <row r="3513">
          <cell r="G3513" t="str">
            <v>8262 - Program Director</v>
          </cell>
        </row>
        <row r="3514">
          <cell r="G3514" t="str">
            <v>8263 - Teaching Asst (Safety)</v>
          </cell>
        </row>
        <row r="3515">
          <cell r="G3515" t="str">
            <v>8264 - Assistive Tech Spec</v>
          </cell>
        </row>
        <row r="3516">
          <cell r="G3516" t="str">
            <v>8265 - Assistive Tech Trainee</v>
          </cell>
        </row>
        <row r="3517">
          <cell r="G3517" t="str">
            <v>8266 - Program Asst</v>
          </cell>
        </row>
        <row r="3518">
          <cell r="G3518" t="str">
            <v>8268 - Program Director</v>
          </cell>
        </row>
        <row r="3519">
          <cell r="G3519" t="str">
            <v>8270 - Physical Therapy Consultant</v>
          </cell>
        </row>
        <row r="3520">
          <cell r="G3520" t="str">
            <v>8271 - Consultant</v>
          </cell>
        </row>
        <row r="3521">
          <cell r="G3521" t="str">
            <v>8272 - Physical Therapy Asst</v>
          </cell>
        </row>
        <row r="3522">
          <cell r="G3522" t="str">
            <v>8273 - Audiologist I</v>
          </cell>
        </row>
        <row r="3523">
          <cell r="G3523" t="str">
            <v>8274 - Licensed Vocational Nurse (Safety)</v>
          </cell>
        </row>
        <row r="3524">
          <cell r="G3524" t="str">
            <v>8276 - Respiratory Care Practitioner</v>
          </cell>
        </row>
        <row r="3525">
          <cell r="G3525" t="str">
            <v>8277 - Physical Therapist II</v>
          </cell>
        </row>
        <row r="3526">
          <cell r="G3526" t="str">
            <v>8278 - Speech Pathologist II</v>
          </cell>
        </row>
        <row r="3527">
          <cell r="G3527" t="str">
            <v>8279 - Speech Pathologist I</v>
          </cell>
        </row>
        <row r="3528">
          <cell r="G3528" t="str">
            <v>8280 - Physical Therapist I</v>
          </cell>
        </row>
        <row r="3529">
          <cell r="G3529" t="str">
            <v>8281 - Occupational Therapy Consultant</v>
          </cell>
        </row>
        <row r="3530">
          <cell r="G3530" t="str">
            <v>8282 - Consultant</v>
          </cell>
        </row>
        <row r="3531">
          <cell r="G3531" t="str">
            <v xml:space="preserve">8286 - Licensed Vocational Nurse </v>
          </cell>
        </row>
        <row r="3532">
          <cell r="G3532" t="str">
            <v>8287 - Sr Occupational Therapist</v>
          </cell>
        </row>
        <row r="3533">
          <cell r="G3533" t="str">
            <v>8288 - Occupational Therapist</v>
          </cell>
        </row>
        <row r="3534">
          <cell r="G3534" t="str">
            <v>8289 - Rehab Therapist (Occ)</v>
          </cell>
        </row>
        <row r="3535">
          <cell r="G3535" t="str">
            <v>8290 - Occupational Therapy Asst (Safety)</v>
          </cell>
        </row>
        <row r="3536">
          <cell r="G3536" t="str">
            <v>8291 - School Bus Drvr</v>
          </cell>
        </row>
        <row r="3537">
          <cell r="G3537" t="str">
            <v>8292 - Occupational Therapy Asst</v>
          </cell>
        </row>
        <row r="3538">
          <cell r="G3538" t="str">
            <v>8295 - Assistive Tech Supvr</v>
          </cell>
        </row>
        <row r="3539">
          <cell r="G3539" t="str">
            <v xml:space="preserve">8297 - Public Hlth Nurse I </v>
          </cell>
        </row>
        <row r="3540">
          <cell r="G3540" t="str">
            <v>8298 - Teaching Asst</v>
          </cell>
        </row>
        <row r="3541">
          <cell r="G3541" t="str">
            <v>8299 - Audiologist I</v>
          </cell>
        </row>
        <row r="3542">
          <cell r="G3542" t="str">
            <v xml:space="preserve">8300 - Respiratory Care Practitioner </v>
          </cell>
        </row>
        <row r="3543">
          <cell r="G3543" t="str">
            <v>8302 - Audiologist II</v>
          </cell>
        </row>
        <row r="3544">
          <cell r="G3544" t="str">
            <v>8308 - Coord of Volunteer Svcs</v>
          </cell>
        </row>
        <row r="3545">
          <cell r="G3545" t="str">
            <v>8309 - Speech Pathologist I</v>
          </cell>
        </row>
        <row r="3546">
          <cell r="G3546" t="str">
            <v>8311 - Rehab Therapist (Music)</v>
          </cell>
        </row>
        <row r="3547">
          <cell r="G3547" t="str">
            <v>8312 - Rehab Therapist  (Recr)</v>
          </cell>
        </row>
        <row r="3548">
          <cell r="G3548" t="str">
            <v>8313 - Hlth Educ Consultant III (Spec)</v>
          </cell>
        </row>
        <row r="3549">
          <cell r="G3549" t="str">
            <v xml:space="preserve">8315 - Physical Therapist I </v>
          </cell>
        </row>
        <row r="3550">
          <cell r="G3550" t="str">
            <v>8316 - Supvng Rehab Therapist</v>
          </cell>
        </row>
        <row r="3551">
          <cell r="G3551" t="str">
            <v>8317 - Recr Therapist</v>
          </cell>
        </row>
        <row r="3552">
          <cell r="G3552" t="str">
            <v>8318 - Brace Maker</v>
          </cell>
        </row>
        <row r="3553">
          <cell r="G3553" t="str">
            <v xml:space="preserve">8319 - Activity Coord </v>
          </cell>
        </row>
        <row r="3554">
          <cell r="G3554" t="str">
            <v>8320 - Industrial Therapist (Safety)</v>
          </cell>
        </row>
        <row r="3555">
          <cell r="G3555" t="str">
            <v>8321 - Rehab Therapist (Music-Safety)</v>
          </cell>
        </row>
        <row r="3556">
          <cell r="G3556" t="str">
            <v>8322 - School Bus Drvr</v>
          </cell>
        </row>
        <row r="3557">
          <cell r="G3557" t="str">
            <v>8323 - Rehab Therapist (Occ-Safety)</v>
          </cell>
        </row>
        <row r="3558">
          <cell r="G3558" t="str">
            <v>8324 - Rehab Therapist (Recr-Safety)</v>
          </cell>
        </row>
        <row r="3559">
          <cell r="G3559" t="str">
            <v>8325 - Staff Mental Hlth Spec</v>
          </cell>
        </row>
        <row r="3560">
          <cell r="G3560" t="str">
            <v>8326 - Mental Hlth Program Supvr</v>
          </cell>
        </row>
        <row r="3561">
          <cell r="G3561" t="str">
            <v>8327 - Nursing Consultant - Program Review</v>
          </cell>
        </row>
        <row r="3562">
          <cell r="G3562" t="str">
            <v>8328 - Standards Compliance Coord</v>
          </cell>
        </row>
        <row r="3563">
          <cell r="G3563" t="str">
            <v>8329 - Assoc Mental Hlth Spec</v>
          </cell>
        </row>
        <row r="3564">
          <cell r="G3564" t="str">
            <v xml:space="preserve">8330 - Aircraft Pilot </v>
          </cell>
        </row>
        <row r="3565">
          <cell r="G3565" t="str">
            <v>8331 - Hlth Educ Consultant II</v>
          </cell>
        </row>
        <row r="3566">
          <cell r="G3566" t="str">
            <v>8332 - Hlth Educ Consultant III (Supvr)</v>
          </cell>
        </row>
        <row r="3567">
          <cell r="G3567" t="str">
            <v>8333 - Hlth Educ Consultant I</v>
          </cell>
        </row>
        <row r="3568">
          <cell r="G3568" t="str">
            <v>8336 - Hlth Program Spec II</v>
          </cell>
        </row>
        <row r="3569">
          <cell r="G3569" t="str">
            <v>8337 - Assoc Hlth Program Adviser</v>
          </cell>
        </row>
        <row r="3570">
          <cell r="G3570" t="str">
            <v>8338 - Hlth Program Spec I</v>
          </cell>
        </row>
        <row r="3571">
          <cell r="G3571" t="str">
            <v>8351 - Community Program Spec IV</v>
          </cell>
        </row>
        <row r="3572">
          <cell r="G3572" t="str">
            <v>8352 - Community Program Spec II</v>
          </cell>
        </row>
        <row r="3573">
          <cell r="G3573" t="str">
            <v>8353 - Community Program Spec I</v>
          </cell>
        </row>
        <row r="3574">
          <cell r="G3574" t="str">
            <v>8362 - Community Program Spec III</v>
          </cell>
        </row>
        <row r="3575">
          <cell r="G3575" t="str">
            <v>8365 - W5</v>
          </cell>
        </row>
        <row r="3576">
          <cell r="G3576" t="str">
            <v>8366 - W4</v>
          </cell>
        </row>
        <row r="3577">
          <cell r="G3577" t="str">
            <v>8367 - W3</v>
          </cell>
        </row>
        <row r="3578">
          <cell r="G3578" t="str">
            <v>8368 - W2</v>
          </cell>
        </row>
        <row r="3579">
          <cell r="G3579" t="str">
            <v>8369 - W1</v>
          </cell>
        </row>
        <row r="3580">
          <cell r="G3580" t="str">
            <v>8370 - Mental Hlth Program Administrator</v>
          </cell>
        </row>
        <row r="3581">
          <cell r="G3581" t="str">
            <v>8381 - Chief Central Program Svcs</v>
          </cell>
        </row>
        <row r="3582">
          <cell r="G3582" t="str">
            <v>8387 - Dental Hygienist Consultant</v>
          </cell>
        </row>
        <row r="3583">
          <cell r="G3583" t="str">
            <v xml:space="preserve">8388 - Capt </v>
          </cell>
        </row>
        <row r="3584">
          <cell r="G3584" t="str">
            <v>8392 - Disability Eval Analyst II</v>
          </cell>
        </row>
        <row r="3585">
          <cell r="G3585" t="str">
            <v xml:space="preserve">8394 - Sgt </v>
          </cell>
        </row>
        <row r="3586">
          <cell r="G3586" t="str">
            <v xml:space="preserve">8397 - Officer </v>
          </cell>
        </row>
        <row r="3587">
          <cell r="G3587" t="str">
            <v xml:space="preserve">8398 - Lieut </v>
          </cell>
        </row>
        <row r="3588">
          <cell r="G3588" t="str">
            <v>8402 - Communicable Disease Mgr III</v>
          </cell>
        </row>
        <row r="3589">
          <cell r="G3589" t="str">
            <v>8403 - Communicable Disease Spec II</v>
          </cell>
        </row>
        <row r="3590">
          <cell r="G3590" t="str">
            <v>8404 - Communicable Disease Spec I</v>
          </cell>
        </row>
        <row r="3591">
          <cell r="G3591" t="str">
            <v>8406 - Staff Hlth Care Svc Plan Analyst</v>
          </cell>
        </row>
        <row r="3592">
          <cell r="G3592" t="str">
            <v xml:space="preserve">8407 - Sr Warden-Pilot </v>
          </cell>
        </row>
        <row r="3593">
          <cell r="G3593" t="str">
            <v>8408 - Coord - Indian Hlth</v>
          </cell>
        </row>
        <row r="3594">
          <cell r="G3594" t="str">
            <v>8409 - The Adjutant Gen</v>
          </cell>
        </row>
        <row r="3595">
          <cell r="G3595" t="str">
            <v>8410 - Warden</v>
          </cell>
        </row>
        <row r="3596">
          <cell r="G3596" t="str">
            <v>8412 - Capt</v>
          </cell>
        </row>
        <row r="3597">
          <cell r="G3597" t="str">
            <v>8414 - Rehab Therapist (Art)</v>
          </cell>
        </row>
        <row r="3598">
          <cell r="G3598" t="str">
            <v>8418 - Lieut (Supvr)</v>
          </cell>
        </row>
        <row r="3599">
          <cell r="G3599" t="str">
            <v>8420 - Rehab Therapist (Art-Safety)</v>
          </cell>
        </row>
        <row r="3600">
          <cell r="G3600" t="str">
            <v>8421 - Warden</v>
          </cell>
        </row>
        <row r="3601">
          <cell r="G3601" t="str">
            <v>8422 - Rehab Therapist (Dance-Safety)</v>
          </cell>
        </row>
        <row r="3602">
          <cell r="G3602" t="str">
            <v>8423 - Rehab Therapist (Dance)</v>
          </cell>
        </row>
        <row r="3603">
          <cell r="G3603" t="str">
            <v>8424 - Disability Eval Svcs Administrator I</v>
          </cell>
        </row>
        <row r="3604">
          <cell r="G3604" t="str">
            <v>8425 - Disability Eval Svcs Administrator II</v>
          </cell>
        </row>
        <row r="3605">
          <cell r="G3605" t="str">
            <v>8426 - Disability Eval Svcs Administrator III</v>
          </cell>
        </row>
        <row r="3606">
          <cell r="G3606" t="str">
            <v>8427 - Hlth Program Mgr I</v>
          </cell>
        </row>
        <row r="3607">
          <cell r="G3607" t="str">
            <v>8428 - Hlth Program Mgr II</v>
          </cell>
        </row>
        <row r="3608">
          <cell r="G3608" t="str">
            <v>8429 - Hlth Program Mgr III</v>
          </cell>
        </row>
        <row r="3609">
          <cell r="G3609" t="str">
            <v>8430 - Communicable Disease Mgr I</v>
          </cell>
        </row>
        <row r="3610">
          <cell r="G3610" t="str">
            <v>8431 - Communicable Disease Mgr II</v>
          </cell>
        </row>
        <row r="3611">
          <cell r="G3611" t="str">
            <v>8432 - Dental Hygienist Auditor</v>
          </cell>
        </row>
        <row r="3612">
          <cell r="G3612" t="str">
            <v>8434 - Self-Help Sponsor (Part Time)</v>
          </cell>
        </row>
        <row r="3613">
          <cell r="G3613" t="str">
            <v>8436 - Criminal ID &amp; Intelligence Supvr</v>
          </cell>
        </row>
        <row r="3614">
          <cell r="G3614" t="str">
            <v>8439 - Crim Intelligence Spec III</v>
          </cell>
        </row>
        <row r="3615">
          <cell r="G3615" t="str">
            <v>8440 - Crim Intelligence Spec II</v>
          </cell>
        </row>
        <row r="3616">
          <cell r="G3616" t="str">
            <v>8443 - Crim Intelligence Spec I</v>
          </cell>
        </row>
        <row r="3617">
          <cell r="G3617" t="str">
            <v xml:space="preserve">8446 - Cadet </v>
          </cell>
        </row>
        <row r="3618">
          <cell r="G3618" t="str">
            <v>8447 - Asst Hlth Care Svc Plan Analyst</v>
          </cell>
        </row>
        <row r="3619">
          <cell r="G3619" t="str">
            <v>8448 - Assoc Hlth Care Svc Plan Analyst</v>
          </cell>
        </row>
        <row r="3620">
          <cell r="G3620" t="str">
            <v>8449 - Sr Hlth Care Svc Plan Analyst</v>
          </cell>
        </row>
        <row r="3621">
          <cell r="G3621" t="str">
            <v>8450 - Genetic Disease Program Spec I</v>
          </cell>
        </row>
        <row r="3622">
          <cell r="G3622" t="str">
            <v>8451 - Genetic Disease Program Spec II</v>
          </cell>
        </row>
        <row r="3623">
          <cell r="G3623" t="str">
            <v>8452 - Genetic Disease Program Spec III</v>
          </cell>
        </row>
        <row r="3624">
          <cell r="G3624" t="str">
            <v>8453 - Genetic Disease Program Spec IV</v>
          </cell>
        </row>
        <row r="3625">
          <cell r="G3625" t="str">
            <v>8454 - Criminal ID Spec III</v>
          </cell>
        </row>
        <row r="3626">
          <cell r="G3626" t="str">
            <v>8456 - Criminal ID Spec II</v>
          </cell>
        </row>
        <row r="3627">
          <cell r="G3627" t="str">
            <v>8459 - Polygraph Examiner</v>
          </cell>
        </row>
        <row r="3628">
          <cell r="G3628" t="str">
            <v>8460 - Latent Print Analyst I</v>
          </cell>
        </row>
        <row r="3629">
          <cell r="G3629" t="str">
            <v>8462 - Criminal ID Spec I</v>
          </cell>
        </row>
        <row r="3630">
          <cell r="G3630" t="str">
            <v>8466 - Criminalist</v>
          </cell>
        </row>
        <row r="3631">
          <cell r="G3631" t="str">
            <v>8467 - Criminalist Mgr</v>
          </cell>
        </row>
        <row r="3632">
          <cell r="G3632" t="str">
            <v>8471 - Criminal ID &amp; Intelligence Asst</v>
          </cell>
        </row>
        <row r="3633">
          <cell r="G3633" t="str">
            <v>8472 - Latent Print Analyst II</v>
          </cell>
        </row>
        <row r="3634">
          <cell r="G3634" t="str">
            <v>8473 - Latent Print Supvr</v>
          </cell>
        </row>
        <row r="3635">
          <cell r="G3635" t="str">
            <v>8474 - Questioned Document Examiner I</v>
          </cell>
        </row>
        <row r="3636">
          <cell r="G3636" t="str">
            <v>8475 - Questioned Document Examiner II</v>
          </cell>
        </row>
        <row r="3637">
          <cell r="G3637" t="str">
            <v>8477 - Criminalist Supvr</v>
          </cell>
        </row>
        <row r="3638">
          <cell r="G3638" t="str">
            <v>8478 - Sr Crimist</v>
          </cell>
        </row>
        <row r="3639">
          <cell r="G3639" t="str">
            <v>8479 - Questioned Document Supvr</v>
          </cell>
        </row>
        <row r="3640">
          <cell r="G3640" t="str">
            <v>8480 - Polygraph Examiner Supvr</v>
          </cell>
        </row>
        <row r="3641">
          <cell r="G3641" t="str">
            <v>8482 - Special Agent - Dept of Justice</v>
          </cell>
        </row>
        <row r="3642">
          <cell r="G3642" t="str">
            <v>8483 - Dep Chief - Investigations &amp; Enforcement</v>
          </cell>
        </row>
        <row r="3643">
          <cell r="G3643" t="str">
            <v>8486 - Warden Cadet</v>
          </cell>
        </row>
        <row r="3644">
          <cell r="G3644" t="str">
            <v>8488 - Dep Chief - Investigations Div</v>
          </cell>
        </row>
        <row r="3645">
          <cell r="G3645" t="str">
            <v xml:space="preserve">8514 - Special Agent Trainee </v>
          </cell>
        </row>
        <row r="3646">
          <cell r="G3646" t="str">
            <v xml:space="preserve">8519 - Fld Rep </v>
          </cell>
        </row>
        <row r="3647">
          <cell r="G3647" t="str">
            <v>8522 - Sr Special Agent-In-Charge</v>
          </cell>
        </row>
        <row r="3648">
          <cell r="G3648" t="str">
            <v>8523 - Special Agent-In-Charge</v>
          </cell>
        </row>
        <row r="3649">
          <cell r="G3649" t="str">
            <v>8524 - Special Agent Supv</v>
          </cell>
        </row>
        <row r="3650">
          <cell r="G3650" t="str">
            <v>8527 - Law Enforcement Consultant I</v>
          </cell>
        </row>
        <row r="3651">
          <cell r="G3651" t="str">
            <v>8528 - Law Enforcement Consultant II</v>
          </cell>
        </row>
        <row r="3652">
          <cell r="G3652" t="str">
            <v>8529 - Sr Law Enforcement Consultant</v>
          </cell>
        </row>
        <row r="3653">
          <cell r="G3653" t="str">
            <v>8530 - Asst Exec Director</v>
          </cell>
        </row>
        <row r="3654">
          <cell r="G3654" t="str">
            <v>8534 - Deputy Chief Operations</v>
          </cell>
        </row>
        <row r="3655">
          <cell r="G3655" t="str">
            <v>8539 - Supvng Investigator I</v>
          </cell>
        </row>
        <row r="3656">
          <cell r="G3656" t="str">
            <v xml:space="preserve">8540 - Supvng Investigator II </v>
          </cell>
        </row>
        <row r="3657">
          <cell r="G3657" t="str">
            <v>8545 - Supvng Special Investigator II (Non-Peace Officer)</v>
          </cell>
        </row>
        <row r="3658">
          <cell r="G3658" t="str">
            <v>8547 - Supvng Special Investigator II</v>
          </cell>
        </row>
        <row r="3659">
          <cell r="G3659" t="str">
            <v>8548 - Supvng Special Investigator I</v>
          </cell>
        </row>
        <row r="3660">
          <cell r="G3660" t="str">
            <v>8549 - Supvng Special Investigator I (Non-Peace Officer)</v>
          </cell>
        </row>
        <row r="3661">
          <cell r="G3661" t="str">
            <v>8556 - License Insp (Seasonal)</v>
          </cell>
        </row>
        <row r="3662">
          <cell r="G3662" t="str">
            <v>8559 - Educ &amp; Outreach Coord</v>
          </cell>
        </row>
        <row r="3663">
          <cell r="G3663" t="str">
            <v>8560 - Supvng Insurance Compliance Officer</v>
          </cell>
        </row>
        <row r="3664">
          <cell r="G3664" t="str">
            <v>8562 - Assoc Ins Compliance Officer</v>
          </cell>
        </row>
        <row r="3665">
          <cell r="G3665" t="str">
            <v>8564 - Insurance Compliance Officer</v>
          </cell>
        </row>
        <row r="3666">
          <cell r="G3666" t="str">
            <v>8570 - Corporations Investigator</v>
          </cell>
        </row>
        <row r="3667">
          <cell r="G3667" t="str">
            <v>8571 - Assoc Corporations Investigator</v>
          </cell>
        </row>
        <row r="3668">
          <cell r="G3668" t="str">
            <v>8572 - Supvng Corporations Investigator</v>
          </cell>
        </row>
        <row r="3669">
          <cell r="G3669" t="str">
            <v>8573 - Regional Mgr - Corporations Investigations Program</v>
          </cell>
        </row>
        <row r="3670">
          <cell r="G3670" t="str">
            <v>8575 - Insurance Investigator</v>
          </cell>
        </row>
        <row r="3671">
          <cell r="G3671" t="str">
            <v>8576 - Assoc Ins Investigator</v>
          </cell>
        </row>
        <row r="3672">
          <cell r="G3672" t="str">
            <v>8577 - Sr Ins Investigator</v>
          </cell>
        </row>
        <row r="3673">
          <cell r="G3673" t="str">
            <v>8578 - Supvng Insurance Investigator</v>
          </cell>
        </row>
        <row r="3674">
          <cell r="G3674" t="str">
            <v>8585 - Chief Investigator</v>
          </cell>
        </row>
        <row r="3675">
          <cell r="G3675" t="str">
            <v>8591 - Investigation Spec II (Tech)</v>
          </cell>
        </row>
        <row r="3676">
          <cell r="G3676" t="str">
            <v>8592 - Investigation Spec II (Supvr)</v>
          </cell>
        </row>
        <row r="3677">
          <cell r="G3677" t="str">
            <v>8593 - Investigation Spec I</v>
          </cell>
        </row>
        <row r="3678">
          <cell r="G3678" t="str">
            <v>8594 - Investigator</v>
          </cell>
        </row>
        <row r="3679">
          <cell r="G3679" t="str">
            <v>8595 - Sr Investigator</v>
          </cell>
        </row>
        <row r="3680">
          <cell r="G3680" t="str">
            <v>8596 - Supvng Investigator I</v>
          </cell>
        </row>
        <row r="3681">
          <cell r="G3681" t="str">
            <v>8597 - Supvng Investigator II</v>
          </cell>
        </row>
        <row r="3682">
          <cell r="G3682" t="str">
            <v>8600 - Chief Lottery Agent</v>
          </cell>
        </row>
        <row r="3683">
          <cell r="G3683" t="str">
            <v>8601 - Supvng Lottery Agent</v>
          </cell>
        </row>
        <row r="3684">
          <cell r="G3684" t="str">
            <v>8602 - Lottery Agent</v>
          </cell>
        </row>
        <row r="3685">
          <cell r="G3685" t="str">
            <v xml:space="preserve">8606 - Bur Chief - Ins Compliance </v>
          </cell>
        </row>
        <row r="3686">
          <cell r="G3686" t="str">
            <v>8607 - Sr Ins Compliance Officer (Spec)</v>
          </cell>
        </row>
        <row r="3687">
          <cell r="G3687" t="str">
            <v xml:space="preserve">8608 - Chief Investigator </v>
          </cell>
        </row>
        <row r="3688">
          <cell r="G3688" t="str">
            <v>8609 - Investigator Asst</v>
          </cell>
        </row>
        <row r="3689">
          <cell r="G3689" t="str">
            <v>8610 - Investigator</v>
          </cell>
        </row>
        <row r="3690">
          <cell r="G3690" t="str">
            <v>8611 - Special Investigator Asst</v>
          </cell>
        </row>
        <row r="3691">
          <cell r="G3691" t="str">
            <v>8612 - Special Investigator</v>
          </cell>
        </row>
        <row r="3692">
          <cell r="G3692" t="str">
            <v>8619 - Compliance Rep</v>
          </cell>
        </row>
        <row r="3693">
          <cell r="G3693" t="str">
            <v>8620 - Sr Compliance Rep</v>
          </cell>
        </row>
        <row r="3694">
          <cell r="G3694" t="str">
            <v>8621 - Supvng Compliance Rep</v>
          </cell>
        </row>
        <row r="3695">
          <cell r="G3695" t="str">
            <v>8622 - Prin Compliance Rep</v>
          </cell>
        </row>
        <row r="3696">
          <cell r="G3696" t="str">
            <v>8623 - Child Support Techn</v>
          </cell>
        </row>
        <row r="3697">
          <cell r="G3697" t="str">
            <v>8624 - Child Support Spec</v>
          </cell>
        </row>
        <row r="3698">
          <cell r="G3698" t="str">
            <v>8625 - Sr Child Support Analyst</v>
          </cell>
        </row>
        <row r="3699">
          <cell r="G3699" t="str">
            <v>8632 - Collection Agent</v>
          </cell>
        </row>
        <row r="3700">
          <cell r="G3700" t="str">
            <v>8634 - Consumer Svcs Rep</v>
          </cell>
        </row>
        <row r="3701">
          <cell r="G3701" t="str">
            <v>8635 - Consumer Svcs Coord</v>
          </cell>
        </row>
        <row r="3702">
          <cell r="G3702" t="str">
            <v>8636 - Consumer Protection Asst</v>
          </cell>
        </row>
        <row r="3703">
          <cell r="G3703" t="str">
            <v>8638 - Rental Agent</v>
          </cell>
        </row>
        <row r="3704">
          <cell r="G3704" t="str">
            <v>8645 - Regional Administrative Officer</v>
          </cell>
        </row>
        <row r="3705">
          <cell r="G3705" t="str">
            <v>8660 - Patient Benefit &amp; Ins Officer II (Supvr)</v>
          </cell>
        </row>
        <row r="3706">
          <cell r="G3706" t="str">
            <v>8662 - Patient Benefit &amp; Ins Officer I</v>
          </cell>
        </row>
        <row r="3707">
          <cell r="G3707" t="str">
            <v>8665 - Patient Benefit &amp; Ins Officer III</v>
          </cell>
        </row>
        <row r="3708">
          <cell r="G3708" t="str">
            <v>8666 - Patient Benefit &amp; Ins Officer II (Spec)</v>
          </cell>
        </row>
        <row r="3709">
          <cell r="G3709" t="str">
            <v>8673 - Deputy Division Chief</v>
          </cell>
        </row>
        <row r="3710">
          <cell r="G3710" t="str">
            <v xml:space="preserve">8677 - District Administrator </v>
          </cell>
        </row>
        <row r="3711">
          <cell r="G3711" t="str">
            <v xml:space="preserve">8678 - Supvng Investigator </v>
          </cell>
        </row>
        <row r="3712">
          <cell r="G3712" t="str">
            <v>8679 - School Pupil Transp Safety Coord</v>
          </cell>
        </row>
        <row r="3713">
          <cell r="G3713" t="str">
            <v>8680 - Asst Bur Chief (Non-Peace Officer)</v>
          </cell>
        </row>
        <row r="3714">
          <cell r="G3714" t="str">
            <v xml:space="preserve">8681 - Asst Bur Chief </v>
          </cell>
        </row>
        <row r="3715">
          <cell r="G3715" t="str">
            <v xml:space="preserve">8682 - Bur Chief </v>
          </cell>
        </row>
        <row r="3716">
          <cell r="G3716" t="str">
            <v>8683 - Chief Investigator</v>
          </cell>
        </row>
        <row r="3717">
          <cell r="G3717" t="str">
            <v>8687 - Sr Tax Compliance Rep (Spec)</v>
          </cell>
        </row>
        <row r="3718">
          <cell r="G3718" t="str">
            <v>8688 - Sr Tax Compliance Rep (Supvr)</v>
          </cell>
        </row>
        <row r="3719">
          <cell r="G3719" t="str">
            <v>8689 - Tax Compliance Supvr</v>
          </cell>
        </row>
        <row r="3720">
          <cell r="G3720" t="str">
            <v>8690 - Bus Taxes Rep</v>
          </cell>
        </row>
        <row r="3721">
          <cell r="G3721" t="str">
            <v>8692 - Supvng Transp Rep</v>
          </cell>
        </row>
        <row r="3722">
          <cell r="G3722" t="str">
            <v>8694 - Bus Taxes Compliance Spec</v>
          </cell>
        </row>
        <row r="3723">
          <cell r="G3723" t="str">
            <v>8695 - Tax Compliance Rep</v>
          </cell>
        </row>
        <row r="3724">
          <cell r="G3724" t="str">
            <v>8697 - Sr Transp Rep</v>
          </cell>
        </row>
        <row r="3725">
          <cell r="G3725" t="str">
            <v>8698 - Bus Taxes Compliance Supvr II</v>
          </cell>
        </row>
        <row r="3726">
          <cell r="G3726" t="str">
            <v>8699 - Assoc Transp Rep</v>
          </cell>
        </row>
        <row r="3727">
          <cell r="G3727" t="str">
            <v xml:space="preserve">8719 - Asst to the Gen Counsel </v>
          </cell>
        </row>
        <row r="3728">
          <cell r="G3728" t="str">
            <v>8722 - Driver Safety Mgr III</v>
          </cell>
        </row>
        <row r="3729">
          <cell r="G3729" t="str">
            <v>8723 - Driver Safety Mgr II</v>
          </cell>
        </row>
        <row r="3730">
          <cell r="G3730" t="str">
            <v>8727 - Driver Safety Officer</v>
          </cell>
        </row>
        <row r="3731">
          <cell r="G3731" t="str">
            <v>8728 - Driver Safety Mgr I</v>
          </cell>
        </row>
        <row r="3732">
          <cell r="G3732" t="str">
            <v>8730 - Mgr V</v>
          </cell>
        </row>
        <row r="3733">
          <cell r="G3733" t="str">
            <v>8731 - Mgr IV</v>
          </cell>
        </row>
        <row r="3734">
          <cell r="G3734" t="str">
            <v>8733 - Guide II</v>
          </cell>
        </row>
        <row r="3735">
          <cell r="G3735" t="str">
            <v>8734 - Mgr III</v>
          </cell>
        </row>
        <row r="3736">
          <cell r="G3736" t="str">
            <v>8736 - Cntrl Cashier I</v>
          </cell>
        </row>
        <row r="3737">
          <cell r="G3737" t="str">
            <v>8737 - Cntrl Cashier II</v>
          </cell>
        </row>
        <row r="3738">
          <cell r="G3738" t="str">
            <v>8738 - Cntrl Cashier I</v>
          </cell>
        </row>
        <row r="3739">
          <cell r="G3739" t="str">
            <v>8739 - Cntrl Cashier II</v>
          </cell>
        </row>
        <row r="3740">
          <cell r="G3740" t="str">
            <v>8740 - Mgr II</v>
          </cell>
        </row>
        <row r="3741">
          <cell r="G3741" t="str">
            <v>8746 - Mgr I</v>
          </cell>
        </row>
        <row r="3742">
          <cell r="G3742" t="str">
            <v>8747 - Mgr Trainee</v>
          </cell>
        </row>
        <row r="3743">
          <cell r="G3743" t="str">
            <v>8749 - Supvng Motor Vehicle Rep</v>
          </cell>
        </row>
        <row r="3744">
          <cell r="G3744" t="str">
            <v>8758 - Lic-Regis Examiner</v>
          </cell>
        </row>
        <row r="3745">
          <cell r="G3745" t="str">
            <v xml:space="preserve">8761 - Investigator III (Spec) </v>
          </cell>
        </row>
        <row r="3746">
          <cell r="G3746" t="str">
            <v xml:space="preserve">8763 - Investigator I </v>
          </cell>
        </row>
        <row r="3747">
          <cell r="G3747" t="str">
            <v xml:space="preserve">8764 - Investigator II </v>
          </cell>
        </row>
        <row r="3748">
          <cell r="G3748" t="str">
            <v>8766 - Chief Investigator</v>
          </cell>
        </row>
        <row r="3749">
          <cell r="G3749" t="str">
            <v>8767 - Supvng Investigator</v>
          </cell>
        </row>
        <row r="3750">
          <cell r="G3750" t="str">
            <v>8788 - Housing &amp; Community Develmt Mgr III</v>
          </cell>
        </row>
        <row r="3751">
          <cell r="G3751" t="str">
            <v>8789 - Housing &amp; Community Develmt Mgr I</v>
          </cell>
        </row>
        <row r="3752">
          <cell r="G3752" t="str">
            <v>8790 - Enforcement Supvr II</v>
          </cell>
        </row>
        <row r="3753">
          <cell r="G3753" t="str">
            <v>8791 - Enforcement Rep I</v>
          </cell>
        </row>
        <row r="3754">
          <cell r="G3754" t="str">
            <v>8793 - Enforcement Rep I</v>
          </cell>
        </row>
        <row r="3755">
          <cell r="G3755" t="str">
            <v>8795 - Enforcement Rep II</v>
          </cell>
        </row>
        <row r="3756">
          <cell r="G3756" t="str">
            <v>8796 - Enforcement Supvr I</v>
          </cell>
        </row>
        <row r="3757">
          <cell r="G3757" t="str">
            <v>8800 - Enforcement Rep II</v>
          </cell>
        </row>
        <row r="3758">
          <cell r="G3758" t="str">
            <v>8811 - Supvng Insp</v>
          </cell>
        </row>
        <row r="3759">
          <cell r="G3759" t="str">
            <v>8817 - Supvng Cosmetology Examiner</v>
          </cell>
        </row>
        <row r="3760">
          <cell r="G3760" t="str">
            <v>8818 - Cosmetology Examiner I</v>
          </cell>
        </row>
        <row r="3761">
          <cell r="G3761" t="str">
            <v>8819 - Examiner In Electrology</v>
          </cell>
        </row>
        <row r="3762">
          <cell r="G3762" t="str">
            <v>8822 - Cosmetology Examiner II</v>
          </cell>
        </row>
        <row r="3763">
          <cell r="G3763" t="str">
            <v>8826 - Marine Safety Supvr</v>
          </cell>
        </row>
        <row r="3764">
          <cell r="G3764" t="str">
            <v>8827 - Marine Safety Operations Supvr</v>
          </cell>
        </row>
        <row r="3765">
          <cell r="G3765" t="str">
            <v>8828 - Examiner In Barbering</v>
          </cell>
        </row>
        <row r="3766">
          <cell r="G3766" t="str">
            <v>8829 - Insp</v>
          </cell>
        </row>
        <row r="3767">
          <cell r="G3767" t="str">
            <v>8831 - Structural Pest Cntrl Bd Spec</v>
          </cell>
        </row>
        <row r="3768">
          <cell r="G3768" t="str">
            <v>8832 - Inspector III</v>
          </cell>
        </row>
        <row r="3769">
          <cell r="G3769" t="str">
            <v>8833 - Inspector II</v>
          </cell>
        </row>
        <row r="3770">
          <cell r="G3770" t="str">
            <v>8834 - Inspector I</v>
          </cell>
        </row>
        <row r="3771">
          <cell r="G3771" t="str">
            <v>8836 - Field Rep</v>
          </cell>
        </row>
        <row r="3772">
          <cell r="G3772" t="str">
            <v>8837 - Sr Field Rep</v>
          </cell>
        </row>
        <row r="3773">
          <cell r="G3773" t="str">
            <v>8843 - Chief Athletic Insp</v>
          </cell>
        </row>
        <row r="3774">
          <cell r="G3774" t="str">
            <v>8844 - Asst Adjutant General</v>
          </cell>
        </row>
        <row r="3775">
          <cell r="G3775" t="str">
            <v>8846 - Athletic Insp</v>
          </cell>
        </row>
        <row r="3776">
          <cell r="G3776" t="str">
            <v>8853 - Chief Hwy Outdoor Advertising Program</v>
          </cell>
        </row>
        <row r="3777">
          <cell r="G3777" t="str">
            <v>8856 - Mineral Resources Insp II</v>
          </cell>
        </row>
        <row r="3778">
          <cell r="G3778" t="str">
            <v>8866 - Registrar &amp; Secty</v>
          </cell>
        </row>
        <row r="3779">
          <cell r="G3779" t="str">
            <v>8870 - Budget Officer</v>
          </cell>
        </row>
        <row r="3780">
          <cell r="G3780" t="str">
            <v>8872 - Program Mgr</v>
          </cell>
        </row>
        <row r="3781">
          <cell r="G3781" t="str">
            <v>8874 - Supvng Inspector</v>
          </cell>
        </row>
        <row r="3782">
          <cell r="G3782" t="str">
            <v>8876 - Inspector</v>
          </cell>
        </row>
        <row r="3783">
          <cell r="G3783" t="str">
            <v>8877 - Staff Svcs Analyst</v>
          </cell>
        </row>
        <row r="3784">
          <cell r="G3784" t="str">
            <v>8878 - Asst Exec Officer II</v>
          </cell>
        </row>
        <row r="3785">
          <cell r="G3785" t="str">
            <v>8880 - Marine Safety Insp</v>
          </cell>
        </row>
        <row r="3786">
          <cell r="G3786" t="str">
            <v>8881 - Asst Exec Officer I</v>
          </cell>
        </row>
        <row r="3787">
          <cell r="G3787" t="str">
            <v>8886 - Field Rep</v>
          </cell>
        </row>
        <row r="3788">
          <cell r="G3788" t="str">
            <v>8888 - Corpsmbr</v>
          </cell>
        </row>
        <row r="3789">
          <cell r="G3789" t="str">
            <v>8889 - Marine Safety Spec I</v>
          </cell>
        </row>
        <row r="3790">
          <cell r="G3790" t="str">
            <v xml:space="preserve">8891 - Real Estate Industry Liaison </v>
          </cell>
        </row>
        <row r="3791">
          <cell r="G3791" t="str">
            <v>8893 - Marine Safety Spec II</v>
          </cell>
        </row>
        <row r="3792">
          <cell r="G3792" t="str">
            <v>8894 - Arson &amp; Bomb Investigator Asst</v>
          </cell>
        </row>
        <row r="3793">
          <cell r="G3793" t="str">
            <v>8895 - Expert Examiner</v>
          </cell>
        </row>
        <row r="3794">
          <cell r="G3794" t="str">
            <v>8911 - Asst Exec Officer</v>
          </cell>
        </row>
        <row r="3795">
          <cell r="G3795" t="str">
            <v>8941 - Registrar of Contractors</v>
          </cell>
        </row>
        <row r="3796">
          <cell r="G3796" t="str">
            <v>8950 - Codes &amp; Standards Administrator II</v>
          </cell>
        </row>
        <row r="3797">
          <cell r="G3797" t="str">
            <v>8951 - Codes &amp; Standards Administrator I</v>
          </cell>
        </row>
        <row r="3798">
          <cell r="G3798" t="str">
            <v>8957 - Mobilehome Regis Supvr II</v>
          </cell>
        </row>
        <row r="3799">
          <cell r="G3799" t="str">
            <v>8958 - District Rep II</v>
          </cell>
        </row>
        <row r="3800">
          <cell r="G3800" t="str">
            <v>8959 - District Rep I</v>
          </cell>
        </row>
        <row r="3801">
          <cell r="G3801" t="str">
            <v>8960 - District Rep I</v>
          </cell>
        </row>
        <row r="3802">
          <cell r="G3802" t="str">
            <v>8961 - District Rep II</v>
          </cell>
        </row>
        <row r="3803">
          <cell r="G3803" t="str">
            <v>8962 - Housing &amp; Community Develmt Rep II</v>
          </cell>
        </row>
        <row r="3804">
          <cell r="G3804" t="str">
            <v>8963 - Asst State Fire Marshal</v>
          </cell>
        </row>
        <row r="3805">
          <cell r="G3805" t="str">
            <v>8964 - State Fire Marshal</v>
          </cell>
        </row>
        <row r="3806">
          <cell r="G3806" t="str">
            <v xml:space="preserve">8966 - Div Chief </v>
          </cell>
        </row>
        <row r="3807">
          <cell r="G3807" t="str">
            <v>8967 - Mobilehome Regis Supvr III</v>
          </cell>
        </row>
        <row r="3808">
          <cell r="G3808" t="str">
            <v>8974 - Mobilehome Regis Mgr</v>
          </cell>
        </row>
        <row r="3809">
          <cell r="G3809" t="str">
            <v>8976 - Fire Chief - CF</v>
          </cell>
        </row>
        <row r="3810">
          <cell r="G3810" t="str">
            <v>8977 - Fire Chief</v>
          </cell>
        </row>
        <row r="3811">
          <cell r="G3811" t="str">
            <v>8979 - Fire Fighter</v>
          </cell>
        </row>
        <row r="3812">
          <cell r="G3812" t="str">
            <v>8980 - State Fire Marshal Trainee</v>
          </cell>
        </row>
        <row r="3813">
          <cell r="G3813" t="str">
            <v>8981 - Institution Firefighter - Part Time</v>
          </cell>
        </row>
        <row r="3814">
          <cell r="G3814" t="str">
            <v>8989 - Capt Firefighter/Security Officer</v>
          </cell>
        </row>
        <row r="3815">
          <cell r="G3815" t="str">
            <v>8990 - Firefighter/Security Officer</v>
          </cell>
        </row>
        <row r="3816">
          <cell r="G3816" t="str">
            <v>8997 - Arson &amp; Bomb Investigator</v>
          </cell>
        </row>
        <row r="3817">
          <cell r="G3817" t="str">
            <v>8999 - Chief Arson &amp; Bomb Investigator</v>
          </cell>
        </row>
        <row r="3818">
          <cell r="G3818" t="str">
            <v>9001 - Fire Capt - Corr Institution</v>
          </cell>
        </row>
        <row r="3819">
          <cell r="G3819" t="str">
            <v>9003 - Glassy-Winged Sharpshooter Coord</v>
          </cell>
        </row>
        <row r="3820">
          <cell r="G3820" t="str">
            <v>9004 - Mineral Resources Insp I</v>
          </cell>
        </row>
        <row r="3821">
          <cell r="G3821" t="str">
            <v>9005 - Mineral Resources Insp III</v>
          </cell>
        </row>
        <row r="3822">
          <cell r="G3822" t="str">
            <v>9008 - Codes &amp; Standards Administrator III (Non-Peace Officer)</v>
          </cell>
        </row>
        <row r="3823">
          <cell r="G3823" t="str">
            <v>9010 - Dep State Fire Marshall III (Supvr)</v>
          </cell>
        </row>
        <row r="3824">
          <cell r="G3824" t="str">
            <v>9013 - Dep State Fire Marshall III (Spec)</v>
          </cell>
        </row>
        <row r="3825">
          <cell r="G3825" t="str">
            <v>9015 - Sr Arson &amp; Bomb Investigator</v>
          </cell>
        </row>
        <row r="3826">
          <cell r="G3826" t="str">
            <v>9016 - Fire Svc Trng Spec - CF</v>
          </cell>
        </row>
        <row r="3827">
          <cell r="G3827" t="str">
            <v>9020 - Recruitment Mgr</v>
          </cell>
        </row>
        <row r="3828">
          <cell r="G3828" t="str">
            <v>9021 - Sys Acturary</v>
          </cell>
        </row>
        <row r="3829">
          <cell r="G3829" t="str">
            <v>9023 - Housing &amp; Community Develmt Rep I</v>
          </cell>
        </row>
        <row r="3830">
          <cell r="G3830" t="str">
            <v>9024 - Asst Satellite Facility Supvr</v>
          </cell>
        </row>
        <row r="3831">
          <cell r="G3831" t="str">
            <v>9025 - Satellite Facility Supvr</v>
          </cell>
        </row>
        <row r="3832">
          <cell r="G3832" t="str">
            <v>9026 - Public Information Officer</v>
          </cell>
        </row>
        <row r="3833">
          <cell r="G3833" t="str">
            <v>9028 - Food &amp; Drug Program Spec</v>
          </cell>
        </row>
        <row r="3834">
          <cell r="G3834" t="str">
            <v>9029 - Food &amp; Drug Regional Administrator</v>
          </cell>
        </row>
        <row r="3835">
          <cell r="G3835" t="str">
            <v>9033 - Housing &amp; Community Develmt Mgr II</v>
          </cell>
        </row>
        <row r="3836">
          <cell r="G3836" t="str">
            <v>9035 - Housing &amp; Community Develmt Spec I</v>
          </cell>
        </row>
        <row r="3837">
          <cell r="G3837" t="str">
            <v>9036 - Supvng Food &amp; Drug Investigator</v>
          </cell>
        </row>
        <row r="3838">
          <cell r="G3838" t="str">
            <v>9037 - Housing &amp; Community Develmt Spec II</v>
          </cell>
        </row>
        <row r="3839">
          <cell r="G3839" t="str">
            <v>9042 - Commander-Northern Sectiion</v>
          </cell>
        </row>
        <row r="3840">
          <cell r="G3840" t="str">
            <v>9044 - Leland Stanford Mansion Director</v>
          </cell>
        </row>
        <row r="3841">
          <cell r="G3841" t="str">
            <v>9047 - Exposition Park Mgr</v>
          </cell>
        </row>
        <row r="3842">
          <cell r="G3842" t="str">
            <v>9048 - Dep Cabinet Secretary</v>
          </cell>
        </row>
        <row r="3843">
          <cell r="G3843" t="str">
            <v>9049 - Corpsmbr Transition Candidate</v>
          </cell>
        </row>
        <row r="3844">
          <cell r="G3844" t="str">
            <v>9050 - Supvng Communicable Disease Rep</v>
          </cell>
        </row>
        <row r="3845">
          <cell r="G3845" t="str">
            <v>9051 - Consulting Communicable Disease Rep</v>
          </cell>
        </row>
        <row r="3846">
          <cell r="G3846" t="str">
            <v>9052 - Communicable Disease Rep</v>
          </cell>
        </row>
        <row r="3847">
          <cell r="G3847" t="str">
            <v>9053 - Asst Vice Chancellor of Fed Relations</v>
          </cell>
        </row>
        <row r="3848">
          <cell r="G3848" t="str">
            <v>9056 - Patient Advocate</v>
          </cell>
        </row>
        <row r="3849">
          <cell r="G3849" t="str">
            <v>9058 - Exec Vice Chancellor</v>
          </cell>
        </row>
        <row r="3850">
          <cell r="G3850" t="str">
            <v xml:space="preserve">9059 - Vice Chancellor </v>
          </cell>
        </row>
        <row r="3851">
          <cell r="G3851" t="str">
            <v>9067 - Marketing Analyst I</v>
          </cell>
        </row>
        <row r="3852">
          <cell r="G3852" t="str">
            <v>9068 - Marketing Analyst II</v>
          </cell>
        </row>
        <row r="3853">
          <cell r="G3853" t="str">
            <v xml:space="preserve">9069 - Marketing Spec </v>
          </cell>
        </row>
        <row r="3854">
          <cell r="G3854" t="str">
            <v xml:space="preserve">9070 - Investigative Auditor II </v>
          </cell>
        </row>
        <row r="3855">
          <cell r="G3855" t="str">
            <v xml:space="preserve">9071 - Investigative Auditor III </v>
          </cell>
        </row>
        <row r="3856">
          <cell r="G3856" t="str">
            <v xml:space="preserve">9072 - Supvng Investigative Auditor </v>
          </cell>
        </row>
        <row r="3857">
          <cell r="G3857" t="str">
            <v xml:space="preserve">9073 - Sr Marketing Spec </v>
          </cell>
        </row>
        <row r="3858">
          <cell r="G3858" t="str">
            <v>9075 - Risk Mgr-Financing</v>
          </cell>
        </row>
        <row r="3859">
          <cell r="G3859" t="str">
            <v>9078 - Lottery Ticket Sales Spec</v>
          </cell>
        </row>
        <row r="3860">
          <cell r="G3860" t="str">
            <v>9079 - Lottery Ticket Sales Sr Spec</v>
          </cell>
        </row>
        <row r="3861">
          <cell r="G3861" t="str">
            <v>9080 - Lottery Ticket Sales Supvr</v>
          </cell>
        </row>
        <row r="3862">
          <cell r="G3862" t="str">
            <v>9086 - Dep State Fire Marshal</v>
          </cell>
        </row>
        <row r="3863">
          <cell r="G3863" t="str">
            <v>9087 - Fire Svc Trng Spec</v>
          </cell>
        </row>
        <row r="3864">
          <cell r="G3864" t="str">
            <v>9090 - Fire Svc Trng Spec III</v>
          </cell>
        </row>
        <row r="3865">
          <cell r="G3865" t="str">
            <v>9091 - Fire Svc Trng Supvr</v>
          </cell>
        </row>
        <row r="3866">
          <cell r="G3866" t="str">
            <v>9092 - Diversion Program Compliance Spec I</v>
          </cell>
        </row>
        <row r="3867">
          <cell r="G3867" t="str">
            <v>9093 - Diversion Program Compliance Spec II</v>
          </cell>
        </row>
        <row r="3868">
          <cell r="G3868" t="str">
            <v>9094 - Diversion Prgram Administrator</v>
          </cell>
        </row>
        <row r="3869">
          <cell r="G3869" t="str">
            <v>9095 - Chief Dep State Auditor</v>
          </cell>
        </row>
        <row r="3870">
          <cell r="G3870" t="str">
            <v>9096 - State Auditor</v>
          </cell>
        </row>
        <row r="3871">
          <cell r="G3871" t="str">
            <v>9103 - Deputy Chief Exec Officer</v>
          </cell>
        </row>
        <row r="3872">
          <cell r="G3872" t="str">
            <v>9118 - Foster Care Ombudsperson</v>
          </cell>
        </row>
        <row r="3873">
          <cell r="G3873" t="str">
            <v>9145 - Supvng Teacher III</v>
          </cell>
        </row>
        <row r="3874">
          <cell r="G3874" t="str">
            <v>9146 - Supvng Teacher III</v>
          </cell>
        </row>
        <row r="3875">
          <cell r="G3875" t="str">
            <v>9147 - Info Officer</v>
          </cell>
        </row>
        <row r="3876">
          <cell r="G3876" t="str">
            <v>9149 - Substitute Teacher</v>
          </cell>
        </row>
        <row r="3877">
          <cell r="G3877" t="str">
            <v>9150 - Vocational Resource Spec</v>
          </cell>
        </row>
        <row r="3878">
          <cell r="G3878" t="str">
            <v>9151 - Teacher</v>
          </cell>
        </row>
        <row r="3879">
          <cell r="G3879" t="str">
            <v>9152 - Empt Program Counselor</v>
          </cell>
        </row>
        <row r="3880">
          <cell r="G3880" t="str">
            <v>9153 - Teacher</v>
          </cell>
        </row>
        <row r="3881">
          <cell r="G3881" t="str">
            <v>9154 - Supvng Teacher I</v>
          </cell>
        </row>
        <row r="3882">
          <cell r="G3882" t="str">
            <v>9155 - Job Agent</v>
          </cell>
        </row>
        <row r="3883">
          <cell r="G3883" t="str">
            <v>9156 - O10</v>
          </cell>
        </row>
        <row r="3884">
          <cell r="G3884" t="str">
            <v>9157 - O9</v>
          </cell>
        </row>
        <row r="3885">
          <cell r="G3885" t="str">
            <v>9158 - O8</v>
          </cell>
        </row>
        <row r="3886">
          <cell r="G3886" t="str">
            <v>9159 - O7</v>
          </cell>
        </row>
        <row r="3887">
          <cell r="G3887" t="str">
            <v>9160 - O6</v>
          </cell>
        </row>
        <row r="3888">
          <cell r="G3888" t="str">
            <v>9161 - O5</v>
          </cell>
        </row>
        <row r="3889">
          <cell r="G3889" t="str">
            <v>9162 - O5A</v>
          </cell>
        </row>
        <row r="3890">
          <cell r="G3890" t="str">
            <v>9163 - O4</v>
          </cell>
        </row>
        <row r="3891">
          <cell r="G3891" t="str">
            <v>9164 - O4A</v>
          </cell>
        </row>
        <row r="3892">
          <cell r="G3892" t="str">
            <v>9166 - O3</v>
          </cell>
        </row>
        <row r="3893">
          <cell r="G3893" t="str">
            <v>9167 - O2</v>
          </cell>
        </row>
        <row r="3894">
          <cell r="G3894" t="str">
            <v>9168 - O1</v>
          </cell>
        </row>
        <row r="3895">
          <cell r="G3895" t="str">
            <v>9170 - Supvng Teacher II</v>
          </cell>
        </row>
        <row r="3896">
          <cell r="G3896" t="str">
            <v>9173 - Supvng Teacher III</v>
          </cell>
        </row>
        <row r="3897">
          <cell r="G3897" t="str">
            <v>9174 - Asst Site Superintendent</v>
          </cell>
        </row>
        <row r="3898">
          <cell r="G3898" t="str">
            <v>9176 - Site Superintendent</v>
          </cell>
        </row>
        <row r="3899">
          <cell r="G3899" t="str">
            <v>9178 - Substitute Teacher</v>
          </cell>
        </row>
        <row r="3900">
          <cell r="G3900" t="str">
            <v>9180 - Teacher</v>
          </cell>
        </row>
        <row r="3901">
          <cell r="G3901" t="str">
            <v>9189 - Empt Program Mgr I</v>
          </cell>
        </row>
        <row r="3902">
          <cell r="G3902" t="str">
            <v>9190 - Empt Program Supvr I</v>
          </cell>
        </row>
        <row r="3903">
          <cell r="G3903" t="str">
            <v>9191 - Teacher</v>
          </cell>
        </row>
        <row r="3904">
          <cell r="G3904" t="str">
            <v>9192 - Supvng Teacher I</v>
          </cell>
        </row>
        <row r="3905">
          <cell r="G3905" t="str">
            <v>9193 - Supvng Teacher II</v>
          </cell>
        </row>
        <row r="3906">
          <cell r="G3906" t="str">
            <v>9194 - Empt Program Rep</v>
          </cell>
        </row>
        <row r="3907">
          <cell r="G3907" t="str">
            <v>9195 - Supvng Teacher III</v>
          </cell>
        </row>
        <row r="3908">
          <cell r="G3908" t="str">
            <v>9196 - Asst Site Superintendent</v>
          </cell>
        </row>
        <row r="3909">
          <cell r="G3909" t="str">
            <v>9197 - Empt Program Mgr II</v>
          </cell>
        </row>
        <row r="3910">
          <cell r="G3910" t="str">
            <v>9198 - Empt Program Mgr III</v>
          </cell>
        </row>
        <row r="3911">
          <cell r="G3911" t="str">
            <v>9199 - Site Superintendent</v>
          </cell>
        </row>
        <row r="3912">
          <cell r="G3912" t="str">
            <v>9200 - Teacher</v>
          </cell>
        </row>
        <row r="3913">
          <cell r="G3913" t="str">
            <v>9201 - Empt Program Supvr II</v>
          </cell>
        </row>
        <row r="3914">
          <cell r="G3914" t="str">
            <v>9202 - Supvng Teacher</v>
          </cell>
        </row>
        <row r="3915">
          <cell r="G3915" t="str">
            <v>9203 - Diagnostic Cntr Director</v>
          </cell>
        </row>
        <row r="3916">
          <cell r="G3916" t="str">
            <v>9204 - Empt Develmt Spec I</v>
          </cell>
        </row>
        <row r="3917">
          <cell r="G3917" t="str">
            <v>9206 - Disability Ins Program Mgr III</v>
          </cell>
        </row>
        <row r="3918">
          <cell r="G3918" t="str">
            <v>9209 - Disability Ins Program Mgr II</v>
          </cell>
        </row>
        <row r="3919">
          <cell r="G3919" t="str">
            <v>9210 - Workers' Comp Consultant</v>
          </cell>
        </row>
        <row r="3920">
          <cell r="G3920" t="str">
            <v>9211 - Disability Ins Program Mgr I</v>
          </cell>
        </row>
        <row r="3921">
          <cell r="G3921" t="str">
            <v>9212 - Supvng Workers' Comp Consultant</v>
          </cell>
        </row>
        <row r="3922">
          <cell r="G3922" t="str">
            <v>9213 - Workers' Comp Mgr</v>
          </cell>
        </row>
        <row r="3923">
          <cell r="G3923" t="str">
            <v>9214 - Disability Ins Program Supvr</v>
          </cell>
        </row>
        <row r="3924">
          <cell r="G3924" t="str">
            <v>9215 - Empt Develmt Spec III</v>
          </cell>
        </row>
        <row r="3925">
          <cell r="G3925" t="str">
            <v>9216 - Empt Develmt Spec II</v>
          </cell>
        </row>
        <row r="3926">
          <cell r="G3926" t="str">
            <v>9218 - Disability Ins Spec I</v>
          </cell>
        </row>
        <row r="3927">
          <cell r="G3927" t="str">
            <v>9227 - Disability Ins Spec II</v>
          </cell>
        </row>
        <row r="3928">
          <cell r="G3928" t="str">
            <v>9228 - Disability Ins Spec III</v>
          </cell>
        </row>
        <row r="3929">
          <cell r="G3929" t="str">
            <v>9229 - Administrative Director</v>
          </cell>
        </row>
        <row r="3930">
          <cell r="G3930" t="str">
            <v>9231 - Empt Program Techn</v>
          </cell>
        </row>
        <row r="3931">
          <cell r="G3931" t="str">
            <v>9233 - Disability Ins Program Rep</v>
          </cell>
        </row>
        <row r="3932">
          <cell r="G3932" t="str">
            <v>9247 - Victim Comp Spec</v>
          </cell>
        </row>
        <row r="3933">
          <cell r="G3933" t="str">
            <v>9250 - SNF Administrator</v>
          </cell>
        </row>
        <row r="3934">
          <cell r="G3934" t="str">
            <v>9251 - Chief Psychologist</v>
          </cell>
        </row>
        <row r="3935">
          <cell r="G3935" t="str">
            <v>9252 - Psychologist</v>
          </cell>
        </row>
        <row r="3936">
          <cell r="G3936" t="str">
            <v>9253 - Victim Comp Supvr</v>
          </cell>
        </row>
        <row r="3937">
          <cell r="G3937" t="str">
            <v>9255 - Supvng Dental Asst - CF</v>
          </cell>
        </row>
        <row r="3938">
          <cell r="G3938" t="str">
            <v>9261 - Air Quality Rep I</v>
          </cell>
        </row>
        <row r="3939">
          <cell r="G3939" t="str">
            <v>9263 - Physician &amp; Surgeon - CF</v>
          </cell>
        </row>
        <row r="3940">
          <cell r="G3940" t="str">
            <v>9265 - Lab Asst - CF</v>
          </cell>
        </row>
        <row r="3941">
          <cell r="G3941" t="str">
            <v>9266 - Sr Lab Asst - CF</v>
          </cell>
        </row>
        <row r="3942">
          <cell r="G3942" t="str">
            <v>9267 - Chief Physician &amp; Surgeon - CF</v>
          </cell>
        </row>
        <row r="3943">
          <cell r="G3943" t="str">
            <v>9268 - Dentist - CF</v>
          </cell>
        </row>
        <row r="3944">
          <cell r="G3944" t="str">
            <v>9269 - Physician &amp; Surgeon - CF</v>
          </cell>
        </row>
        <row r="3945">
          <cell r="G3945" t="str">
            <v>9273 - Nurse-Anesthetist - CF</v>
          </cell>
        </row>
        <row r="3946">
          <cell r="G3946" t="str">
            <v>9274 - Public Hlth Nurse I - CF</v>
          </cell>
        </row>
        <row r="3947">
          <cell r="G3947" t="str">
            <v>9275 - Registered Nurse - CF</v>
          </cell>
        </row>
        <row r="3948">
          <cell r="G3948" t="str">
            <v>9276 - Supvng Psych Nurse - CF</v>
          </cell>
        </row>
        <row r="3949">
          <cell r="G3949" t="str">
            <v>9277 - Surgical Nurse I - CF</v>
          </cell>
        </row>
        <row r="3950">
          <cell r="G3950" t="str">
            <v>9278 - Nurse Practitioner - CF</v>
          </cell>
        </row>
        <row r="3951">
          <cell r="G3951" t="str">
            <v>9279 - Registered Dietitian - CF</v>
          </cell>
        </row>
        <row r="3952">
          <cell r="G3952" t="str">
            <v>9280 - Occupational Therapist - CF</v>
          </cell>
        </row>
        <row r="3953">
          <cell r="G3953" t="str">
            <v>9281 - Physical Therapist I - CF</v>
          </cell>
        </row>
        <row r="3954">
          <cell r="G3954" t="str">
            <v>9283 - Psychologist-Clinical - CF</v>
          </cell>
        </row>
        <row r="3955">
          <cell r="G3955" t="str">
            <v>9284 - Psychology Assoc - CF</v>
          </cell>
        </row>
        <row r="3956">
          <cell r="G3956" t="str">
            <v>9285 - Psychometrist - CF</v>
          </cell>
        </row>
        <row r="3957">
          <cell r="G3957" t="str">
            <v>9286 - Recr Therapist - CF</v>
          </cell>
        </row>
        <row r="3958">
          <cell r="G3958" t="str">
            <v>9287 - Sr Psychologist - CF (Spec)</v>
          </cell>
        </row>
        <row r="3959">
          <cell r="G3959" t="str">
            <v>9288 - Sr Psychologist - CF (Supvr)</v>
          </cell>
        </row>
        <row r="3960">
          <cell r="G3960" t="str">
            <v>9289 - Sr Psychologist - CF</v>
          </cell>
        </row>
        <row r="3961">
          <cell r="G3961" t="str">
            <v>9290 - Staff Psychologist-Clinical - CF</v>
          </cell>
        </row>
        <row r="3962">
          <cell r="G3962" t="str">
            <v>9291 - Supvng Psych Soc Worker I - CF</v>
          </cell>
        </row>
        <row r="3963">
          <cell r="G3963" t="str">
            <v>9292 - Supvng Psych Soc Worker II - CF</v>
          </cell>
        </row>
        <row r="3964">
          <cell r="G3964" t="str">
            <v>9293 - Clinical Lab Technologist - CF</v>
          </cell>
        </row>
        <row r="3965">
          <cell r="G3965" t="str">
            <v>9295 - President &amp; CEO</v>
          </cell>
        </row>
        <row r="3966">
          <cell r="G3966" t="str">
            <v>9296 - Dental Asst - CF</v>
          </cell>
        </row>
        <row r="3967">
          <cell r="G3967" t="str">
            <v>9298 - Dental Hygienist - CF</v>
          </cell>
        </row>
        <row r="3968">
          <cell r="G3968" t="str">
            <v>9299 - Dental Lab Techn - CF</v>
          </cell>
        </row>
        <row r="3969">
          <cell r="G3969" t="str">
            <v>9301 - Clinical Lab Technologist (Safety)</v>
          </cell>
        </row>
        <row r="3970">
          <cell r="G3970" t="str">
            <v>9307 - Hosp Aid - CF</v>
          </cell>
        </row>
        <row r="3971">
          <cell r="G3971" t="str">
            <v>9309 - Mgr II State Comp Ins Fund</v>
          </cell>
        </row>
        <row r="3972">
          <cell r="G3972" t="str">
            <v>9310 - Mgr I State Comp Ins Fund</v>
          </cell>
        </row>
        <row r="3973">
          <cell r="G3973" t="str">
            <v>9313 - Pre-Licensed Pharmacist</v>
          </cell>
        </row>
        <row r="3974">
          <cell r="G3974" t="str">
            <v>9315 - Radiologic Technologist - CF</v>
          </cell>
        </row>
        <row r="3975">
          <cell r="G3975" t="str">
            <v>9316 - Respiratory Care Practitioner - CF</v>
          </cell>
        </row>
        <row r="3976">
          <cell r="G3976" t="str">
            <v>9317 - Supvng Registered Nurse I - CF</v>
          </cell>
        </row>
        <row r="3977">
          <cell r="G3977" t="str">
            <v>9318 - Supvng Registered Nurse II - CF</v>
          </cell>
        </row>
        <row r="3978">
          <cell r="G3978" t="str">
            <v>9319 - Supvng Registered Nurse III - CF</v>
          </cell>
        </row>
        <row r="3979">
          <cell r="G3979" t="str">
            <v xml:space="preserve">9320 - Sr Industrial Hygiene Spec </v>
          </cell>
        </row>
        <row r="3980">
          <cell r="G3980" t="str">
            <v>9321 - Assoc Industrial Hygiene Spec</v>
          </cell>
        </row>
        <row r="3981">
          <cell r="G3981" t="str">
            <v xml:space="preserve">9322 - Asst Industrial Hygiene Spec </v>
          </cell>
        </row>
        <row r="3982">
          <cell r="G3982" t="str">
            <v>9323 - Workers' Comp Payroll Auditor</v>
          </cell>
        </row>
        <row r="3983">
          <cell r="G3983" t="str">
            <v>9324 - Sr Workers' Comp Payroll Auditor</v>
          </cell>
        </row>
        <row r="3984">
          <cell r="G3984" t="str">
            <v>9325 - Workers' Comp Claims Adjuster</v>
          </cell>
        </row>
        <row r="3985">
          <cell r="G3985" t="str">
            <v>9326 - Sr Workers' Comp Claims Adjuster</v>
          </cell>
        </row>
        <row r="3986">
          <cell r="G3986" t="str">
            <v>9327 - Workers' Comp Ins Rep</v>
          </cell>
        </row>
        <row r="3987">
          <cell r="G3987" t="str">
            <v>9328 - Sr Workers' Comp Ins Rep</v>
          </cell>
        </row>
        <row r="3988">
          <cell r="G3988" t="str">
            <v>9329 - Surgical Nurse II - CF</v>
          </cell>
        </row>
        <row r="3989">
          <cell r="G3989" t="str">
            <v>9334 - Workers' Comp Ins Supvr I</v>
          </cell>
        </row>
        <row r="3990">
          <cell r="G3990" t="str">
            <v>9335 - Workers' Comp Ins Supvr II</v>
          </cell>
        </row>
        <row r="3991">
          <cell r="G3991" t="str">
            <v>9336 - Workers' Comp Ins Techn</v>
          </cell>
        </row>
        <row r="3992">
          <cell r="G3992" t="str">
            <v>9338 - Workers' Comp Compliance Officer</v>
          </cell>
        </row>
        <row r="3993">
          <cell r="G3993" t="str">
            <v>9339 - Sr Workers' Comp Compliance Officer</v>
          </cell>
        </row>
        <row r="3994">
          <cell r="G3994" t="str">
            <v>9340 - Supvng Workers' Comp Compliance Officer</v>
          </cell>
        </row>
        <row r="3995">
          <cell r="G3995" t="str">
            <v>9341 - Workers' Comp Compliance Mgr</v>
          </cell>
        </row>
        <row r="3996">
          <cell r="G3996" t="str">
            <v>9342 - Physical Therapist II - CF</v>
          </cell>
        </row>
        <row r="3997">
          <cell r="G3997" t="str">
            <v>9344 - Chief Dentist - CF</v>
          </cell>
        </row>
        <row r="3998">
          <cell r="G3998" t="str">
            <v>9345 - Public Hlth Nurse II - CF</v>
          </cell>
        </row>
        <row r="3999">
          <cell r="G3999" t="str">
            <v>9346 - Sr Occupational Therapist - CF</v>
          </cell>
        </row>
        <row r="4000">
          <cell r="G4000" t="str">
            <v>9348 - Sr Clinical Lab Technologist - CF</v>
          </cell>
        </row>
        <row r="4001">
          <cell r="G4001" t="str">
            <v>9349 - Supvng Clinical Lab Technologist - CF</v>
          </cell>
        </row>
        <row r="4002">
          <cell r="G4002" t="str">
            <v>9350 - Sr Radiologic Technologist - CF (Spec)</v>
          </cell>
        </row>
        <row r="4003">
          <cell r="G4003" t="str">
            <v>9351 - Sr Radiologic Technologist - CF (Supvr)</v>
          </cell>
        </row>
        <row r="4004">
          <cell r="G4004" t="str">
            <v>9353 - Nurse Instructor - CF</v>
          </cell>
        </row>
        <row r="4005">
          <cell r="G4005" t="str">
            <v>9354 - Psychology Internship Director - CF</v>
          </cell>
        </row>
        <row r="4006">
          <cell r="G4006" t="str">
            <v>9356 - Public Hlth Nurse III - CF</v>
          </cell>
        </row>
        <row r="4007">
          <cell r="G4007" t="str">
            <v xml:space="preserve">9358 - Air Quality Rep II </v>
          </cell>
        </row>
        <row r="4008">
          <cell r="G4008" t="str">
            <v xml:space="preserve">9359 - Jr Ergonomic Spec </v>
          </cell>
        </row>
        <row r="4009">
          <cell r="G4009" t="str">
            <v xml:space="preserve">9360 - Asst Ergonomic Spec </v>
          </cell>
        </row>
        <row r="4010">
          <cell r="G4010" t="str">
            <v xml:space="preserve">9361 - Assoc Ergonomic Spec </v>
          </cell>
        </row>
        <row r="4011">
          <cell r="G4011" t="str">
            <v xml:space="preserve">9362 - Sr Ergonomic Spec </v>
          </cell>
        </row>
        <row r="4012">
          <cell r="G4012" t="str">
            <v xml:space="preserve">9368 - SNF Administrator </v>
          </cell>
        </row>
        <row r="4013">
          <cell r="G4013" t="str">
            <v>9371 - Supvng Dentist - CF</v>
          </cell>
        </row>
        <row r="4014">
          <cell r="G4014" t="str">
            <v xml:space="preserve">9381 - Tree Maint Worker </v>
          </cell>
        </row>
        <row r="4015">
          <cell r="G4015" t="str">
            <v>9382 - Tree Maint Leadworker</v>
          </cell>
        </row>
        <row r="4016">
          <cell r="G4016" t="str">
            <v>9383 - Tree Maint Supvr -</v>
          </cell>
        </row>
        <row r="4017">
          <cell r="G4017" t="str">
            <v>9384 - Program Mgr I</v>
          </cell>
        </row>
        <row r="4018">
          <cell r="G4018" t="str">
            <v>9385 - Program Mgr II</v>
          </cell>
        </row>
        <row r="4019">
          <cell r="G4019" t="str">
            <v>9390 - Tax Consultant Expert</v>
          </cell>
        </row>
        <row r="4020">
          <cell r="G4020" t="str">
            <v>9391 - Adoptions Supvr II</v>
          </cell>
        </row>
        <row r="4021">
          <cell r="G4021" t="str">
            <v>9392 - Aging Programs Analyst I</v>
          </cell>
        </row>
        <row r="4022">
          <cell r="G4022" t="str">
            <v>9393 - Aging Programs Analyst II</v>
          </cell>
        </row>
        <row r="4023">
          <cell r="G4023" t="str">
            <v>9395 - Spec In Child Abuse Prev</v>
          </cell>
        </row>
        <row r="4024">
          <cell r="G4024" t="str">
            <v>9396 - Gen/Chief Counsel</v>
          </cell>
        </row>
        <row r="4025">
          <cell r="G4025" t="str">
            <v>9401 - Scheduling Director</v>
          </cell>
        </row>
        <row r="4026">
          <cell r="G4026" t="str">
            <v>9408 - Asst Dep Voter Educ &amp; Outreach Svcs</v>
          </cell>
        </row>
        <row r="4027">
          <cell r="G4027" t="str">
            <v>9410 - Social Svc Consultant III</v>
          </cell>
        </row>
        <row r="4028">
          <cell r="G4028" t="str">
            <v>9414 - Social Svc Consultant II</v>
          </cell>
        </row>
        <row r="4029">
          <cell r="G4029" t="str">
            <v xml:space="preserve">9415 - Lead Scientist </v>
          </cell>
        </row>
        <row r="4030">
          <cell r="G4030" t="str">
            <v>9417 - Social Svc Consultant I</v>
          </cell>
        </row>
        <row r="4031">
          <cell r="G4031" t="str">
            <v>9420 - Adoptions Supvr I</v>
          </cell>
        </row>
        <row r="4032">
          <cell r="G4032" t="str">
            <v>9423 - Adoptions Spec</v>
          </cell>
        </row>
        <row r="4033">
          <cell r="G4033" t="str">
            <v>9424 - Regional Dental Director - C.E.A</v>
          </cell>
        </row>
        <row r="4034">
          <cell r="G4034" t="str">
            <v>9434 - Program Administrator I (Hosp Operations)</v>
          </cell>
        </row>
        <row r="4035">
          <cell r="G4035" t="str">
            <v xml:space="preserve">9435 - Asst Dep </v>
          </cell>
        </row>
        <row r="4036">
          <cell r="G4036" t="str">
            <v>9436 - Sr Asst II</v>
          </cell>
        </row>
        <row r="4037">
          <cell r="G4037" t="str">
            <v>9439 - Program Administrator II (Hosp Operations)</v>
          </cell>
        </row>
        <row r="4038">
          <cell r="G4038" t="str">
            <v>9440 - Legislative Spec</v>
          </cell>
        </row>
        <row r="4039">
          <cell r="G4039" t="str">
            <v>9444 - Info Sys Supvr I</v>
          </cell>
        </row>
        <row r="4040">
          <cell r="G4040" t="str">
            <v>9445 - Info Sys Supvr II</v>
          </cell>
        </row>
        <row r="4041">
          <cell r="G4041" t="str">
            <v>9446 - Info Sys Supvr III</v>
          </cell>
        </row>
        <row r="4042">
          <cell r="G4042" t="str">
            <v>9447 - Info Sys Supvr IV</v>
          </cell>
        </row>
        <row r="4043">
          <cell r="G4043" t="str">
            <v>9450 - Info Tech Spec II</v>
          </cell>
        </row>
        <row r="4044">
          <cell r="G4044" t="str">
            <v>9451 - Info Tech Spec III</v>
          </cell>
        </row>
        <row r="4045">
          <cell r="G4045" t="str">
            <v>9452 - Info Techn I</v>
          </cell>
        </row>
        <row r="4046">
          <cell r="G4046" t="str">
            <v>9453 - Info Techn II</v>
          </cell>
        </row>
        <row r="4047">
          <cell r="G4047" t="str">
            <v>9482 - Area Administrator</v>
          </cell>
        </row>
        <row r="4048">
          <cell r="G4048" t="str">
            <v>9483 - Industrial Relations Rep</v>
          </cell>
        </row>
        <row r="4049">
          <cell r="G4049" t="str">
            <v>9485 - Apprntship Consultant</v>
          </cell>
        </row>
        <row r="4050">
          <cell r="G4050" t="str">
            <v>9488 - Sr Apprntship Consultant</v>
          </cell>
        </row>
        <row r="4051">
          <cell r="G4051" t="str">
            <v>9489 - Foster Grandparent/Sr Companion Proj Coord</v>
          </cell>
        </row>
        <row r="4052">
          <cell r="G4052" t="str">
            <v>9491 - Workers' Comp Asst</v>
          </cell>
        </row>
        <row r="4053">
          <cell r="G4053" t="str">
            <v>9492 - Industrial Welfare Commissioner</v>
          </cell>
        </row>
        <row r="4054">
          <cell r="G4054" t="str">
            <v>9501 - Dep Statewide Dental Director - Cea</v>
          </cell>
        </row>
        <row r="4055">
          <cell r="G4055" t="str">
            <v>9503 - Statewide Dental Dir - C.E.A.</v>
          </cell>
        </row>
        <row r="4056">
          <cell r="G4056" t="str">
            <v>9506 - Labor Standards Investigator</v>
          </cell>
        </row>
        <row r="4057">
          <cell r="G4057" t="str">
            <v>9508 - Program Director/Bth California Film Commission</v>
          </cell>
        </row>
        <row r="4058">
          <cell r="G4058" t="str">
            <v>9510 - Administrator II</v>
          </cell>
        </row>
        <row r="4059">
          <cell r="G4059" t="str">
            <v>9511 - Consultant II</v>
          </cell>
        </row>
        <row r="4060">
          <cell r="G4060" t="str">
            <v>9512 - Consultant III (Supvr)</v>
          </cell>
        </row>
        <row r="4061">
          <cell r="G4061" t="str">
            <v>9513 - Consultant I</v>
          </cell>
        </row>
        <row r="4062">
          <cell r="G4062" t="str">
            <v>9514 - Consultant</v>
          </cell>
        </row>
        <row r="4063">
          <cell r="G4063" t="str">
            <v>9515 - Area Supvr - Rehab Bur</v>
          </cell>
        </row>
        <row r="4064">
          <cell r="G4064" t="str">
            <v xml:space="preserve">9518 - Fld Examiner I </v>
          </cell>
        </row>
        <row r="4065">
          <cell r="G4065" t="str">
            <v xml:space="preserve">9519 - Fld Examiner II </v>
          </cell>
        </row>
        <row r="4066">
          <cell r="G4066" t="str">
            <v xml:space="preserve">9520 - Fld Examiner III </v>
          </cell>
        </row>
        <row r="4067">
          <cell r="G4067" t="str">
            <v xml:space="preserve">9521 - Regional Director </v>
          </cell>
        </row>
        <row r="4068">
          <cell r="G4068" t="str">
            <v>9522 - Supvr of Conciliation - C.E.A.</v>
          </cell>
        </row>
        <row r="4069">
          <cell r="G4069" t="str">
            <v>9523 - Regional Director II</v>
          </cell>
        </row>
        <row r="4070">
          <cell r="G4070" t="str">
            <v xml:space="preserve">9525 - Conciliator </v>
          </cell>
        </row>
        <row r="4071">
          <cell r="G4071" t="str">
            <v xml:space="preserve">9527 - Sr Oversight Counsel </v>
          </cell>
        </row>
        <row r="4072">
          <cell r="G4072" t="str">
            <v>9529 - Labor Relations Analyst</v>
          </cell>
        </row>
        <row r="4073">
          <cell r="G4073" t="str">
            <v>9534 - Chief Information Officer</v>
          </cell>
        </row>
        <row r="4074">
          <cell r="G4074" t="str">
            <v>9535 - Labor Relations Spec</v>
          </cell>
        </row>
        <row r="4075">
          <cell r="G4075" t="str">
            <v>9537 - Labor Relations Mgr I</v>
          </cell>
        </row>
        <row r="4076">
          <cell r="G4076" t="str">
            <v>9539 - Labor Relations Mgr II</v>
          </cell>
        </row>
        <row r="4077">
          <cell r="G4077" t="str">
            <v>9542 - Administrator I</v>
          </cell>
        </row>
        <row r="4078">
          <cell r="G4078" t="str">
            <v>9543 - Commission Rep - So. California</v>
          </cell>
        </row>
        <row r="4079">
          <cell r="G4079" t="str">
            <v xml:space="preserve">9546 - Presiding Conciliator </v>
          </cell>
        </row>
        <row r="4080">
          <cell r="G4080" t="str">
            <v>9547 - Consultant III (Spec)</v>
          </cell>
        </row>
        <row r="4081">
          <cell r="G4081" t="str">
            <v>9548 - Asst Deputy Secty of State</v>
          </cell>
        </row>
        <row r="4082">
          <cell r="G4082" t="str">
            <v>9550 - Free Venture-Private Industries Spec</v>
          </cell>
        </row>
        <row r="4083">
          <cell r="G4083" t="str">
            <v xml:space="preserve">9551 - Med Secty </v>
          </cell>
        </row>
        <row r="4084">
          <cell r="G4084" t="str">
            <v>9552 - Court Administrator</v>
          </cell>
        </row>
        <row r="4085">
          <cell r="G4085" t="str">
            <v>9556 - Youth Authority Administrator</v>
          </cell>
        </row>
        <row r="4086">
          <cell r="G4086" t="str">
            <v xml:space="preserve">9557 - Consist I (Energy) </v>
          </cell>
        </row>
        <row r="4087">
          <cell r="G4087" t="str">
            <v xml:space="preserve">9558 - Youth Authority Administrator </v>
          </cell>
        </row>
        <row r="4088">
          <cell r="G4088" t="str">
            <v>9560 - Program Administrator</v>
          </cell>
        </row>
        <row r="4089">
          <cell r="G4089" t="str">
            <v>9562 - Regional Director of Nursing - South</v>
          </cell>
        </row>
        <row r="4090">
          <cell r="G4090" t="str">
            <v>9563 - Program Administrator</v>
          </cell>
        </row>
        <row r="4091">
          <cell r="G4091" t="str">
            <v>9564 - Regional Director of Nursing - Central</v>
          </cell>
        </row>
        <row r="4092">
          <cell r="G4092" t="str">
            <v>9565 - Regional Director of Nursing - North</v>
          </cell>
        </row>
        <row r="4093">
          <cell r="G4093" t="str">
            <v>9566 - Export Spec</v>
          </cell>
        </row>
        <row r="4094">
          <cell r="G4094" t="str">
            <v>9567 - Assoc Export Spec</v>
          </cell>
        </row>
        <row r="4095">
          <cell r="G4095" t="str">
            <v>9569 - Capt - Youth Authority</v>
          </cell>
        </row>
        <row r="4096">
          <cell r="G4096" t="str">
            <v>9570 - Treatment Team Supvr</v>
          </cell>
        </row>
        <row r="4097">
          <cell r="G4097" t="str">
            <v>9571 - Major - Youth Authority</v>
          </cell>
        </row>
        <row r="4098">
          <cell r="G4098" t="str">
            <v>9572 - Sr Press Secty</v>
          </cell>
        </row>
        <row r="4099">
          <cell r="G4099" t="str">
            <v>9574 - Lieut - Youth Authority</v>
          </cell>
        </row>
        <row r="4100">
          <cell r="G4100" t="str">
            <v>9577 - Sgt - Youth Authority</v>
          </cell>
        </row>
        <row r="4101">
          <cell r="G4101" t="str">
            <v>9579 - Youth Corr Officer</v>
          </cell>
        </row>
        <row r="4102">
          <cell r="G4102" t="str">
            <v>9580 - Sr Youth Corr Counselor</v>
          </cell>
        </row>
        <row r="4103">
          <cell r="G4103" t="str">
            <v>9581 - Youth Corr Counselor</v>
          </cell>
        </row>
        <row r="4104">
          <cell r="G4104" t="str">
            <v>9582 - Mbr Helper V</v>
          </cell>
        </row>
        <row r="4105">
          <cell r="G4105" t="str">
            <v>9583 - Statewide Med Director</v>
          </cell>
        </row>
        <row r="4106">
          <cell r="G4106" t="str">
            <v xml:space="preserve">9587 - Tax Program Techn I </v>
          </cell>
        </row>
        <row r="4107">
          <cell r="G4107" t="str">
            <v xml:space="preserve">9588 - Tax Program Techn II </v>
          </cell>
        </row>
        <row r="4108">
          <cell r="G4108" t="str">
            <v xml:space="preserve">9589 - Tax Program Supvr </v>
          </cell>
        </row>
        <row r="4109">
          <cell r="G4109" t="str">
            <v>9592 - Tax Consultant Expert II</v>
          </cell>
        </row>
        <row r="4110">
          <cell r="G4110" t="str">
            <v>9594 - Real Estate Officer</v>
          </cell>
        </row>
        <row r="4111">
          <cell r="G4111" t="str">
            <v>9595 - Assoc Real Estate Officer</v>
          </cell>
        </row>
        <row r="4112">
          <cell r="G4112" t="str">
            <v>9596 - Staff Real Estate Officer</v>
          </cell>
        </row>
        <row r="4113">
          <cell r="G4113" t="str">
            <v>9597 - Sr Real Estate Officer (Supvry)</v>
          </cell>
        </row>
        <row r="4114">
          <cell r="G4114" t="str">
            <v>9598 - Supvng Real Estate Officer</v>
          </cell>
        </row>
        <row r="4115">
          <cell r="G4115" t="str">
            <v>9599 - Asst to the Lieut Governor</v>
          </cell>
        </row>
        <row r="4116">
          <cell r="G4116" t="str">
            <v>9602 - Sr Real Estate Officer (Spec)</v>
          </cell>
        </row>
        <row r="4117">
          <cell r="G4117" t="str">
            <v xml:space="preserve">9608 - Community Resources Mgr </v>
          </cell>
        </row>
        <row r="4118">
          <cell r="G4118" t="str">
            <v xml:space="preserve">9609 - Research Spec </v>
          </cell>
        </row>
        <row r="4119">
          <cell r="G4119" t="str">
            <v xml:space="preserve">9610 - Volunteer Svcs Program Mgr </v>
          </cell>
        </row>
        <row r="4120">
          <cell r="G4120" t="str">
            <v xml:space="preserve">9613 - Fld Rep </v>
          </cell>
        </row>
        <row r="4121">
          <cell r="G4121" t="str">
            <v>9617 - Sr Chief of Facilities</v>
          </cell>
        </row>
        <row r="4122">
          <cell r="G4122" t="str">
            <v xml:space="preserve">9618 - Sr Asst to the Governor </v>
          </cell>
        </row>
        <row r="4123">
          <cell r="G4123" t="str">
            <v>9619 - Assoc Transp Engr (Spec)</v>
          </cell>
        </row>
        <row r="4124">
          <cell r="G4124" t="str">
            <v>9628 - State Director</v>
          </cell>
        </row>
        <row r="4125">
          <cell r="G4125" t="str">
            <v>9637 - Statewide Dental Director</v>
          </cell>
        </row>
        <row r="4126">
          <cell r="G4126" t="str">
            <v>9645 - Corr Administrator</v>
          </cell>
        </row>
        <row r="4127">
          <cell r="G4127" t="str">
            <v>9646 - Capt (Adult Institution)</v>
          </cell>
        </row>
        <row r="4128">
          <cell r="G4128" t="str">
            <v>9650 - Corr Capt</v>
          </cell>
        </row>
        <row r="4129">
          <cell r="G4129" t="str">
            <v>9656 - Corr Lieut</v>
          </cell>
        </row>
        <row r="4130">
          <cell r="G4130" t="str">
            <v>9659 - Corr Sgt</v>
          </cell>
        </row>
        <row r="4131">
          <cell r="G4131" t="str">
            <v>9662 - Corr Officer</v>
          </cell>
        </row>
        <row r="4132">
          <cell r="G4132" t="str">
            <v xml:space="preserve">9663 - Night Attendant </v>
          </cell>
        </row>
        <row r="4133">
          <cell r="G4133" t="str">
            <v xml:space="preserve">9664 - Counselor </v>
          </cell>
        </row>
        <row r="4134">
          <cell r="G4134" t="str">
            <v xml:space="preserve">9665 - Supvng Counselor </v>
          </cell>
        </row>
        <row r="4135">
          <cell r="G4135" t="str">
            <v xml:space="preserve">9666 - Supvr of Residence Programs </v>
          </cell>
        </row>
        <row r="4136">
          <cell r="G4136" t="str">
            <v>9671 - Transp Coord - Special Schools</v>
          </cell>
        </row>
        <row r="4137">
          <cell r="G4137" t="str">
            <v xml:space="preserve">9676 - Counselor Orientation </v>
          </cell>
        </row>
        <row r="4138">
          <cell r="G4138" t="str">
            <v>9678 - Commander - So. Sect</v>
          </cell>
        </row>
        <row r="4139">
          <cell r="G4139" t="str">
            <v>9679 - Student Aid</v>
          </cell>
        </row>
        <row r="4140">
          <cell r="G4140" t="str">
            <v>9681 - Fed Policy Liaison</v>
          </cell>
        </row>
        <row r="4141">
          <cell r="G4141" t="str">
            <v>9686 - Administrator</v>
          </cell>
        </row>
        <row r="4142">
          <cell r="G4142" t="str">
            <v xml:space="preserve">9688 - Interim Exec Officer </v>
          </cell>
        </row>
        <row r="4143">
          <cell r="G4143" t="str">
            <v>9689 - So. California Regional Director</v>
          </cell>
        </row>
        <row r="4144">
          <cell r="G4144" t="str">
            <v>9691 - Chief Dep Administrator - C.E.A.</v>
          </cell>
        </row>
        <row r="4145">
          <cell r="G4145" t="str">
            <v>9694 - Bd Coordinating Parole Agent</v>
          </cell>
        </row>
        <row r="4146">
          <cell r="G4146" t="str">
            <v>9695 - Parole Agent III Youth Authority</v>
          </cell>
        </row>
        <row r="4147">
          <cell r="G4147" t="str">
            <v>9696 - Parole Agent II - Youth Authority (Spec)</v>
          </cell>
        </row>
        <row r="4148">
          <cell r="G4148" t="str">
            <v>9697 - Parole Agent II - Youth Authority (Supvr)</v>
          </cell>
        </row>
        <row r="4149">
          <cell r="G4149" t="str">
            <v>9698 - Program Director-Med (Forensic Facility)</v>
          </cell>
        </row>
        <row r="4150">
          <cell r="G4150" t="str">
            <v>9699 - Hlth Svcs Spec (Safety)</v>
          </cell>
        </row>
        <row r="4151">
          <cell r="G4151" t="str">
            <v>9700 - Nurse Practitioner (Safety)</v>
          </cell>
        </row>
        <row r="4152">
          <cell r="G4152" t="str">
            <v>9701 - Parole Agent I Youth Authority</v>
          </cell>
        </row>
        <row r="4153">
          <cell r="G4153" t="str">
            <v>9704 - Assoc Dep Insp Gen</v>
          </cell>
        </row>
        <row r="4154">
          <cell r="G4154" t="str">
            <v>9705 - Dep Insp Gen</v>
          </cell>
        </row>
        <row r="4155">
          <cell r="G4155" t="str">
            <v>9706 - Dep Insp Gen - Sr</v>
          </cell>
        </row>
        <row r="4156">
          <cell r="G4156" t="str">
            <v>9707 - Dep Insp Gen - In-Charge</v>
          </cell>
        </row>
        <row r="4157">
          <cell r="G4157" t="str">
            <v>9710 - Administrative Law Judge II (Spec)</v>
          </cell>
        </row>
        <row r="4158">
          <cell r="G4158" t="str">
            <v>9711 - Administrative Law Judge I</v>
          </cell>
        </row>
        <row r="4159">
          <cell r="G4159" t="str">
            <v>9712 - Night Attendant</v>
          </cell>
        </row>
        <row r="4160">
          <cell r="G4160" t="str">
            <v>9713 - Counselor</v>
          </cell>
        </row>
        <row r="4161">
          <cell r="G4161" t="str">
            <v>9714 - Supvng Counselor</v>
          </cell>
        </row>
        <row r="4162">
          <cell r="G4162" t="str">
            <v>9715 - Supvr of Residence Programs</v>
          </cell>
        </row>
        <row r="4163">
          <cell r="G4163" t="str">
            <v>9717 - Community Svcs Consultant</v>
          </cell>
        </row>
        <row r="4164">
          <cell r="G4164" t="str">
            <v xml:space="preserve">9719 - Mbr Helper IV </v>
          </cell>
        </row>
        <row r="4165">
          <cell r="G4165" t="str">
            <v>9723 - Battalion Chief</v>
          </cell>
        </row>
        <row r="4166">
          <cell r="G4166" t="str">
            <v xml:space="preserve">9725 - Chief Operating Officer </v>
          </cell>
        </row>
        <row r="4167">
          <cell r="G4167" t="str">
            <v xml:space="preserve">9726 - Chief Risk Officer </v>
          </cell>
        </row>
        <row r="4168">
          <cell r="G4168" t="str">
            <v xml:space="preserve">9727 - Chief Financial Officer </v>
          </cell>
        </row>
        <row r="4169">
          <cell r="G4169" t="str">
            <v xml:space="preserve">9731 - Supvng Teacher I </v>
          </cell>
        </row>
        <row r="4170">
          <cell r="G4170" t="str">
            <v xml:space="preserve">9732 - Supvng Teacher II </v>
          </cell>
        </row>
        <row r="4171">
          <cell r="G4171" t="str">
            <v xml:space="preserve">9733 - Supvng Teacher I </v>
          </cell>
        </row>
        <row r="4172">
          <cell r="G4172" t="str">
            <v>9734 - Supvng Teacher II</v>
          </cell>
        </row>
        <row r="4173">
          <cell r="G4173" t="str">
            <v>9735 - Snf Administrator Veteran Home</v>
          </cell>
        </row>
        <row r="4174">
          <cell r="G4174" t="str">
            <v>9739 - Youthful offender Parole Bd Rep</v>
          </cell>
        </row>
        <row r="4175">
          <cell r="G4175" t="str">
            <v>9746 - Chief of Investigations</v>
          </cell>
        </row>
        <row r="4176">
          <cell r="G4176" t="str">
            <v>9747 - Med Consultant</v>
          </cell>
        </row>
        <row r="4177">
          <cell r="G4177" t="str">
            <v>9748 - Med Consultant</v>
          </cell>
        </row>
        <row r="4178">
          <cell r="G4178" t="str">
            <v>9749 - Med Consultant</v>
          </cell>
        </row>
        <row r="4179">
          <cell r="G4179" t="str">
            <v xml:space="preserve">9753 - Parole Administrator II </v>
          </cell>
        </row>
        <row r="4180">
          <cell r="G4180" t="str">
            <v xml:space="preserve">9754 - Parole Administrator I </v>
          </cell>
        </row>
        <row r="4181">
          <cell r="G4181" t="str">
            <v>9755 - Chief of the Office of Aids</v>
          </cell>
        </row>
        <row r="4182">
          <cell r="G4182" t="str">
            <v>9758 - Staff Psychiatrist (Safety)</v>
          </cell>
        </row>
        <row r="4183">
          <cell r="G4183" t="str">
            <v>9759 - Sr Psychiatrist (Spec) (Safety)</v>
          </cell>
        </row>
        <row r="4184">
          <cell r="G4184" t="str">
            <v xml:space="preserve">9760 - Parole Agent III </v>
          </cell>
        </row>
        <row r="4185">
          <cell r="G4185" t="str">
            <v>9761 - Sr Psychiatrist (Supvr) (Safety)</v>
          </cell>
        </row>
        <row r="4186">
          <cell r="G4186" t="str">
            <v>9762 - Parole Agent II (Spec)</v>
          </cell>
        </row>
        <row r="4187">
          <cell r="G4187" t="str">
            <v>9763 - Parole Agent II  (Supvr)</v>
          </cell>
        </row>
        <row r="4188">
          <cell r="G4188" t="str">
            <v xml:space="preserve">9765 - Parole Agent I </v>
          </cell>
        </row>
        <row r="4189">
          <cell r="G4189" t="str">
            <v xml:space="preserve">9766 - Special Agent </v>
          </cell>
        </row>
        <row r="4190">
          <cell r="G4190" t="str">
            <v xml:space="preserve">9767 - Sr Special Agent </v>
          </cell>
        </row>
        <row r="4191">
          <cell r="G4191" t="str">
            <v>9768 - Muslim Chaplain</v>
          </cell>
        </row>
        <row r="4192">
          <cell r="G4192" t="str">
            <v>9769 - Muslim Chaplain (Intermittent)</v>
          </cell>
        </row>
        <row r="4193">
          <cell r="G4193" t="str">
            <v>9772 - Asst Legal Cousel</v>
          </cell>
        </row>
        <row r="4194">
          <cell r="G4194" t="str">
            <v xml:space="preserve">9774 - Chief Psychiatrist </v>
          </cell>
        </row>
        <row r="4195">
          <cell r="G4195" t="str">
            <v>9776 - Parole Svc Assoc</v>
          </cell>
        </row>
        <row r="4196">
          <cell r="G4196" t="str">
            <v>9777 - Pension Program Rep</v>
          </cell>
        </row>
        <row r="4197">
          <cell r="G4197" t="str">
            <v>9778 - Sr Pension Program Rep</v>
          </cell>
        </row>
        <row r="4198">
          <cell r="G4198" t="str">
            <v>9779 - Communications Assoc</v>
          </cell>
        </row>
        <row r="4199">
          <cell r="G4199" t="str">
            <v>9781 - Prin Educ Policy Consultant</v>
          </cell>
        </row>
        <row r="4200">
          <cell r="G4200" t="str">
            <v>9783 - Rehab Supvr</v>
          </cell>
        </row>
        <row r="4201">
          <cell r="G4201" t="str">
            <v xml:space="preserve">9786 - Coord Svcs to the Deaf </v>
          </cell>
        </row>
        <row r="4202">
          <cell r="G4202" t="str">
            <v>9788 - Rehab Administrator I (Supvr)</v>
          </cell>
        </row>
        <row r="4203">
          <cell r="G4203" t="str">
            <v>9789 - Rehab Adminstrator II</v>
          </cell>
        </row>
        <row r="4204">
          <cell r="G4204" t="str">
            <v>9791 - Program Mgr</v>
          </cell>
        </row>
        <row r="4205">
          <cell r="G4205" t="str">
            <v>9792 - SNF Administrator - Veterans Home</v>
          </cell>
        </row>
        <row r="4206">
          <cell r="G4206" t="str">
            <v>9794 - Rehab Spec</v>
          </cell>
        </row>
        <row r="4207">
          <cell r="G4207" t="str">
            <v>9796 - Rehab Administrator I (Spec)</v>
          </cell>
        </row>
        <row r="4208">
          <cell r="G4208" t="str">
            <v>9797 - Community Resources Develmt Spec</v>
          </cell>
        </row>
        <row r="4209">
          <cell r="G4209" t="str">
            <v>9798 - Program Mgr</v>
          </cell>
        </row>
        <row r="4210">
          <cell r="G4210" t="str">
            <v>9806 - Sr Vocational Rehab Counselor</v>
          </cell>
        </row>
        <row r="4211">
          <cell r="G4211" t="str">
            <v xml:space="preserve">9807 - Safety Spec </v>
          </cell>
        </row>
        <row r="4212">
          <cell r="G4212" t="str">
            <v xml:space="preserve">9808 - Sr Safety Spec </v>
          </cell>
        </row>
        <row r="4213">
          <cell r="G4213" t="str">
            <v>9813 - Vocational Rehab Counselor - Blind</v>
          </cell>
        </row>
        <row r="4214">
          <cell r="G4214" t="str">
            <v>9815 - Sr Vocational Rehab Counselor (Safety)</v>
          </cell>
        </row>
        <row r="4215">
          <cell r="G4215" t="str">
            <v>9817 - Small Bus Ombudsperson</v>
          </cell>
        </row>
        <row r="4216">
          <cell r="G4216" t="str">
            <v>9818 - Sr Vocational Rehab Counselor</v>
          </cell>
        </row>
        <row r="4217">
          <cell r="G4217" t="str">
            <v>9820 - Support Svcs Asst (Interpreter)</v>
          </cell>
        </row>
        <row r="4218">
          <cell r="G4218" t="str">
            <v>9822 - Northern California Regional Director</v>
          </cell>
        </row>
        <row r="4219">
          <cell r="G4219" t="str">
            <v>9823 - Behavior Spec I</v>
          </cell>
        </row>
        <row r="4220">
          <cell r="G4220" t="str">
            <v>9824 - Behavior Spec II</v>
          </cell>
        </row>
        <row r="4221">
          <cell r="G4221" t="str">
            <v>9825 - Supvr - Vocational Svcs</v>
          </cell>
        </row>
        <row r="4222">
          <cell r="G4222" t="str">
            <v>9826 - Supvr - Vocational Svcs (Safety)</v>
          </cell>
        </row>
        <row r="4223">
          <cell r="G4223" t="str">
            <v>9828 - Sr Asst to the Director</v>
          </cell>
        </row>
        <row r="4224">
          <cell r="G4224" t="str">
            <v>9831 - Sr Psychologist (Hlth Facility) (Supvr)</v>
          </cell>
        </row>
        <row r="4225">
          <cell r="G4225" t="str">
            <v>9833 - Psychologist (Hlth Facility-Experimental)</v>
          </cell>
        </row>
        <row r="4226">
          <cell r="G4226" t="str">
            <v>9834 - Psychologist (Hlth Facility-Experimental-Safety)</v>
          </cell>
        </row>
        <row r="4227">
          <cell r="G4227" t="str">
            <v>9835 - Psychologist (Educal)</v>
          </cell>
        </row>
        <row r="4228">
          <cell r="G4228" t="str">
            <v>9838 - Psychologist (Hlth Facility-Counseling)</v>
          </cell>
        </row>
        <row r="4229">
          <cell r="G4229" t="str">
            <v>9839 - Sr Psychologist (Hlth Facility) (Spec)</v>
          </cell>
        </row>
        <row r="4230">
          <cell r="G4230" t="str">
            <v>9840 - Sr Psychologist</v>
          </cell>
        </row>
        <row r="4231">
          <cell r="G4231" t="str">
            <v>9841 - Psychologist (Hlth Facility-Educal)</v>
          </cell>
        </row>
        <row r="4232">
          <cell r="G4232" t="str">
            <v>9842 - Psychology Internship Director</v>
          </cell>
        </row>
        <row r="4233">
          <cell r="G4233" t="str">
            <v>9843 - Psychologist (Hlth Facility-Counseling-Safety)</v>
          </cell>
        </row>
        <row r="4234">
          <cell r="G4234" t="str">
            <v>9844 - Psychologist (Hlth Facility-Educal-Safety)</v>
          </cell>
        </row>
        <row r="4235">
          <cell r="G4235" t="str">
            <v>9846 - Legislative Aide</v>
          </cell>
        </row>
        <row r="4236">
          <cell r="G4236" t="str">
            <v>9847 - Staff Psychologist -Clinical-</v>
          </cell>
        </row>
        <row r="4237">
          <cell r="G4237" t="str">
            <v>9849 - Psychologist (Clinical)</v>
          </cell>
        </row>
        <row r="4238">
          <cell r="G4238" t="str">
            <v>9850 - Psychology Assoc</v>
          </cell>
        </row>
        <row r="4239">
          <cell r="G4239" t="str">
            <v>9851 - Clinical Psychology Intern</v>
          </cell>
        </row>
        <row r="4240">
          <cell r="G4240" t="str">
            <v>9852 - Vocational Testing &amp; Counseling Spec - Corr Program</v>
          </cell>
        </row>
        <row r="4241">
          <cell r="G4241" t="str">
            <v>9853 - Vocational Psychologist</v>
          </cell>
        </row>
        <row r="4242">
          <cell r="G4242" t="str">
            <v>9854 - School Psychologist</v>
          </cell>
        </row>
        <row r="4243">
          <cell r="G4243" t="str">
            <v>9855 - Psychometrist</v>
          </cell>
        </row>
        <row r="4244">
          <cell r="G4244" t="str">
            <v>9858 - Psychologist (Hlth Facility-Soc)</v>
          </cell>
        </row>
        <row r="4245">
          <cell r="G4245" t="str">
            <v>9859 - Chief Psychologist - CF</v>
          </cell>
        </row>
        <row r="4246">
          <cell r="G4246" t="str">
            <v>9860 - Psychologist (Hlth Facility-Clinical)</v>
          </cell>
        </row>
        <row r="4247">
          <cell r="G4247" t="str">
            <v>9864 - Psychologist (Hlth Facility-Soc-Safety)</v>
          </cell>
        </row>
        <row r="4248">
          <cell r="G4248" t="str">
            <v>9867 - Supvng Psych Soc Worker I</v>
          </cell>
        </row>
        <row r="4249">
          <cell r="G4249" t="str">
            <v>9870 - Psych Soc Worker</v>
          </cell>
        </row>
        <row r="4250">
          <cell r="G4250" t="str">
            <v>9871 - Social Work Assoc</v>
          </cell>
        </row>
        <row r="4251">
          <cell r="G4251" t="str">
            <v>9872 - Clinical Soc Worker (Hlth/CF)-Safety</v>
          </cell>
        </row>
        <row r="4252">
          <cell r="G4252" t="str">
            <v>9873 - Psychologist (Hlth Facility-Clinical-Safety)</v>
          </cell>
        </row>
        <row r="4253">
          <cell r="G4253" t="str">
            <v>9874 - Social Work Assoc (Safety)</v>
          </cell>
        </row>
        <row r="4254">
          <cell r="G4254" t="str">
            <v>9877 - Clinical Soc Worker (Hlth Facility)</v>
          </cell>
        </row>
        <row r="4255">
          <cell r="G4255" t="str">
            <v>9878 - Psychologist (Hlth Facility-Clinical)</v>
          </cell>
        </row>
        <row r="4256">
          <cell r="G4256" t="str">
            <v>9880 - Public Hlth Soc Work Consultant III</v>
          </cell>
        </row>
        <row r="4257">
          <cell r="G4257" t="str">
            <v>9881 - Public Hlth Soc Work Consultant II</v>
          </cell>
        </row>
        <row r="4258">
          <cell r="G4258" t="str">
            <v>9882 - Public Hlth Soc Work Consultant I</v>
          </cell>
        </row>
        <row r="4259">
          <cell r="G4259" t="str">
            <v>9885 - Bus Develmt Program Mgr</v>
          </cell>
        </row>
        <row r="4260">
          <cell r="G4260" t="str">
            <v>9890 - Individual Program Coord</v>
          </cell>
        </row>
        <row r="4261">
          <cell r="G4261" t="str">
            <v>9897 - Individual Program Coord (Safety)</v>
          </cell>
        </row>
        <row r="4262">
          <cell r="G4262" t="str">
            <v>9901 - Corr Counselor II (Spec)</v>
          </cell>
        </row>
        <row r="4263">
          <cell r="G4263" t="str">
            <v>9902 - Corr Counselor III</v>
          </cell>
        </row>
        <row r="4264">
          <cell r="G4264" t="str">
            <v>9903 - Corr Counselor II (Supvr)</v>
          </cell>
        </row>
        <row r="4265">
          <cell r="G4265" t="str">
            <v>9904 - Corr Counselor I</v>
          </cell>
        </row>
        <row r="4266">
          <cell r="G4266" t="str">
            <v xml:space="preserve">9908 - Supvng Casework Spec II </v>
          </cell>
        </row>
        <row r="4267">
          <cell r="G4267" t="str">
            <v xml:space="preserve">9910 - Supvng Casework Spec I </v>
          </cell>
        </row>
        <row r="4268">
          <cell r="G4268" t="str">
            <v>9911 - Casework Spec - Youth Authority</v>
          </cell>
        </row>
        <row r="4269">
          <cell r="G4269" t="str">
            <v>9912 - Native American Spiritual Leader</v>
          </cell>
        </row>
        <row r="4270">
          <cell r="G4270" t="str">
            <v>9913 - Native American Spiritual Leader (Intermittent)</v>
          </cell>
        </row>
        <row r="4271">
          <cell r="G4271" t="str">
            <v>9914 - Regional Mgr - Claims Adjudication</v>
          </cell>
        </row>
        <row r="4272">
          <cell r="G4272" t="str">
            <v xml:space="preserve">9915 - Chief Dep Insp Gen </v>
          </cell>
        </row>
        <row r="4273">
          <cell r="G4273" t="str">
            <v>9916 - Catholic Chaplain</v>
          </cell>
        </row>
        <row r="4274">
          <cell r="G4274" t="str">
            <v>9917 - Catholic Chaplain - Intermittent</v>
          </cell>
        </row>
        <row r="4275">
          <cell r="G4275" t="str">
            <v>9918 - Park Maint Chief III</v>
          </cell>
        </row>
        <row r="4276">
          <cell r="G4276" t="str">
            <v>9919 - Jewish Chaplain</v>
          </cell>
        </row>
        <row r="4277">
          <cell r="G4277" t="str">
            <v>9920 - Jewish Chaplain - Intermittent</v>
          </cell>
        </row>
        <row r="4278">
          <cell r="G4278" t="str">
            <v>9921 - Chief of Fed Policy &amp; Liaison</v>
          </cell>
        </row>
        <row r="4279">
          <cell r="G4279" t="str">
            <v>9922 - Protestant Chaplain</v>
          </cell>
        </row>
        <row r="4280">
          <cell r="G4280" t="str">
            <v>9923 - Protestant Chaplain - Intermittent</v>
          </cell>
        </row>
        <row r="4281">
          <cell r="G4281" t="str">
            <v>9924 - Supvng Program Techn I</v>
          </cell>
        </row>
        <row r="4282">
          <cell r="G4282" t="str">
            <v>9925 - Supvng Program Techn II</v>
          </cell>
        </row>
        <row r="4283">
          <cell r="G4283" t="str">
            <v>9926 - Supvng Program Techn III</v>
          </cell>
        </row>
        <row r="4284">
          <cell r="G4284" t="str">
            <v>9927 - Program Techn</v>
          </cell>
        </row>
        <row r="4285">
          <cell r="G4285" t="str">
            <v>9928 - Program Techn II</v>
          </cell>
        </row>
        <row r="4286">
          <cell r="G4286" t="str">
            <v>9929 - Program Techn III</v>
          </cell>
        </row>
        <row r="4287">
          <cell r="G4287" t="str">
            <v>9931 - Chief of Financial Operations</v>
          </cell>
        </row>
        <row r="4288">
          <cell r="G4288" t="str">
            <v xml:space="preserve">9933 - Alcohol Treatment Counselor </v>
          </cell>
        </row>
        <row r="4289">
          <cell r="G4289" t="str">
            <v>9939 - Social Svc Asst II -Mental Hlth</v>
          </cell>
        </row>
        <row r="4290">
          <cell r="G4290" t="str">
            <v>9940 - Social Svc Asst I -Mental Hlth</v>
          </cell>
        </row>
        <row r="4291">
          <cell r="G4291" t="str">
            <v>9941 - Air Quality Engr I</v>
          </cell>
        </row>
        <row r="4292">
          <cell r="G4292" t="str">
            <v xml:space="preserve">9942 - Air Quality Engr II </v>
          </cell>
        </row>
        <row r="4293">
          <cell r="G4293" t="str">
            <v xml:space="preserve">9943 - Sr Air Quality Engr </v>
          </cell>
        </row>
        <row r="4294">
          <cell r="G4294" t="str">
            <v xml:space="preserve">9944 - Supvng Air Quality Engr </v>
          </cell>
        </row>
        <row r="4295">
          <cell r="G4295" t="str">
            <v xml:space="preserve">9964 - Chiropractic Consultant </v>
          </cell>
        </row>
        <row r="4296">
          <cell r="G4296" t="str">
            <v>9965 - Veterans Claims Rep III</v>
          </cell>
        </row>
        <row r="4297">
          <cell r="G4297" t="str">
            <v>9967 - Veterans Claims Rep II</v>
          </cell>
        </row>
        <row r="4298">
          <cell r="G4298" t="str">
            <v>9968 - Asst Deputy Secretary</v>
          </cell>
        </row>
        <row r="4299">
          <cell r="G4299" t="str">
            <v xml:space="preserve">9971 - Educ/Outreach Coord </v>
          </cell>
        </row>
        <row r="4300">
          <cell r="G4300" t="str">
            <v>9973 - Veterans Claims Rep I</v>
          </cell>
        </row>
        <row r="4301">
          <cell r="G4301" t="str">
            <v>9977 - Asst to the Director</v>
          </cell>
        </row>
        <row r="4302">
          <cell r="G4302" t="str">
            <v>9979 - Chief Communications Officer</v>
          </cell>
        </row>
        <row r="4303">
          <cell r="G4303" t="str">
            <v xml:space="preserve">9980 - Mbr Helper III </v>
          </cell>
        </row>
        <row r="4304">
          <cell r="G4304" t="str">
            <v>9983 - Deputy Secty</v>
          </cell>
        </row>
        <row r="4305">
          <cell r="G4305" t="str">
            <v>9985 - Asst Gen Counsel</v>
          </cell>
        </row>
        <row r="4306">
          <cell r="G4306" t="str">
            <v>9991 - Clerical Asst/Opr</v>
          </cell>
        </row>
        <row r="4307">
          <cell r="G4307" t="str">
            <v>9992 - Maint &amp; Svc Occ Trainee</v>
          </cell>
        </row>
        <row r="4308">
          <cell r="G4308" t="str">
            <v>9993 - Mech &amp; Tech Occupational Trainee</v>
          </cell>
        </row>
        <row r="4309">
          <cell r="G4309" t="str">
            <v>9994 - Svc Asst (Maint)</v>
          </cell>
        </row>
        <row r="4310">
          <cell r="G4310" t="str">
            <v>9995 - Svc Asst (Maint &amp; Operations)</v>
          </cell>
        </row>
        <row r="4311">
          <cell r="G4311" t="str">
            <v>9996 - Dep Asst Secretary</v>
          </cell>
        </row>
        <row r="4312">
          <cell r="G4312" t="str">
            <v xml:space="preserve">9999 - Judge </v>
          </cell>
        </row>
        <row r="4313">
          <cell r="G4313" t="str">
            <v>OT00 - Overtime</v>
          </cell>
        </row>
        <row r="4314">
          <cell r="G4314" t="str">
            <v>TH00 - Temporary Help</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ADU.ADM301"/>
      <sheetName val="SCO Copy 2003-04"/>
    </sheetNames>
    <sheetDataSet>
      <sheetData sheetId="0">
        <row r="2">
          <cell r="A2" t="str">
            <v>0110</v>
          </cell>
          <cell r="B2" t="str">
            <v>Senate</v>
          </cell>
          <cell r="C2">
            <v>87293000</v>
          </cell>
          <cell r="D2">
            <v>0</v>
          </cell>
          <cell r="E2">
            <v>87293000</v>
          </cell>
          <cell r="F2">
            <v>1</v>
          </cell>
          <cell r="G2">
            <v>0</v>
          </cell>
        </row>
        <row r="3">
          <cell r="A3" t="str">
            <v>0120</v>
          </cell>
          <cell r="B3" t="str">
            <v>Assembly</v>
          </cell>
          <cell r="C3">
            <v>118455000</v>
          </cell>
          <cell r="D3">
            <v>0</v>
          </cell>
          <cell r="E3">
            <v>118455000</v>
          </cell>
          <cell r="F3">
            <v>1</v>
          </cell>
          <cell r="G3">
            <v>0</v>
          </cell>
        </row>
        <row r="4">
          <cell r="A4" t="str">
            <v>0160</v>
          </cell>
          <cell r="B4" t="str">
            <v>Legislative Counsel Bureau</v>
          </cell>
          <cell r="C4">
            <v>77491000</v>
          </cell>
          <cell r="D4">
            <v>0</v>
          </cell>
          <cell r="E4">
            <v>77491000</v>
          </cell>
          <cell r="F4">
            <v>1</v>
          </cell>
          <cell r="G4">
            <v>0</v>
          </cell>
        </row>
        <row r="5">
          <cell r="A5" t="str">
            <v>0250</v>
          </cell>
          <cell r="B5" t="str">
            <v>Judicial</v>
          </cell>
          <cell r="C5">
            <v>281509000</v>
          </cell>
          <cell r="D5">
            <v>19971000</v>
          </cell>
          <cell r="E5">
            <v>301480000</v>
          </cell>
          <cell r="F5">
            <v>0.93375679978771398</v>
          </cell>
          <cell r="G5">
            <v>6.6243200212286052E-2</v>
          </cell>
        </row>
        <row r="6">
          <cell r="A6" t="str">
            <v>0280</v>
          </cell>
          <cell r="B6" t="str">
            <v>Commission on Judicial Performance</v>
          </cell>
          <cell r="C6">
            <v>3735000</v>
          </cell>
          <cell r="D6">
            <v>-1000</v>
          </cell>
          <cell r="E6">
            <v>3734000</v>
          </cell>
          <cell r="F6">
            <v>1.0002678093197643</v>
          </cell>
          <cell r="G6">
            <v>-2.6780931976432779E-4</v>
          </cell>
        </row>
        <row r="7">
          <cell r="A7" t="str">
            <v>0390</v>
          </cell>
          <cell r="B7" t="str">
            <v>Contributions to Judges' Retirement Sys</v>
          </cell>
          <cell r="C7">
            <v>2723000</v>
          </cell>
          <cell r="D7">
            <v>0</v>
          </cell>
          <cell r="E7">
            <v>2723000</v>
          </cell>
          <cell r="F7">
            <v>1</v>
          </cell>
          <cell r="G7">
            <v>0</v>
          </cell>
        </row>
        <row r="8">
          <cell r="A8" t="str">
            <v>0500</v>
          </cell>
          <cell r="B8" t="str">
            <v>Governor's Office</v>
          </cell>
          <cell r="C8">
            <v>5943000</v>
          </cell>
          <cell r="D8">
            <v>0</v>
          </cell>
          <cell r="E8">
            <v>5943000</v>
          </cell>
          <cell r="F8">
            <v>1</v>
          </cell>
          <cell r="G8">
            <v>0</v>
          </cell>
        </row>
        <row r="9">
          <cell r="A9" t="str">
            <v>0553</v>
          </cell>
          <cell r="B9" t="str">
            <v>Ofc Inspector General Veterans Affairs</v>
          </cell>
          <cell r="C9">
            <v>358000</v>
          </cell>
          <cell r="D9">
            <v>99000</v>
          </cell>
          <cell r="E9">
            <v>457000</v>
          </cell>
          <cell r="F9">
            <v>0.78336980306345738</v>
          </cell>
          <cell r="G9">
            <v>0.21663019693654267</v>
          </cell>
        </row>
        <row r="10">
          <cell r="A10" t="str">
            <v>0650</v>
          </cell>
          <cell r="B10" t="str">
            <v>Office of Planning and Research</v>
          </cell>
          <cell r="C10">
            <v>4009000</v>
          </cell>
          <cell r="D10">
            <v>3068000</v>
          </cell>
          <cell r="E10">
            <v>7077000</v>
          </cell>
          <cell r="F10">
            <v>0.5664829730111629</v>
          </cell>
          <cell r="G10">
            <v>0.4335170269888371</v>
          </cell>
        </row>
        <row r="11">
          <cell r="A11" t="str">
            <v>0690</v>
          </cell>
          <cell r="B11" t="str">
            <v>Office of Emergency Services</v>
          </cell>
          <cell r="C11">
            <v>30496000</v>
          </cell>
          <cell r="D11">
            <v>21792000</v>
          </cell>
          <cell r="E11">
            <v>52288000</v>
          </cell>
          <cell r="F11">
            <v>0.58323133414932682</v>
          </cell>
          <cell r="G11">
            <v>0.41676866585067318</v>
          </cell>
        </row>
        <row r="12">
          <cell r="A12" t="str">
            <v>0750</v>
          </cell>
          <cell r="B12" t="str">
            <v>Office of the Lieutenant Governor</v>
          </cell>
          <cell r="C12">
            <v>2536000</v>
          </cell>
          <cell r="D12">
            <v>0</v>
          </cell>
          <cell r="E12">
            <v>2536000</v>
          </cell>
          <cell r="F12">
            <v>1</v>
          </cell>
          <cell r="G12">
            <v>0</v>
          </cell>
        </row>
        <row r="13">
          <cell r="A13" t="str">
            <v>0820</v>
          </cell>
          <cell r="B13" t="str">
            <v>Department of Justice</v>
          </cell>
          <cell r="C13">
            <v>294713000</v>
          </cell>
          <cell r="D13">
            <v>183511000</v>
          </cell>
          <cell r="E13">
            <v>478224000</v>
          </cell>
          <cell r="F13">
            <v>0.61626559938438885</v>
          </cell>
          <cell r="G13">
            <v>0.38373440061561109</v>
          </cell>
        </row>
        <row r="14">
          <cell r="A14" t="str">
            <v>0840</v>
          </cell>
          <cell r="B14" t="str">
            <v>State Controller</v>
          </cell>
          <cell r="C14">
            <v>68516000</v>
          </cell>
          <cell r="D14">
            <v>8051000</v>
          </cell>
          <cell r="E14">
            <v>76567000</v>
          </cell>
          <cell r="F14">
            <v>0.89485026186215999</v>
          </cell>
          <cell r="G14">
            <v>0.10514973813784007</v>
          </cell>
        </row>
        <row r="15">
          <cell r="A15" t="str">
            <v>0845</v>
          </cell>
          <cell r="B15" t="str">
            <v>Department of Insurance</v>
          </cell>
          <cell r="C15">
            <v>0</v>
          </cell>
          <cell r="D15">
            <v>134502994</v>
          </cell>
          <cell r="E15">
            <v>134502994</v>
          </cell>
          <cell r="F15">
            <v>0</v>
          </cell>
          <cell r="G15">
            <v>1</v>
          </cell>
        </row>
        <row r="16">
          <cell r="A16" t="str">
            <v>0855</v>
          </cell>
          <cell r="B16" t="str">
            <v>California Gambling Control Commission</v>
          </cell>
          <cell r="C16">
            <v>0</v>
          </cell>
          <cell r="D16">
            <v>5571000</v>
          </cell>
          <cell r="E16">
            <v>5571000</v>
          </cell>
          <cell r="F16">
            <v>0</v>
          </cell>
          <cell r="G16">
            <v>1</v>
          </cell>
        </row>
        <row r="17">
          <cell r="A17" t="str">
            <v>0860</v>
          </cell>
          <cell r="B17" t="str">
            <v>State Board of Equalization</v>
          </cell>
          <cell r="C17">
            <v>201413000</v>
          </cell>
          <cell r="D17">
            <v>33555000</v>
          </cell>
          <cell r="E17">
            <v>234968000</v>
          </cell>
          <cell r="F17">
            <v>0.85719331994143888</v>
          </cell>
          <cell r="G17">
            <v>0.14280668005856118</v>
          </cell>
        </row>
        <row r="18">
          <cell r="A18" t="str">
            <v>0890</v>
          </cell>
          <cell r="B18" t="str">
            <v>Secretary of State</v>
          </cell>
          <cell r="C18">
            <v>27331000</v>
          </cell>
          <cell r="D18">
            <v>32834000</v>
          </cell>
          <cell r="E18">
            <v>60165000</v>
          </cell>
          <cell r="F18">
            <v>0.454267431230782</v>
          </cell>
          <cell r="G18">
            <v>0.54573256876921794</v>
          </cell>
        </row>
        <row r="19">
          <cell r="A19" t="str">
            <v>0950</v>
          </cell>
          <cell r="B19" t="str">
            <v>State Treasurer</v>
          </cell>
          <cell r="C19">
            <v>6423000</v>
          </cell>
          <cell r="D19">
            <v>0</v>
          </cell>
          <cell r="E19">
            <v>6423000</v>
          </cell>
          <cell r="F19">
            <v>1</v>
          </cell>
          <cell r="G19">
            <v>0</v>
          </cell>
        </row>
        <row r="20">
          <cell r="A20" t="str">
            <v>0954</v>
          </cell>
          <cell r="B20" t="str">
            <v>Scholarshare Investment Board</v>
          </cell>
          <cell r="C20">
            <v>0</v>
          </cell>
          <cell r="D20">
            <v>967000</v>
          </cell>
          <cell r="E20">
            <v>967000</v>
          </cell>
          <cell r="F20">
            <v>0</v>
          </cell>
          <cell r="G20">
            <v>1</v>
          </cell>
        </row>
        <row r="21">
          <cell r="A21" t="str">
            <v>0956</v>
          </cell>
          <cell r="B21" t="str">
            <v>CA Debt &amp; Investment Advisory Commission</v>
          </cell>
          <cell r="C21">
            <v>0</v>
          </cell>
          <cell r="D21">
            <v>1895000</v>
          </cell>
          <cell r="E21">
            <v>1895000</v>
          </cell>
          <cell r="F21">
            <v>0</v>
          </cell>
          <cell r="G21">
            <v>1</v>
          </cell>
        </row>
        <row r="22">
          <cell r="A22" t="str">
            <v>0959</v>
          </cell>
          <cell r="B22" t="str">
            <v>CA Debt Limit Allocation Committee</v>
          </cell>
          <cell r="C22">
            <v>0</v>
          </cell>
          <cell r="D22">
            <v>1055000</v>
          </cell>
          <cell r="E22">
            <v>1055000</v>
          </cell>
          <cell r="F22">
            <v>0</v>
          </cell>
          <cell r="G22">
            <v>1</v>
          </cell>
        </row>
        <row r="23">
          <cell r="A23" t="str">
            <v>0965</v>
          </cell>
          <cell r="B23" t="str">
            <v>CA Industrial Dev Financing Advisory Com</v>
          </cell>
          <cell r="C23">
            <v>0</v>
          </cell>
          <cell r="D23">
            <v>446000</v>
          </cell>
          <cell r="E23">
            <v>446000</v>
          </cell>
          <cell r="F23">
            <v>0</v>
          </cell>
          <cell r="G23">
            <v>1</v>
          </cell>
        </row>
        <row r="24">
          <cell r="A24" t="str">
            <v>0968</v>
          </cell>
          <cell r="B24" t="str">
            <v>CA Tax Credit Allocation Committee</v>
          </cell>
          <cell r="C24">
            <v>0</v>
          </cell>
          <cell r="D24">
            <v>2619000</v>
          </cell>
          <cell r="E24">
            <v>2619000</v>
          </cell>
          <cell r="F24">
            <v>0</v>
          </cell>
          <cell r="G24">
            <v>1</v>
          </cell>
        </row>
        <row r="25">
          <cell r="A25" t="str">
            <v>0971</v>
          </cell>
          <cell r="B25" t="str">
            <v>CA Alt Energy &amp; Adv Trspt Financing Auth</v>
          </cell>
          <cell r="C25">
            <v>0</v>
          </cell>
          <cell r="D25">
            <v>177000</v>
          </cell>
          <cell r="E25">
            <v>177000</v>
          </cell>
          <cell r="F25">
            <v>0</v>
          </cell>
          <cell r="G25">
            <v>1</v>
          </cell>
        </row>
        <row r="26">
          <cell r="A26" t="str">
            <v>0985</v>
          </cell>
          <cell r="B26" t="str">
            <v>CA School Finance Authority</v>
          </cell>
          <cell r="C26">
            <v>0</v>
          </cell>
          <cell r="D26">
            <v>531000</v>
          </cell>
          <cell r="E26">
            <v>531000</v>
          </cell>
          <cell r="F26">
            <v>0</v>
          </cell>
          <cell r="G26">
            <v>1</v>
          </cell>
        </row>
        <row r="27">
          <cell r="A27" t="str">
            <v>0991</v>
          </cell>
          <cell r="B27" t="str">
            <v>CA Fiscal Recovery Financing Authority</v>
          </cell>
          <cell r="C27">
            <v>0</v>
          </cell>
          <cell r="D27">
            <v>1000000</v>
          </cell>
          <cell r="E27">
            <v>1000000</v>
          </cell>
          <cell r="F27">
            <v>0</v>
          </cell>
          <cell r="G27">
            <v>1</v>
          </cell>
        </row>
        <row r="28">
          <cell r="A28" t="str">
            <v>0996</v>
          </cell>
          <cell r="B28" t="str">
            <v>General Obligation Bonds - LJE</v>
          </cell>
          <cell r="C28">
            <v>3210000</v>
          </cell>
          <cell r="D28">
            <v>0</v>
          </cell>
          <cell r="E28">
            <v>3210000</v>
          </cell>
          <cell r="F28">
            <v>1</v>
          </cell>
          <cell r="G28">
            <v>0</v>
          </cell>
        </row>
        <row r="29">
          <cell r="A29">
            <v>1030</v>
          </cell>
          <cell r="B29" t="str">
            <v>Secretary for State and Consumer Servic</v>
          </cell>
          <cell r="C29">
            <v>774000</v>
          </cell>
          <cell r="D29">
            <v>0</v>
          </cell>
          <cell r="E29">
            <v>774000</v>
          </cell>
          <cell r="F29">
            <v>1</v>
          </cell>
          <cell r="G29">
            <v>0</v>
          </cell>
        </row>
        <row r="30">
          <cell r="A30">
            <v>1100</v>
          </cell>
          <cell r="B30" t="str">
            <v>California Science Center</v>
          </cell>
          <cell r="C30">
            <v>12935000</v>
          </cell>
          <cell r="D30">
            <v>2924000</v>
          </cell>
          <cell r="E30">
            <v>15859000</v>
          </cell>
          <cell r="F30">
            <v>0.81562519704899428</v>
          </cell>
          <cell r="G30">
            <v>0.18437480295100575</v>
          </cell>
        </row>
        <row r="31">
          <cell r="A31">
            <v>1111</v>
          </cell>
          <cell r="B31" t="str">
            <v>Consumer Affairs-Bureaus,Programs,Divs</v>
          </cell>
          <cell r="C31">
            <v>527000</v>
          </cell>
          <cell r="D31">
            <v>141263000</v>
          </cell>
          <cell r="E31">
            <v>141790000</v>
          </cell>
          <cell r="F31">
            <v>3.7167642287890541E-3</v>
          </cell>
          <cell r="G31">
            <v>0.99628323577121092</v>
          </cell>
        </row>
        <row r="32">
          <cell r="A32">
            <v>1120</v>
          </cell>
          <cell r="B32" t="str">
            <v>California Board of Accountancy</v>
          </cell>
          <cell r="C32">
            <v>0</v>
          </cell>
          <cell r="D32">
            <v>9908000</v>
          </cell>
          <cell r="E32">
            <v>9908000</v>
          </cell>
          <cell r="F32">
            <v>0</v>
          </cell>
          <cell r="G32">
            <v>1</v>
          </cell>
        </row>
        <row r="33">
          <cell r="A33">
            <v>1130</v>
          </cell>
          <cell r="B33" t="str">
            <v>CA Board of Architectural Examiners</v>
          </cell>
          <cell r="C33">
            <v>0</v>
          </cell>
          <cell r="D33">
            <v>3548000</v>
          </cell>
          <cell r="E33">
            <v>3548000</v>
          </cell>
          <cell r="F33">
            <v>0</v>
          </cell>
          <cell r="G33">
            <v>1</v>
          </cell>
        </row>
        <row r="34">
          <cell r="A34">
            <v>1140</v>
          </cell>
          <cell r="B34" t="str">
            <v>State Athletic Commission</v>
          </cell>
          <cell r="C34">
            <v>643000</v>
          </cell>
          <cell r="D34">
            <v>189000</v>
          </cell>
          <cell r="E34">
            <v>832000</v>
          </cell>
          <cell r="F34">
            <v>0.77283653846153844</v>
          </cell>
          <cell r="G34">
            <v>0.22716346153846154</v>
          </cell>
        </row>
        <row r="35">
          <cell r="A35">
            <v>1165</v>
          </cell>
          <cell r="B35" t="str">
            <v>State Board of Barbering and Cosmetology</v>
          </cell>
          <cell r="C35">
            <v>0</v>
          </cell>
          <cell r="D35">
            <v>11795000</v>
          </cell>
          <cell r="E35">
            <v>11795000</v>
          </cell>
          <cell r="F35">
            <v>0</v>
          </cell>
          <cell r="G35">
            <v>1</v>
          </cell>
        </row>
        <row r="36">
          <cell r="A36">
            <v>1170</v>
          </cell>
          <cell r="B36" t="str">
            <v>Board of Behavioral Sciences</v>
          </cell>
          <cell r="C36">
            <v>0</v>
          </cell>
          <cell r="D36">
            <v>4654000</v>
          </cell>
          <cell r="E36">
            <v>4654000</v>
          </cell>
          <cell r="F36">
            <v>0</v>
          </cell>
          <cell r="G36">
            <v>1</v>
          </cell>
        </row>
        <row r="37">
          <cell r="A37">
            <v>1230</v>
          </cell>
          <cell r="B37" t="str">
            <v>Contractors' State License Board</v>
          </cell>
          <cell r="C37">
            <v>0</v>
          </cell>
          <cell r="D37">
            <v>46744000</v>
          </cell>
          <cell r="E37">
            <v>46744000</v>
          </cell>
          <cell r="F37">
            <v>0</v>
          </cell>
          <cell r="G37">
            <v>1</v>
          </cell>
        </row>
        <row r="38">
          <cell r="A38">
            <v>1250</v>
          </cell>
          <cell r="B38" t="str">
            <v>Board of Dentistry</v>
          </cell>
          <cell r="C38">
            <v>0</v>
          </cell>
          <cell r="D38">
            <v>9397000</v>
          </cell>
          <cell r="E38">
            <v>9397000</v>
          </cell>
          <cell r="F38">
            <v>0</v>
          </cell>
          <cell r="G38">
            <v>1</v>
          </cell>
        </row>
        <row r="39">
          <cell r="A39">
            <v>1340</v>
          </cell>
          <cell r="B39" t="str">
            <v>Board for Geologists and Geophysicists</v>
          </cell>
          <cell r="C39">
            <v>0</v>
          </cell>
          <cell r="D39">
            <v>780000</v>
          </cell>
          <cell r="E39">
            <v>780000</v>
          </cell>
          <cell r="F39">
            <v>0</v>
          </cell>
          <cell r="G39">
            <v>1</v>
          </cell>
        </row>
        <row r="40">
          <cell r="A40">
            <v>1350</v>
          </cell>
          <cell r="B40" t="str">
            <v>State Board of Guide Dogs for the Blind</v>
          </cell>
          <cell r="C40">
            <v>0</v>
          </cell>
          <cell r="D40">
            <v>138000</v>
          </cell>
          <cell r="E40">
            <v>138000</v>
          </cell>
          <cell r="F40">
            <v>0</v>
          </cell>
          <cell r="G40">
            <v>1</v>
          </cell>
        </row>
        <row r="41">
          <cell r="A41">
            <v>1390</v>
          </cell>
          <cell r="B41" t="str">
            <v>Medical Board of California</v>
          </cell>
          <cell r="C41">
            <v>0</v>
          </cell>
          <cell r="D41">
            <v>40237000</v>
          </cell>
          <cell r="E41">
            <v>40237000</v>
          </cell>
          <cell r="F41">
            <v>0</v>
          </cell>
          <cell r="G41">
            <v>1</v>
          </cell>
        </row>
        <row r="42">
          <cell r="A42">
            <v>1400</v>
          </cell>
          <cell r="B42" t="str">
            <v>Acupuncture Board</v>
          </cell>
          <cell r="C42">
            <v>0</v>
          </cell>
          <cell r="D42">
            <v>1983000</v>
          </cell>
          <cell r="E42">
            <v>1983000</v>
          </cell>
          <cell r="F42">
            <v>0</v>
          </cell>
          <cell r="G42">
            <v>1</v>
          </cell>
        </row>
        <row r="43">
          <cell r="A43">
            <v>1420</v>
          </cell>
          <cell r="B43" t="str">
            <v>Physical Therapy Board of California</v>
          </cell>
          <cell r="C43">
            <v>0</v>
          </cell>
          <cell r="D43">
            <v>2450000</v>
          </cell>
          <cell r="E43">
            <v>2450000</v>
          </cell>
          <cell r="F43">
            <v>0</v>
          </cell>
          <cell r="G43">
            <v>1</v>
          </cell>
        </row>
        <row r="44">
          <cell r="A44">
            <v>1430</v>
          </cell>
          <cell r="B44" t="str">
            <v>Physician Assistant Committee</v>
          </cell>
          <cell r="C44">
            <v>0</v>
          </cell>
          <cell r="D44">
            <v>850000</v>
          </cell>
          <cell r="E44">
            <v>850000</v>
          </cell>
          <cell r="F44">
            <v>0</v>
          </cell>
          <cell r="G44">
            <v>1</v>
          </cell>
        </row>
        <row r="45">
          <cell r="A45">
            <v>1440</v>
          </cell>
          <cell r="B45" t="str">
            <v>CA Board of Podiatric Medicine</v>
          </cell>
          <cell r="C45">
            <v>0</v>
          </cell>
          <cell r="D45">
            <v>1084000</v>
          </cell>
          <cell r="E45">
            <v>1084000</v>
          </cell>
          <cell r="F45">
            <v>0</v>
          </cell>
          <cell r="G45">
            <v>1</v>
          </cell>
        </row>
        <row r="46">
          <cell r="A46">
            <v>1450</v>
          </cell>
          <cell r="B46" t="str">
            <v>Board of Psychology</v>
          </cell>
          <cell r="C46">
            <v>0</v>
          </cell>
          <cell r="D46">
            <v>2806000</v>
          </cell>
          <cell r="E46">
            <v>2806000</v>
          </cell>
          <cell r="F46">
            <v>0</v>
          </cell>
          <cell r="G46">
            <v>1</v>
          </cell>
        </row>
        <row r="47">
          <cell r="A47">
            <v>1455</v>
          </cell>
          <cell r="B47" t="str">
            <v>Respiratory Care Board of California</v>
          </cell>
          <cell r="C47">
            <v>0</v>
          </cell>
          <cell r="D47">
            <v>2444000</v>
          </cell>
          <cell r="E47">
            <v>2444000</v>
          </cell>
          <cell r="F47">
            <v>0</v>
          </cell>
          <cell r="G47">
            <v>1</v>
          </cell>
        </row>
        <row r="48">
          <cell r="A48">
            <v>1460</v>
          </cell>
          <cell r="B48" t="str">
            <v>Speech-Language Patholgy &amp; Audiolgy Bd</v>
          </cell>
          <cell r="C48">
            <v>0</v>
          </cell>
          <cell r="D48">
            <v>524000</v>
          </cell>
          <cell r="E48">
            <v>524000</v>
          </cell>
          <cell r="F48">
            <v>0</v>
          </cell>
          <cell r="G48">
            <v>1</v>
          </cell>
        </row>
        <row r="49">
          <cell r="A49">
            <v>1475</v>
          </cell>
          <cell r="B49" t="str">
            <v>California Board of Occupational Therapy</v>
          </cell>
          <cell r="C49">
            <v>0</v>
          </cell>
          <cell r="D49">
            <v>672000</v>
          </cell>
          <cell r="E49">
            <v>672000</v>
          </cell>
          <cell r="F49">
            <v>0</v>
          </cell>
          <cell r="G49">
            <v>1</v>
          </cell>
        </row>
        <row r="50">
          <cell r="A50">
            <v>1480</v>
          </cell>
          <cell r="B50" t="str">
            <v>State Board of Optometry</v>
          </cell>
          <cell r="C50">
            <v>0</v>
          </cell>
          <cell r="D50">
            <v>1109000</v>
          </cell>
          <cell r="E50">
            <v>1109000</v>
          </cell>
          <cell r="F50">
            <v>0</v>
          </cell>
          <cell r="G50">
            <v>1</v>
          </cell>
        </row>
        <row r="51">
          <cell r="A51">
            <v>1485</v>
          </cell>
          <cell r="B51" t="str">
            <v>Osteopathic Medical Board of CA</v>
          </cell>
          <cell r="C51">
            <v>0</v>
          </cell>
          <cell r="D51">
            <v>987000</v>
          </cell>
          <cell r="E51">
            <v>987000</v>
          </cell>
          <cell r="F51">
            <v>0</v>
          </cell>
          <cell r="G51">
            <v>1</v>
          </cell>
        </row>
        <row r="52">
          <cell r="A52">
            <v>1490</v>
          </cell>
          <cell r="B52" t="str">
            <v>California State Board of Pharmacy</v>
          </cell>
          <cell r="C52">
            <v>0</v>
          </cell>
          <cell r="D52">
            <v>7374000</v>
          </cell>
          <cell r="E52">
            <v>7374000</v>
          </cell>
          <cell r="F52">
            <v>0</v>
          </cell>
          <cell r="G52">
            <v>1</v>
          </cell>
        </row>
        <row r="53">
          <cell r="A53">
            <v>1500</v>
          </cell>
          <cell r="B53" t="str">
            <v>Bd Profession Engineers &amp; Land Surveyors</v>
          </cell>
          <cell r="C53">
            <v>0</v>
          </cell>
          <cell r="D53">
            <v>7244000</v>
          </cell>
          <cell r="E53">
            <v>7244000</v>
          </cell>
          <cell r="F53">
            <v>0</v>
          </cell>
          <cell r="G53">
            <v>1</v>
          </cell>
        </row>
        <row r="54">
          <cell r="A54">
            <v>1510</v>
          </cell>
          <cell r="B54" t="str">
            <v>Board of Registered Nursing</v>
          </cell>
          <cell r="C54">
            <v>0</v>
          </cell>
          <cell r="D54">
            <v>16711000</v>
          </cell>
          <cell r="E54">
            <v>16711000</v>
          </cell>
          <cell r="F54">
            <v>0</v>
          </cell>
          <cell r="G54">
            <v>1</v>
          </cell>
        </row>
        <row r="55">
          <cell r="A55">
            <v>1520</v>
          </cell>
          <cell r="B55" t="str">
            <v>Court Reporters Board of California</v>
          </cell>
          <cell r="C55">
            <v>0</v>
          </cell>
          <cell r="D55">
            <v>930000</v>
          </cell>
          <cell r="E55">
            <v>930000</v>
          </cell>
          <cell r="F55">
            <v>0</v>
          </cell>
          <cell r="G55">
            <v>1</v>
          </cell>
        </row>
        <row r="56">
          <cell r="A56">
            <v>1530</v>
          </cell>
          <cell r="B56" t="str">
            <v>Structural Pest Control Board</v>
          </cell>
          <cell r="C56">
            <v>0</v>
          </cell>
          <cell r="D56">
            <v>3620000</v>
          </cell>
          <cell r="E56">
            <v>3620000</v>
          </cell>
          <cell r="F56">
            <v>0</v>
          </cell>
          <cell r="G56">
            <v>1</v>
          </cell>
        </row>
        <row r="57">
          <cell r="A57">
            <v>1550</v>
          </cell>
          <cell r="B57" t="str">
            <v>Veterinary Medicine</v>
          </cell>
          <cell r="C57">
            <v>0</v>
          </cell>
          <cell r="D57">
            <v>1826000</v>
          </cell>
          <cell r="E57">
            <v>1826000</v>
          </cell>
          <cell r="F57">
            <v>0</v>
          </cell>
          <cell r="G57">
            <v>1</v>
          </cell>
        </row>
        <row r="58">
          <cell r="A58">
            <v>1580</v>
          </cell>
          <cell r="B58" t="str">
            <v>Bd of Voc Nurse &amp; Psyc Tech of St of CA</v>
          </cell>
          <cell r="C58">
            <v>0</v>
          </cell>
          <cell r="D58">
            <v>5378000</v>
          </cell>
          <cell r="E58">
            <v>5378000</v>
          </cell>
          <cell r="F58">
            <v>0</v>
          </cell>
          <cell r="G58">
            <v>1</v>
          </cell>
        </row>
        <row r="59">
          <cell r="A59">
            <v>1700</v>
          </cell>
          <cell r="B59" t="str">
            <v>Dept of Fair Employment and Housing</v>
          </cell>
          <cell r="C59">
            <v>14840000</v>
          </cell>
          <cell r="D59">
            <v>3997000</v>
          </cell>
          <cell r="E59">
            <v>18837000</v>
          </cell>
          <cell r="F59">
            <v>0.7878112225938313</v>
          </cell>
          <cell r="G59">
            <v>0.2121887774061687</v>
          </cell>
        </row>
        <row r="60">
          <cell r="A60">
            <v>1705</v>
          </cell>
          <cell r="B60" t="str">
            <v>Fair Employment and Housing Commission</v>
          </cell>
          <cell r="C60">
            <v>1157000</v>
          </cell>
          <cell r="D60">
            <v>0</v>
          </cell>
          <cell r="E60">
            <v>1157000</v>
          </cell>
          <cell r="F60">
            <v>1</v>
          </cell>
          <cell r="G60">
            <v>0</v>
          </cell>
        </row>
        <row r="61">
          <cell r="A61">
            <v>1730</v>
          </cell>
          <cell r="B61" t="str">
            <v>Franchise Tax Board</v>
          </cell>
          <cell r="C61">
            <v>404260000</v>
          </cell>
          <cell r="D61">
            <v>10872000</v>
          </cell>
          <cell r="E61">
            <v>415132000</v>
          </cell>
          <cell r="F61">
            <v>0.97381073971652388</v>
          </cell>
          <cell r="G61">
            <v>2.6189260283476099E-2</v>
          </cell>
        </row>
        <row r="62">
          <cell r="A62">
            <v>1760</v>
          </cell>
          <cell r="B62" t="str">
            <v>Department of General Services</v>
          </cell>
          <cell r="C62">
            <v>5000000</v>
          </cell>
          <cell r="D62">
            <v>695144000</v>
          </cell>
          <cell r="E62">
            <v>700144000</v>
          </cell>
          <cell r="F62">
            <v>7.1413880573139238E-3</v>
          </cell>
          <cell r="G62">
            <v>0.9928586119426861</v>
          </cell>
        </row>
        <row r="63">
          <cell r="A63">
            <v>1880</v>
          </cell>
          <cell r="B63" t="str">
            <v>State Personnel Board</v>
          </cell>
          <cell r="C63">
            <v>3900000</v>
          </cell>
          <cell r="D63">
            <v>0</v>
          </cell>
          <cell r="E63">
            <v>3900000</v>
          </cell>
          <cell r="F63">
            <v>1</v>
          </cell>
          <cell r="G63">
            <v>0</v>
          </cell>
        </row>
        <row r="64">
          <cell r="A64">
            <v>1900</v>
          </cell>
          <cell r="B64" t="str">
            <v>Public Employees' Retirement System</v>
          </cell>
          <cell r="C64">
            <v>0</v>
          </cell>
          <cell r="D64">
            <v>244622000</v>
          </cell>
          <cell r="E64">
            <v>244622000</v>
          </cell>
          <cell r="F64">
            <v>0</v>
          </cell>
          <cell r="G64">
            <v>1</v>
          </cell>
        </row>
        <row r="65">
          <cell r="A65">
            <v>1920</v>
          </cell>
          <cell r="B65" t="str">
            <v>State Teachers' Retirement System</v>
          </cell>
          <cell r="C65">
            <v>0</v>
          </cell>
          <cell r="D65">
            <v>96830000</v>
          </cell>
          <cell r="E65">
            <v>96830000</v>
          </cell>
          <cell r="F65">
            <v>0</v>
          </cell>
          <cell r="G65">
            <v>1</v>
          </cell>
        </row>
        <row r="66">
          <cell r="A66">
            <v>2030</v>
          </cell>
          <cell r="B66" t="str">
            <v>Sec for Business,Transport and Housing</v>
          </cell>
          <cell r="C66">
            <v>0</v>
          </cell>
          <cell r="D66">
            <v>1337000</v>
          </cell>
          <cell r="E66">
            <v>1337000</v>
          </cell>
          <cell r="F66">
            <v>0</v>
          </cell>
          <cell r="G66">
            <v>1</v>
          </cell>
        </row>
        <row r="67">
          <cell r="A67">
            <v>2100</v>
          </cell>
          <cell r="B67" t="str">
            <v>Dept of Alcoholic Beverage Control</v>
          </cell>
          <cell r="C67">
            <v>0</v>
          </cell>
          <cell r="D67">
            <v>38212000</v>
          </cell>
          <cell r="E67">
            <v>38212000</v>
          </cell>
          <cell r="F67">
            <v>0</v>
          </cell>
          <cell r="G67">
            <v>1</v>
          </cell>
        </row>
        <row r="68">
          <cell r="A68">
            <v>2120</v>
          </cell>
          <cell r="B68" t="str">
            <v>Alcoholic Beverage Control Appeals Board</v>
          </cell>
          <cell r="C68">
            <v>0</v>
          </cell>
          <cell r="D68">
            <v>834000</v>
          </cell>
          <cell r="E68">
            <v>834000</v>
          </cell>
          <cell r="F68">
            <v>0</v>
          </cell>
          <cell r="G68">
            <v>1</v>
          </cell>
        </row>
        <row r="69">
          <cell r="A69">
            <v>2150</v>
          </cell>
          <cell r="B69" t="str">
            <v>Department of Financial Institutions</v>
          </cell>
          <cell r="C69">
            <v>0</v>
          </cell>
          <cell r="D69">
            <v>20221000</v>
          </cell>
          <cell r="E69">
            <v>20221000</v>
          </cell>
          <cell r="F69">
            <v>0</v>
          </cell>
          <cell r="G69">
            <v>1</v>
          </cell>
        </row>
        <row r="70">
          <cell r="A70">
            <v>2180</v>
          </cell>
          <cell r="B70" t="str">
            <v>Dept of Corporations</v>
          </cell>
          <cell r="C70">
            <v>0</v>
          </cell>
          <cell r="D70">
            <v>25309000</v>
          </cell>
          <cell r="E70">
            <v>25309000</v>
          </cell>
          <cell r="F70">
            <v>0</v>
          </cell>
          <cell r="G70">
            <v>1</v>
          </cell>
        </row>
        <row r="71">
          <cell r="A71">
            <v>2240</v>
          </cell>
          <cell r="B71" t="str">
            <v>Dept of Housing &amp; Community Development</v>
          </cell>
          <cell r="C71">
            <v>5530000</v>
          </cell>
          <cell r="D71">
            <v>41896000</v>
          </cell>
          <cell r="E71">
            <v>47426000</v>
          </cell>
          <cell r="F71">
            <v>0.1166027073757011</v>
          </cell>
          <cell r="G71">
            <v>0.88339729262429889</v>
          </cell>
        </row>
        <row r="72">
          <cell r="A72">
            <v>2260</v>
          </cell>
          <cell r="B72" t="str">
            <v>California Housing Finance Agency</v>
          </cell>
          <cell r="C72">
            <v>0</v>
          </cell>
          <cell r="D72">
            <v>23455000</v>
          </cell>
          <cell r="E72">
            <v>23455000</v>
          </cell>
          <cell r="F72">
            <v>0</v>
          </cell>
          <cell r="G72">
            <v>1</v>
          </cell>
        </row>
        <row r="73">
          <cell r="A73">
            <v>2310</v>
          </cell>
          <cell r="B73" t="str">
            <v>Office of Real Estate Appraisers</v>
          </cell>
          <cell r="C73">
            <v>0</v>
          </cell>
          <cell r="D73">
            <v>3250000</v>
          </cell>
          <cell r="E73">
            <v>3250000</v>
          </cell>
          <cell r="F73">
            <v>0</v>
          </cell>
          <cell r="G73">
            <v>1</v>
          </cell>
        </row>
        <row r="74">
          <cell r="A74">
            <v>2320</v>
          </cell>
          <cell r="B74" t="str">
            <v>Department of Real Estate</v>
          </cell>
          <cell r="C74">
            <v>0</v>
          </cell>
          <cell r="D74">
            <v>30163000</v>
          </cell>
          <cell r="E74">
            <v>30163000</v>
          </cell>
          <cell r="F74">
            <v>0</v>
          </cell>
          <cell r="G74">
            <v>1</v>
          </cell>
        </row>
        <row r="75">
          <cell r="A75">
            <v>2400</v>
          </cell>
          <cell r="B75" t="str">
            <v>Department of Managed Health Care</v>
          </cell>
          <cell r="C75">
            <v>0</v>
          </cell>
          <cell r="D75">
            <v>34544000</v>
          </cell>
          <cell r="E75">
            <v>34544000</v>
          </cell>
          <cell r="F75">
            <v>0</v>
          </cell>
          <cell r="G75">
            <v>1</v>
          </cell>
        </row>
        <row r="76">
          <cell r="A76">
            <v>2600</v>
          </cell>
          <cell r="B76" t="str">
            <v>California Transportation Commission</v>
          </cell>
          <cell r="C76">
            <v>0</v>
          </cell>
          <cell r="D76">
            <v>2352615</v>
          </cell>
          <cell r="E76">
            <v>2352615</v>
          </cell>
          <cell r="F76">
            <v>0</v>
          </cell>
          <cell r="G76">
            <v>1</v>
          </cell>
        </row>
        <row r="77">
          <cell r="A77">
            <v>2660</v>
          </cell>
          <cell r="B77" t="str">
            <v>Department of Transportation</v>
          </cell>
          <cell r="C77">
            <v>0</v>
          </cell>
          <cell r="D77">
            <v>2759603000</v>
          </cell>
          <cell r="E77">
            <v>2759603000</v>
          </cell>
          <cell r="F77">
            <v>0</v>
          </cell>
          <cell r="G77">
            <v>1</v>
          </cell>
        </row>
        <row r="78">
          <cell r="A78">
            <v>2665</v>
          </cell>
          <cell r="B78" t="str">
            <v>High Speed Rail Authority</v>
          </cell>
          <cell r="C78">
            <v>0</v>
          </cell>
          <cell r="D78">
            <v>3839000</v>
          </cell>
          <cell r="E78">
            <v>3839000</v>
          </cell>
          <cell r="F78">
            <v>0</v>
          </cell>
          <cell r="G78">
            <v>1</v>
          </cell>
        </row>
        <row r="79">
          <cell r="A79">
            <v>2700</v>
          </cell>
          <cell r="B79" t="str">
            <v>Office of Traffic Safety</v>
          </cell>
          <cell r="C79">
            <v>0</v>
          </cell>
          <cell r="D79">
            <v>58266000</v>
          </cell>
          <cell r="E79">
            <v>58266000</v>
          </cell>
          <cell r="F79">
            <v>0</v>
          </cell>
          <cell r="G79">
            <v>1</v>
          </cell>
        </row>
        <row r="80">
          <cell r="A80">
            <v>2720</v>
          </cell>
          <cell r="B80" t="str">
            <v>Dept of the California Highway Patrol</v>
          </cell>
          <cell r="C80">
            <v>0</v>
          </cell>
          <cell r="D80">
            <v>1068151000</v>
          </cell>
          <cell r="E80">
            <v>1068151000</v>
          </cell>
          <cell r="F80">
            <v>0</v>
          </cell>
          <cell r="G80">
            <v>1</v>
          </cell>
        </row>
        <row r="81">
          <cell r="A81">
            <v>2740</v>
          </cell>
          <cell r="B81" t="str">
            <v>Department of Motor Vehicles</v>
          </cell>
          <cell r="C81">
            <v>1114000</v>
          </cell>
          <cell r="D81">
            <v>669888000</v>
          </cell>
          <cell r="E81">
            <v>671002000</v>
          </cell>
          <cell r="F81">
            <v>1.6602036953690153E-3</v>
          </cell>
          <cell r="G81">
            <v>0.99833979630463099</v>
          </cell>
        </row>
        <row r="82">
          <cell r="A82">
            <v>2780</v>
          </cell>
          <cell r="B82" t="str">
            <v>Stephen P. Teale Data Center</v>
          </cell>
          <cell r="C82">
            <v>0</v>
          </cell>
          <cell r="D82">
            <v>100299000</v>
          </cell>
          <cell r="E82">
            <v>100299000</v>
          </cell>
          <cell r="F82">
            <v>0</v>
          </cell>
          <cell r="G82">
            <v>1</v>
          </cell>
        </row>
        <row r="83">
          <cell r="A83">
            <v>2830</v>
          </cell>
          <cell r="B83" t="str">
            <v>General Obligation Bonds-BT&amp;H</v>
          </cell>
          <cell r="C83">
            <v>204967000</v>
          </cell>
          <cell r="D83">
            <v>0</v>
          </cell>
          <cell r="E83">
            <v>204967000</v>
          </cell>
          <cell r="F83">
            <v>1</v>
          </cell>
          <cell r="G83">
            <v>0</v>
          </cell>
        </row>
        <row r="84">
          <cell r="A84">
            <v>2920</v>
          </cell>
          <cell r="B84" t="str">
            <v>Technology, Trade, and Commerce Agency</v>
          </cell>
          <cell r="C84">
            <v>7875000</v>
          </cell>
          <cell r="D84">
            <v>8230000</v>
          </cell>
          <cell r="E84">
            <v>16105000</v>
          </cell>
          <cell r="F84">
            <v>0.48897857808134121</v>
          </cell>
          <cell r="G84">
            <v>0.51102142191865885</v>
          </cell>
        </row>
        <row r="85">
          <cell r="A85">
            <v>3030</v>
          </cell>
          <cell r="B85" t="str">
            <v>Secretary for Resources</v>
          </cell>
          <cell r="C85">
            <v>0</v>
          </cell>
          <cell r="D85">
            <v>11121000</v>
          </cell>
          <cell r="E85">
            <v>11121000</v>
          </cell>
          <cell r="F85">
            <v>0</v>
          </cell>
          <cell r="G85">
            <v>1</v>
          </cell>
        </row>
        <row r="86">
          <cell r="A86">
            <v>3110</v>
          </cell>
          <cell r="B86" t="str">
            <v>Special Resources Program</v>
          </cell>
          <cell r="C86">
            <v>0</v>
          </cell>
          <cell r="D86">
            <v>200000</v>
          </cell>
          <cell r="E86">
            <v>200000</v>
          </cell>
          <cell r="F86">
            <v>0</v>
          </cell>
          <cell r="G86">
            <v>1</v>
          </cell>
        </row>
        <row r="87">
          <cell r="A87">
            <v>3125</v>
          </cell>
          <cell r="B87" t="str">
            <v>California Tahoe Conservancy</v>
          </cell>
          <cell r="C87">
            <v>0</v>
          </cell>
          <cell r="D87">
            <v>3859000</v>
          </cell>
          <cell r="E87">
            <v>3859000</v>
          </cell>
          <cell r="F87">
            <v>0</v>
          </cell>
          <cell r="G87">
            <v>1</v>
          </cell>
        </row>
        <row r="88">
          <cell r="A88">
            <v>3340</v>
          </cell>
          <cell r="B88" t="str">
            <v>California Conservation Corps</v>
          </cell>
          <cell r="C88">
            <v>39961000</v>
          </cell>
          <cell r="D88">
            <v>30265000</v>
          </cell>
          <cell r="E88">
            <v>70226000</v>
          </cell>
          <cell r="F88">
            <v>0.56903426081508268</v>
          </cell>
          <cell r="G88">
            <v>0.43096573918491726</v>
          </cell>
        </row>
        <row r="89">
          <cell r="A89">
            <v>3360</v>
          </cell>
          <cell r="B89" t="str">
            <v>Energy Resources Conservation &amp; Dev Com</v>
          </cell>
          <cell r="C89">
            <v>0</v>
          </cell>
          <cell r="D89">
            <v>327836000</v>
          </cell>
          <cell r="E89">
            <v>327836000</v>
          </cell>
          <cell r="F89">
            <v>0</v>
          </cell>
          <cell r="G89">
            <v>1</v>
          </cell>
        </row>
        <row r="90">
          <cell r="A90">
            <v>3460</v>
          </cell>
          <cell r="B90" t="str">
            <v>Colorado River Board of California</v>
          </cell>
          <cell r="C90">
            <v>0</v>
          </cell>
          <cell r="D90">
            <v>14000</v>
          </cell>
          <cell r="E90">
            <v>14000</v>
          </cell>
          <cell r="F90">
            <v>0</v>
          </cell>
          <cell r="G90">
            <v>1</v>
          </cell>
        </row>
        <row r="91">
          <cell r="A91">
            <v>3480</v>
          </cell>
          <cell r="B91" t="str">
            <v>Department of Conservation</v>
          </cell>
          <cell r="C91">
            <v>5396000</v>
          </cell>
          <cell r="D91">
            <v>530523000</v>
          </cell>
          <cell r="E91">
            <v>535919000</v>
          </cell>
          <cell r="F91">
            <v>1.0068685752884297E-2</v>
          </cell>
          <cell r="G91">
            <v>0.98993131424711567</v>
          </cell>
        </row>
        <row r="92">
          <cell r="A92">
            <v>3540</v>
          </cell>
          <cell r="B92" t="str">
            <v>Dept of Forestry and Fire Protection</v>
          </cell>
          <cell r="C92">
            <v>354092000</v>
          </cell>
          <cell r="D92">
            <v>102665000</v>
          </cell>
          <cell r="E92">
            <v>456757000</v>
          </cell>
          <cell r="F92">
            <v>0.77523059307246522</v>
          </cell>
          <cell r="G92">
            <v>0.22476940692753478</v>
          </cell>
        </row>
        <row r="93">
          <cell r="A93">
            <v>3560</v>
          </cell>
          <cell r="B93" t="str">
            <v>State Lands Commission</v>
          </cell>
          <cell r="C93">
            <v>10099000</v>
          </cell>
          <cell r="D93">
            <v>8725000</v>
          </cell>
          <cell r="E93">
            <v>18824000</v>
          </cell>
          <cell r="F93">
            <v>0.53649596260093502</v>
          </cell>
          <cell r="G93">
            <v>0.46350403739906504</v>
          </cell>
        </row>
        <row r="94">
          <cell r="A94">
            <v>3600</v>
          </cell>
          <cell r="B94" t="str">
            <v>Department of Fish and Game</v>
          </cell>
          <cell r="C94">
            <v>40957000</v>
          </cell>
          <cell r="D94">
            <v>205882000</v>
          </cell>
          <cell r="E94">
            <v>246839000</v>
          </cell>
          <cell r="F94">
            <v>0.16592596793861586</v>
          </cell>
          <cell r="G94">
            <v>0.8340740320613842</v>
          </cell>
        </row>
        <row r="95">
          <cell r="A95">
            <v>3640</v>
          </cell>
          <cell r="B95" t="str">
            <v>Wildlife Conservation Board</v>
          </cell>
          <cell r="C95">
            <v>321000</v>
          </cell>
          <cell r="D95">
            <v>5563000</v>
          </cell>
          <cell r="E95">
            <v>5884000</v>
          </cell>
          <cell r="F95">
            <v>5.4554724677090417E-2</v>
          </cell>
          <cell r="G95">
            <v>0.94544527532290956</v>
          </cell>
        </row>
        <row r="96">
          <cell r="A96">
            <v>3680</v>
          </cell>
          <cell r="B96" t="str">
            <v>Department of Boating &amp; Waterways</v>
          </cell>
          <cell r="C96">
            <v>0</v>
          </cell>
          <cell r="D96">
            <v>21322000</v>
          </cell>
          <cell r="E96">
            <v>21322000</v>
          </cell>
          <cell r="F96">
            <v>0</v>
          </cell>
          <cell r="G96">
            <v>1</v>
          </cell>
        </row>
        <row r="97">
          <cell r="A97">
            <v>3720</v>
          </cell>
          <cell r="B97" t="str">
            <v>California Coastal Commission</v>
          </cell>
          <cell r="C97">
            <v>10587000</v>
          </cell>
          <cell r="D97">
            <v>3326000</v>
          </cell>
          <cell r="E97">
            <v>13913000</v>
          </cell>
          <cell r="F97">
            <v>0.76094300294688422</v>
          </cell>
          <cell r="G97">
            <v>0.23905699705311578</v>
          </cell>
        </row>
        <row r="98">
          <cell r="A98">
            <v>3760</v>
          </cell>
          <cell r="B98" t="str">
            <v>State Coastal Conservancy</v>
          </cell>
          <cell r="C98">
            <v>0</v>
          </cell>
          <cell r="D98">
            <v>6909000</v>
          </cell>
          <cell r="E98">
            <v>6909000</v>
          </cell>
          <cell r="F98">
            <v>0</v>
          </cell>
          <cell r="G98">
            <v>1</v>
          </cell>
        </row>
        <row r="99">
          <cell r="A99">
            <v>3780</v>
          </cell>
          <cell r="B99" t="str">
            <v>Native American Heritage Commission</v>
          </cell>
          <cell r="C99">
            <v>588000</v>
          </cell>
          <cell r="D99">
            <v>0</v>
          </cell>
          <cell r="E99">
            <v>588000</v>
          </cell>
          <cell r="F99">
            <v>1</v>
          </cell>
          <cell r="G99">
            <v>0</v>
          </cell>
        </row>
        <row r="100">
          <cell r="A100">
            <v>3790</v>
          </cell>
          <cell r="B100" t="str">
            <v>Department of Parks and Recreation</v>
          </cell>
          <cell r="C100">
            <v>90115000</v>
          </cell>
          <cell r="D100">
            <v>174703000</v>
          </cell>
          <cell r="E100">
            <v>264818000</v>
          </cell>
          <cell r="F100">
            <v>0.34029031259204434</v>
          </cell>
          <cell r="G100">
            <v>0.65970968740795566</v>
          </cell>
        </row>
        <row r="101">
          <cell r="A101">
            <v>3810</v>
          </cell>
          <cell r="B101" t="str">
            <v>Santa Monica Mountains Conservancy</v>
          </cell>
          <cell r="C101">
            <v>0</v>
          </cell>
          <cell r="D101">
            <v>676000</v>
          </cell>
          <cell r="E101">
            <v>676000</v>
          </cell>
          <cell r="F101">
            <v>0</v>
          </cell>
          <cell r="G101">
            <v>1</v>
          </cell>
        </row>
        <row r="102">
          <cell r="A102">
            <v>3820</v>
          </cell>
          <cell r="B102" t="str">
            <v>San Francisco Bay Conserv &amp; Develop Comm</v>
          </cell>
          <cell r="C102">
            <v>3458000</v>
          </cell>
          <cell r="D102">
            <v>146000</v>
          </cell>
          <cell r="E102">
            <v>3604000</v>
          </cell>
          <cell r="F102">
            <v>0.9594894561598224</v>
          </cell>
          <cell r="G102">
            <v>4.0510543840177583E-2</v>
          </cell>
        </row>
        <row r="103">
          <cell r="A103">
            <v>3825</v>
          </cell>
          <cell r="B103" t="str">
            <v>San Gabriel/Lower LA Rivers/Mnts Consvcy</v>
          </cell>
          <cell r="C103">
            <v>0</v>
          </cell>
          <cell r="D103">
            <v>797000</v>
          </cell>
          <cell r="E103">
            <v>797000</v>
          </cell>
          <cell r="F103">
            <v>0</v>
          </cell>
          <cell r="G103">
            <v>1</v>
          </cell>
        </row>
        <row r="104">
          <cell r="A104">
            <v>3830</v>
          </cell>
          <cell r="B104" t="str">
            <v>San Joaquin River Conservancy</v>
          </cell>
          <cell r="C104">
            <v>0</v>
          </cell>
          <cell r="D104">
            <v>355000</v>
          </cell>
          <cell r="E104">
            <v>355000</v>
          </cell>
          <cell r="F104">
            <v>0</v>
          </cell>
          <cell r="G104">
            <v>1</v>
          </cell>
        </row>
        <row r="105">
          <cell r="A105">
            <v>3835</v>
          </cell>
          <cell r="B105" t="str">
            <v>Baldwin Hills Conservancy</v>
          </cell>
          <cell r="C105">
            <v>0</v>
          </cell>
          <cell r="D105">
            <v>367000</v>
          </cell>
          <cell r="E105">
            <v>367000</v>
          </cell>
          <cell r="F105">
            <v>0</v>
          </cell>
          <cell r="G105">
            <v>1</v>
          </cell>
        </row>
        <row r="106">
          <cell r="A106">
            <v>3840</v>
          </cell>
          <cell r="B106" t="str">
            <v>Delta Protection Commission</v>
          </cell>
          <cell r="C106">
            <v>0</v>
          </cell>
          <cell r="D106">
            <v>307000</v>
          </cell>
          <cell r="E106">
            <v>307000</v>
          </cell>
          <cell r="F106">
            <v>0</v>
          </cell>
          <cell r="G106">
            <v>1</v>
          </cell>
        </row>
        <row r="107">
          <cell r="A107">
            <v>3845</v>
          </cell>
          <cell r="B107" t="str">
            <v>San Diego River Conservancy</v>
          </cell>
          <cell r="C107">
            <v>0</v>
          </cell>
          <cell r="D107">
            <v>265000</v>
          </cell>
          <cell r="E107">
            <v>265000</v>
          </cell>
          <cell r="F107">
            <v>0</v>
          </cell>
          <cell r="G107">
            <v>1</v>
          </cell>
        </row>
        <row r="108">
          <cell r="A108">
            <v>3850</v>
          </cell>
          <cell r="B108" t="str">
            <v>Coachella Valley Mountains Conservancy</v>
          </cell>
          <cell r="C108">
            <v>0</v>
          </cell>
          <cell r="D108">
            <v>362000</v>
          </cell>
          <cell r="E108">
            <v>362000</v>
          </cell>
          <cell r="F108">
            <v>0</v>
          </cell>
          <cell r="G108">
            <v>1</v>
          </cell>
        </row>
        <row r="109">
          <cell r="A109">
            <v>3860</v>
          </cell>
          <cell r="B109" t="str">
            <v>Department of Water Resources</v>
          </cell>
          <cell r="C109">
            <v>31794000</v>
          </cell>
          <cell r="D109">
            <v>542763000</v>
          </cell>
          <cell r="E109">
            <v>574557000</v>
          </cell>
          <cell r="F109">
            <v>5.5336546243453653E-2</v>
          </cell>
          <cell r="G109">
            <v>0.94466345375654637</v>
          </cell>
        </row>
        <row r="110">
          <cell r="A110">
            <v>3870</v>
          </cell>
          <cell r="B110" t="str">
            <v>California Bay-Delta Authority</v>
          </cell>
          <cell r="C110">
            <v>12590000</v>
          </cell>
          <cell r="D110">
            <v>164524000</v>
          </cell>
          <cell r="E110">
            <v>177114000</v>
          </cell>
          <cell r="F110">
            <v>7.1084160484207917E-2</v>
          </cell>
          <cell r="G110">
            <v>0.92891583951579204</v>
          </cell>
        </row>
        <row r="111">
          <cell r="A111">
            <v>3882</v>
          </cell>
          <cell r="B111" t="str">
            <v>General Obligation Bonds-Resources</v>
          </cell>
          <cell r="C111">
            <v>244102000</v>
          </cell>
          <cell r="D111">
            <v>0</v>
          </cell>
          <cell r="E111">
            <v>244102000</v>
          </cell>
          <cell r="F111">
            <v>1</v>
          </cell>
          <cell r="G111">
            <v>0</v>
          </cell>
        </row>
        <row r="112">
          <cell r="A112">
            <v>3895</v>
          </cell>
          <cell r="B112" t="str">
            <v>Secretary for Environmental Protection</v>
          </cell>
          <cell r="C112">
            <v>1400000</v>
          </cell>
          <cell r="D112">
            <v>4917000</v>
          </cell>
          <cell r="E112">
            <v>6317000</v>
          </cell>
          <cell r="F112">
            <v>0.22162418869716638</v>
          </cell>
          <cell r="G112">
            <v>0.77837581130283362</v>
          </cell>
        </row>
        <row r="113">
          <cell r="A113">
            <v>3900</v>
          </cell>
          <cell r="B113" t="str">
            <v>State Air Resources Board</v>
          </cell>
          <cell r="C113">
            <v>5016000</v>
          </cell>
          <cell r="D113">
            <v>141697000</v>
          </cell>
          <cell r="E113">
            <v>146713000</v>
          </cell>
          <cell r="F113">
            <v>3.4189199321123555E-2</v>
          </cell>
          <cell r="G113">
            <v>0.96581080067887648</v>
          </cell>
        </row>
        <row r="114">
          <cell r="A114">
            <v>3910</v>
          </cell>
          <cell r="B114" t="str">
            <v>CA Integrated Waste Management Board</v>
          </cell>
          <cell r="C114">
            <v>0</v>
          </cell>
          <cell r="D114">
            <v>84681000</v>
          </cell>
          <cell r="E114">
            <v>84681000</v>
          </cell>
          <cell r="F114">
            <v>0</v>
          </cell>
          <cell r="G114">
            <v>1</v>
          </cell>
        </row>
        <row r="115">
          <cell r="A115">
            <v>3930</v>
          </cell>
          <cell r="B115" t="str">
            <v>Department of Pesticide Regulation</v>
          </cell>
          <cell r="C115">
            <v>2119000</v>
          </cell>
          <cell r="D115">
            <v>41597000</v>
          </cell>
          <cell r="E115">
            <v>43716000</v>
          </cell>
          <cell r="F115">
            <v>4.8471955348156279E-2</v>
          </cell>
          <cell r="G115">
            <v>0.95152804465184371</v>
          </cell>
        </row>
        <row r="116">
          <cell r="A116">
            <v>3940</v>
          </cell>
          <cell r="B116" t="str">
            <v>State Water Resources Control Board</v>
          </cell>
          <cell r="C116">
            <v>41385000</v>
          </cell>
          <cell r="D116">
            <v>378823000</v>
          </cell>
          <cell r="E116">
            <v>420208000</v>
          </cell>
          <cell r="F116">
            <v>9.8486939801241291E-2</v>
          </cell>
          <cell r="G116">
            <v>0.90151306019875876</v>
          </cell>
        </row>
        <row r="117">
          <cell r="A117">
            <v>3960</v>
          </cell>
          <cell r="B117" t="str">
            <v>Department of Toxic Substances Control</v>
          </cell>
          <cell r="C117">
            <v>20106000</v>
          </cell>
          <cell r="D117">
            <v>128717000</v>
          </cell>
          <cell r="E117">
            <v>148823000</v>
          </cell>
          <cell r="F117">
            <v>0.13510008533627194</v>
          </cell>
          <cell r="G117">
            <v>0.86489991466372806</v>
          </cell>
        </row>
        <row r="118">
          <cell r="A118">
            <v>3980</v>
          </cell>
          <cell r="B118" t="str">
            <v>Ofc of Environmental Health Hazard Asmt</v>
          </cell>
          <cell r="C118">
            <v>10126000</v>
          </cell>
          <cell r="D118">
            <v>2863000</v>
          </cell>
          <cell r="E118">
            <v>12989000</v>
          </cell>
          <cell r="F118">
            <v>0.779582723843252</v>
          </cell>
          <cell r="G118">
            <v>0.22041727615674803</v>
          </cell>
        </row>
        <row r="119">
          <cell r="A119">
            <v>3996</v>
          </cell>
          <cell r="B119" t="str">
            <v>General Obligation Bonds-Environmental</v>
          </cell>
          <cell r="C119">
            <v>13378000</v>
          </cell>
          <cell r="D119">
            <v>0</v>
          </cell>
          <cell r="E119">
            <v>13378000</v>
          </cell>
          <cell r="F119">
            <v>1</v>
          </cell>
          <cell r="G119">
            <v>0</v>
          </cell>
        </row>
        <row r="120">
          <cell r="A120">
            <v>4020</v>
          </cell>
          <cell r="B120" t="str">
            <v>Secretary for Cal Health &amp; Human Serv Ag</v>
          </cell>
          <cell r="C120">
            <v>3456000</v>
          </cell>
          <cell r="D120">
            <v>0</v>
          </cell>
          <cell r="E120">
            <v>3456000</v>
          </cell>
          <cell r="F120">
            <v>1</v>
          </cell>
          <cell r="G120">
            <v>0</v>
          </cell>
        </row>
        <row r="121">
          <cell r="A121">
            <v>4100</v>
          </cell>
          <cell r="B121" t="str">
            <v>State Council Developmental Disabilities</v>
          </cell>
          <cell r="C121">
            <v>0</v>
          </cell>
          <cell r="D121">
            <v>6543000</v>
          </cell>
          <cell r="E121">
            <v>6543000</v>
          </cell>
          <cell r="F121">
            <v>0</v>
          </cell>
          <cell r="G121">
            <v>1</v>
          </cell>
        </row>
        <row r="122">
          <cell r="A122">
            <v>4120</v>
          </cell>
          <cell r="B122" t="str">
            <v>Emergency Medical Services Authority</v>
          </cell>
          <cell r="C122">
            <v>1005000</v>
          </cell>
          <cell r="D122">
            <v>2945000</v>
          </cell>
          <cell r="E122">
            <v>3950000</v>
          </cell>
          <cell r="F122">
            <v>0.25443037974683547</v>
          </cell>
          <cell r="G122">
            <v>0.74556962025316453</v>
          </cell>
        </row>
        <row r="123">
          <cell r="A123">
            <v>4130</v>
          </cell>
          <cell r="B123" t="str">
            <v>CA Hlth and Human Svcs Agency Data Ctr</v>
          </cell>
          <cell r="C123">
            <v>0</v>
          </cell>
          <cell r="D123">
            <v>314853000</v>
          </cell>
          <cell r="E123">
            <v>314853000</v>
          </cell>
          <cell r="F123">
            <v>0</v>
          </cell>
          <cell r="G123">
            <v>1</v>
          </cell>
        </row>
        <row r="124">
          <cell r="A124">
            <v>4140</v>
          </cell>
          <cell r="B124" t="str">
            <v>Ofc Statewide Health Planning-Developmnt</v>
          </cell>
          <cell r="C124">
            <v>571000</v>
          </cell>
          <cell r="D124">
            <v>43460000</v>
          </cell>
          <cell r="E124">
            <v>44031000</v>
          </cell>
          <cell r="F124">
            <v>1.2968136085939452E-2</v>
          </cell>
          <cell r="G124">
            <v>0.9870318639140605</v>
          </cell>
        </row>
        <row r="125">
          <cell r="A125">
            <v>4170</v>
          </cell>
          <cell r="B125" t="str">
            <v>Department of Aging</v>
          </cell>
          <cell r="C125">
            <v>3969000</v>
          </cell>
          <cell r="D125">
            <v>7676000</v>
          </cell>
          <cell r="E125">
            <v>11645000</v>
          </cell>
          <cell r="F125">
            <v>0.3408329755259768</v>
          </cell>
          <cell r="G125">
            <v>0.6591670244740232</v>
          </cell>
        </row>
        <row r="126">
          <cell r="A126">
            <v>4180</v>
          </cell>
          <cell r="B126" t="str">
            <v>Commission on Aging</v>
          </cell>
          <cell r="C126">
            <v>0</v>
          </cell>
          <cell r="D126">
            <v>644000</v>
          </cell>
          <cell r="E126">
            <v>644000</v>
          </cell>
          <cell r="F126">
            <v>0</v>
          </cell>
          <cell r="G126">
            <v>1</v>
          </cell>
        </row>
        <row r="127">
          <cell r="A127">
            <v>4200</v>
          </cell>
          <cell r="B127" t="str">
            <v>Department of Alcohol and Drug Programs</v>
          </cell>
          <cell r="C127">
            <v>6092000</v>
          </cell>
          <cell r="D127">
            <v>29614000</v>
          </cell>
          <cell r="E127">
            <v>35706000</v>
          </cell>
          <cell r="F127">
            <v>0.17061558281521313</v>
          </cell>
          <cell r="G127">
            <v>0.82938441718478684</v>
          </cell>
        </row>
        <row r="128">
          <cell r="A128">
            <v>4250</v>
          </cell>
          <cell r="B128" t="str">
            <v>CA Children &amp; Families Commission</v>
          </cell>
          <cell r="C128">
            <v>0</v>
          </cell>
          <cell r="D128">
            <v>6273000</v>
          </cell>
          <cell r="E128">
            <v>6273000</v>
          </cell>
          <cell r="F128">
            <v>0</v>
          </cell>
          <cell r="G128">
            <v>1</v>
          </cell>
        </row>
        <row r="129">
          <cell r="A129">
            <v>4260</v>
          </cell>
          <cell r="B129" t="str">
            <v>Department of Health Services</v>
          </cell>
          <cell r="C129">
            <v>255595000</v>
          </cell>
          <cell r="D129">
            <v>584259000</v>
          </cell>
          <cell r="E129">
            <v>839854000</v>
          </cell>
          <cell r="F129">
            <v>0.30433265781909713</v>
          </cell>
          <cell r="G129">
            <v>0.69566734218090287</v>
          </cell>
        </row>
        <row r="130">
          <cell r="A130">
            <v>4270</v>
          </cell>
          <cell r="B130" t="str">
            <v>California Medical Assistance Commission</v>
          </cell>
          <cell r="C130">
            <v>1132000</v>
          </cell>
          <cell r="D130">
            <v>91000</v>
          </cell>
          <cell r="E130">
            <v>1223000</v>
          </cell>
          <cell r="F130">
            <v>0.92559280457890436</v>
          </cell>
          <cell r="G130">
            <v>7.4407195421095668E-2</v>
          </cell>
        </row>
        <row r="131">
          <cell r="A131">
            <v>4280</v>
          </cell>
          <cell r="B131" t="str">
            <v>Managed Risk Medical Insurance Board</v>
          </cell>
          <cell r="C131">
            <v>1705000</v>
          </cell>
          <cell r="D131">
            <v>5618000</v>
          </cell>
          <cell r="E131">
            <v>7323000</v>
          </cell>
          <cell r="F131">
            <v>0.23282807592516727</v>
          </cell>
          <cell r="G131">
            <v>0.7671719240748327</v>
          </cell>
        </row>
        <row r="132">
          <cell r="A132">
            <v>4300</v>
          </cell>
          <cell r="B132" t="str">
            <v>Department of Developmental Services</v>
          </cell>
          <cell r="C132">
            <v>389696000</v>
          </cell>
          <cell r="D132">
            <v>5134000</v>
          </cell>
          <cell r="E132">
            <v>394830000</v>
          </cell>
          <cell r="F132">
            <v>0.98699693538991462</v>
          </cell>
          <cell r="G132">
            <v>1.3003064610085354E-2</v>
          </cell>
        </row>
        <row r="133">
          <cell r="A133">
            <v>4440</v>
          </cell>
          <cell r="B133" t="str">
            <v>Department of Mental Health</v>
          </cell>
          <cell r="C133">
            <v>551848000</v>
          </cell>
          <cell r="D133">
            <v>5202000</v>
          </cell>
          <cell r="E133">
            <v>557050000</v>
          </cell>
          <cell r="F133">
            <v>0.99066152050982859</v>
          </cell>
          <cell r="G133">
            <v>9.3384794901714384E-3</v>
          </cell>
        </row>
        <row r="134">
          <cell r="A134">
            <v>4700</v>
          </cell>
          <cell r="B134" t="str">
            <v>Department of Community Services &amp; Develop</v>
          </cell>
          <cell r="C134">
            <v>0</v>
          </cell>
          <cell r="D134">
            <v>8832000</v>
          </cell>
          <cell r="E134">
            <v>8832000</v>
          </cell>
          <cell r="F134">
            <v>0</v>
          </cell>
          <cell r="G134">
            <v>1</v>
          </cell>
        </row>
        <row r="135">
          <cell r="A135">
            <v>5160</v>
          </cell>
          <cell r="B135" t="str">
            <v>Department of Rehabilitation</v>
          </cell>
          <cell r="C135">
            <v>46070000</v>
          </cell>
          <cell r="D135">
            <v>277891000</v>
          </cell>
          <cell r="E135">
            <v>323961000</v>
          </cell>
          <cell r="F135">
            <v>0.14220847571158257</v>
          </cell>
          <cell r="G135">
            <v>0.85779152428841743</v>
          </cell>
        </row>
        <row r="136">
          <cell r="A136">
            <v>5175</v>
          </cell>
          <cell r="B136" t="str">
            <v>Department of Child Support Services</v>
          </cell>
          <cell r="C136">
            <v>33979000</v>
          </cell>
          <cell r="D136">
            <v>81178000</v>
          </cell>
          <cell r="E136">
            <v>115157000</v>
          </cell>
          <cell r="F136">
            <v>0.29506673497920233</v>
          </cell>
          <cell r="G136">
            <v>0.70493326502079767</v>
          </cell>
        </row>
        <row r="137">
          <cell r="A137">
            <v>5180</v>
          </cell>
          <cell r="B137" t="str">
            <v>Department of Social Services</v>
          </cell>
          <cell r="C137">
            <v>89961000</v>
          </cell>
          <cell r="D137">
            <v>315029000</v>
          </cell>
          <cell r="E137">
            <v>404990000</v>
          </cell>
          <cell r="F137">
            <v>0.22213141065211486</v>
          </cell>
          <cell r="G137">
            <v>0.77786858934788516</v>
          </cell>
        </row>
        <row r="138">
          <cell r="A138">
            <v>5206</v>
          </cell>
          <cell r="B138" t="str">
            <v>General Obligation Bonds-H&amp;HS</v>
          </cell>
          <cell r="C138">
            <v>3005000</v>
          </cell>
          <cell r="D138">
            <v>0</v>
          </cell>
          <cell r="E138">
            <v>3005000</v>
          </cell>
          <cell r="F138">
            <v>1</v>
          </cell>
          <cell r="G138">
            <v>0</v>
          </cell>
        </row>
        <row r="139">
          <cell r="A139">
            <v>5230</v>
          </cell>
          <cell r="B139" t="str">
            <v>Sec for Youth and Adult Corrections</v>
          </cell>
          <cell r="C139">
            <v>938000</v>
          </cell>
          <cell r="D139">
            <v>0</v>
          </cell>
          <cell r="E139">
            <v>938000</v>
          </cell>
          <cell r="F139">
            <v>1</v>
          </cell>
          <cell r="G139">
            <v>0</v>
          </cell>
        </row>
        <row r="140">
          <cell r="A140">
            <v>5235</v>
          </cell>
          <cell r="B140" t="str">
            <v>Office of the Inspector General</v>
          </cell>
          <cell r="C140">
            <v>2687000</v>
          </cell>
          <cell r="D140">
            <v>0</v>
          </cell>
          <cell r="E140">
            <v>2687000</v>
          </cell>
          <cell r="F140">
            <v>1</v>
          </cell>
          <cell r="G140">
            <v>0</v>
          </cell>
        </row>
        <row r="141">
          <cell r="A141">
            <v>5240</v>
          </cell>
          <cell r="B141" t="str">
            <v>CA Department of Corrections</v>
          </cell>
          <cell r="C141">
            <v>5019373000</v>
          </cell>
          <cell r="D141">
            <v>52885000</v>
          </cell>
          <cell r="E141">
            <v>5072258000</v>
          </cell>
          <cell r="F141">
            <v>0.98957367704876209</v>
          </cell>
          <cell r="G141">
            <v>1.0426322951237891E-2</v>
          </cell>
        </row>
        <row r="142">
          <cell r="A142">
            <v>5430</v>
          </cell>
          <cell r="B142" t="str">
            <v>Board of Corrections</v>
          </cell>
          <cell r="C142">
            <v>3801406</v>
          </cell>
          <cell r="D142">
            <v>3815000</v>
          </cell>
          <cell r="E142">
            <v>7616406</v>
          </cell>
          <cell r="F142">
            <v>0.49910758433833491</v>
          </cell>
          <cell r="G142">
            <v>0.50089241566166509</v>
          </cell>
        </row>
        <row r="143">
          <cell r="A143">
            <v>5440</v>
          </cell>
          <cell r="B143" t="str">
            <v>Board of Prison Terms</v>
          </cell>
          <cell r="C143">
            <v>25219000</v>
          </cell>
          <cell r="D143">
            <v>0</v>
          </cell>
          <cell r="E143">
            <v>25219000</v>
          </cell>
          <cell r="F143">
            <v>1</v>
          </cell>
          <cell r="G143">
            <v>0</v>
          </cell>
        </row>
        <row r="144">
          <cell r="A144">
            <v>5450</v>
          </cell>
          <cell r="B144" t="str">
            <v>Youthful Offender Parole Board</v>
          </cell>
          <cell r="C144">
            <v>1644000</v>
          </cell>
          <cell r="D144">
            <v>0</v>
          </cell>
          <cell r="E144">
            <v>1644000</v>
          </cell>
          <cell r="F144">
            <v>1</v>
          </cell>
          <cell r="G144">
            <v>0</v>
          </cell>
        </row>
        <row r="145">
          <cell r="A145">
            <v>5460</v>
          </cell>
          <cell r="B145" t="str">
            <v>Department of the Youth Authority</v>
          </cell>
          <cell r="C145">
            <v>338980000</v>
          </cell>
          <cell r="D145">
            <v>2000000</v>
          </cell>
          <cell r="E145">
            <v>340980000</v>
          </cell>
          <cell r="F145">
            <v>0.99413455334623735</v>
          </cell>
          <cell r="G145">
            <v>5.8654466537626836E-3</v>
          </cell>
        </row>
        <row r="146">
          <cell r="A146">
            <v>5480</v>
          </cell>
          <cell r="B146" t="str">
            <v>Correctional Peace Officer Standards/Trg</v>
          </cell>
          <cell r="C146">
            <v>1081000</v>
          </cell>
          <cell r="D146">
            <v>0</v>
          </cell>
          <cell r="E146">
            <v>1081000</v>
          </cell>
          <cell r="F146">
            <v>1</v>
          </cell>
          <cell r="G146">
            <v>0</v>
          </cell>
        </row>
        <row r="147">
          <cell r="A147">
            <v>5996</v>
          </cell>
          <cell r="B147" t="str">
            <v>General Obligation Bonds-YAC</v>
          </cell>
          <cell r="C147">
            <v>214545000</v>
          </cell>
          <cell r="D147">
            <v>0</v>
          </cell>
          <cell r="E147">
            <v>214545000</v>
          </cell>
          <cell r="F147">
            <v>1</v>
          </cell>
          <cell r="G147">
            <v>0</v>
          </cell>
        </row>
        <row r="148">
          <cell r="A148">
            <v>6050</v>
          </cell>
          <cell r="B148" t="str">
            <v>Office of the Secretary for Education</v>
          </cell>
          <cell r="C148">
            <v>1710000</v>
          </cell>
          <cell r="D148">
            <v>0</v>
          </cell>
          <cell r="E148">
            <v>1710000</v>
          </cell>
          <cell r="F148">
            <v>1</v>
          </cell>
          <cell r="G148">
            <v>0</v>
          </cell>
        </row>
        <row r="149">
          <cell r="A149">
            <v>6054</v>
          </cell>
          <cell r="B149" t="str">
            <v>Scholarshare Investment Board</v>
          </cell>
          <cell r="C149">
            <v>1159000</v>
          </cell>
          <cell r="D149">
            <v>0</v>
          </cell>
          <cell r="E149">
            <v>1159000</v>
          </cell>
          <cell r="F149">
            <v>1</v>
          </cell>
          <cell r="G149">
            <v>0</v>
          </cell>
        </row>
        <row r="150">
          <cell r="A150">
            <v>6110</v>
          </cell>
          <cell r="B150" t="str">
            <v>Department of Education</v>
          </cell>
          <cell r="C150">
            <v>111205000</v>
          </cell>
          <cell r="D150">
            <v>139779000</v>
          </cell>
          <cell r="E150">
            <v>250984000</v>
          </cell>
          <cell r="F150">
            <v>0.44307605265674305</v>
          </cell>
          <cell r="G150">
            <v>0.5569239473432569</v>
          </cell>
        </row>
        <row r="151">
          <cell r="A151">
            <v>6120</v>
          </cell>
          <cell r="B151" t="str">
            <v>California State Library</v>
          </cell>
          <cell r="C151">
            <v>13376000</v>
          </cell>
          <cell r="D151">
            <v>9228000</v>
          </cell>
          <cell r="E151">
            <v>22604000</v>
          </cell>
          <cell r="F151">
            <v>0.59175367191647499</v>
          </cell>
          <cell r="G151">
            <v>0.40824632808352507</v>
          </cell>
        </row>
        <row r="152">
          <cell r="A152">
            <v>6125</v>
          </cell>
          <cell r="B152" t="str">
            <v>Education Audit Appeals Panel</v>
          </cell>
          <cell r="C152">
            <v>1500000</v>
          </cell>
          <cell r="D152">
            <v>0</v>
          </cell>
          <cell r="E152">
            <v>1500000</v>
          </cell>
          <cell r="F152">
            <v>1</v>
          </cell>
          <cell r="G152">
            <v>0</v>
          </cell>
        </row>
        <row r="153">
          <cell r="A153">
            <v>6255</v>
          </cell>
          <cell r="B153" t="str">
            <v>CA State Summer School for the Arts</v>
          </cell>
          <cell r="C153">
            <v>737000</v>
          </cell>
          <cell r="D153">
            <v>886000</v>
          </cell>
          <cell r="E153">
            <v>1623000</v>
          </cell>
          <cell r="F153">
            <v>0.45409735058533579</v>
          </cell>
          <cell r="G153">
            <v>0.54590264941466415</v>
          </cell>
        </row>
        <row r="154">
          <cell r="A154">
            <v>6330</v>
          </cell>
          <cell r="B154" t="str">
            <v>CA Occupational Info Coordinating Comm</v>
          </cell>
          <cell r="C154">
            <v>0</v>
          </cell>
          <cell r="D154">
            <v>312000</v>
          </cell>
          <cell r="E154">
            <v>312000</v>
          </cell>
          <cell r="F154">
            <v>0</v>
          </cell>
          <cell r="G154">
            <v>1</v>
          </cell>
        </row>
        <row r="155">
          <cell r="A155">
            <v>6360</v>
          </cell>
          <cell r="B155" t="str">
            <v>Commission on Teacher Credentialing</v>
          </cell>
          <cell r="C155">
            <v>0</v>
          </cell>
          <cell r="D155">
            <v>26616000</v>
          </cell>
          <cell r="E155">
            <v>26616000</v>
          </cell>
          <cell r="F155">
            <v>0</v>
          </cell>
          <cell r="G155">
            <v>1</v>
          </cell>
        </row>
        <row r="156">
          <cell r="A156">
            <v>6396</v>
          </cell>
          <cell r="B156" t="str">
            <v>General Obligation Bonds-K-12</v>
          </cell>
          <cell r="C156">
            <v>977895000</v>
          </cell>
          <cell r="D156">
            <v>0</v>
          </cell>
          <cell r="E156">
            <v>977895000</v>
          </cell>
          <cell r="F156">
            <v>1</v>
          </cell>
          <cell r="G156">
            <v>0</v>
          </cell>
        </row>
        <row r="157">
          <cell r="A157">
            <v>6420</v>
          </cell>
          <cell r="B157" t="str">
            <v>CA Postsecondary Education Commission</v>
          </cell>
          <cell r="C157">
            <v>2225000</v>
          </cell>
          <cell r="D157">
            <v>429000</v>
          </cell>
          <cell r="E157">
            <v>2654000</v>
          </cell>
          <cell r="F157">
            <v>0.83835719668425024</v>
          </cell>
          <cell r="G157">
            <v>0.16164280331574982</v>
          </cell>
        </row>
        <row r="158">
          <cell r="A158">
            <v>6440</v>
          </cell>
          <cell r="B158" t="str">
            <v>University of California</v>
          </cell>
          <cell r="C158">
            <v>2902135000</v>
          </cell>
          <cell r="D158">
            <v>14416519000</v>
          </cell>
          <cell r="E158">
            <v>17318654000</v>
          </cell>
          <cell r="F158">
            <v>0.167572780194119</v>
          </cell>
          <cell r="G158">
            <v>0.83242721980588097</v>
          </cell>
        </row>
        <row r="159">
          <cell r="A159">
            <v>6600</v>
          </cell>
          <cell r="B159" t="str">
            <v>Hastings College of Law</v>
          </cell>
          <cell r="C159">
            <v>11383000</v>
          </cell>
          <cell r="D159">
            <v>29637000</v>
          </cell>
          <cell r="E159">
            <v>41020000</v>
          </cell>
          <cell r="F159">
            <v>0.27749878108239884</v>
          </cell>
          <cell r="G159">
            <v>0.72250121891760122</v>
          </cell>
        </row>
        <row r="160">
          <cell r="A160">
            <v>6610</v>
          </cell>
          <cell r="B160" t="str">
            <v>California State University</v>
          </cell>
          <cell r="C160">
            <v>2492021000</v>
          </cell>
          <cell r="D160">
            <v>2741891000</v>
          </cell>
          <cell r="E160">
            <v>5233912000</v>
          </cell>
          <cell r="F160">
            <v>0.47612970947925759</v>
          </cell>
          <cell r="G160">
            <v>0.52387029052074241</v>
          </cell>
        </row>
        <row r="161">
          <cell r="A161">
            <v>6870</v>
          </cell>
          <cell r="B161" t="str">
            <v>Bd of Governors of Calif Comm Colleges</v>
          </cell>
          <cell r="C161">
            <v>9531000</v>
          </cell>
          <cell r="D161">
            <v>1291000</v>
          </cell>
          <cell r="E161">
            <v>10822000</v>
          </cell>
          <cell r="F161">
            <v>0.88070596932175194</v>
          </cell>
          <cell r="G161">
            <v>0.11929403067824801</v>
          </cell>
        </row>
        <row r="162">
          <cell r="A162">
            <v>6874</v>
          </cell>
          <cell r="B162" t="str">
            <v>General Obligation Bonds-Hi Ed-CC</v>
          </cell>
          <cell r="C162">
            <v>92343000</v>
          </cell>
          <cell r="D162">
            <v>0</v>
          </cell>
          <cell r="E162">
            <v>92343000</v>
          </cell>
          <cell r="F162">
            <v>1</v>
          </cell>
          <cell r="G162">
            <v>0</v>
          </cell>
        </row>
        <row r="163">
          <cell r="A163">
            <v>7100</v>
          </cell>
          <cell r="B163" t="str">
            <v>Employment Development Department</v>
          </cell>
          <cell r="C163">
            <v>21550000</v>
          </cell>
          <cell r="D163">
            <v>1153784000</v>
          </cell>
          <cell r="E163">
            <v>1175334000</v>
          </cell>
          <cell r="F163">
            <v>1.8335213649907176E-2</v>
          </cell>
          <cell r="G163">
            <v>0.9816647863500928</v>
          </cell>
        </row>
        <row r="164">
          <cell r="A164">
            <v>7120</v>
          </cell>
          <cell r="B164" t="str">
            <v>California Workforce Investment Board</v>
          </cell>
          <cell r="C164">
            <v>0</v>
          </cell>
          <cell r="D164">
            <v>4578000</v>
          </cell>
          <cell r="E164">
            <v>4578000</v>
          </cell>
          <cell r="F164">
            <v>0</v>
          </cell>
          <cell r="G164">
            <v>1</v>
          </cell>
        </row>
        <row r="165">
          <cell r="A165">
            <v>7300</v>
          </cell>
          <cell r="B165" t="str">
            <v>Agricultural Labor Relations Board</v>
          </cell>
          <cell r="C165">
            <v>4765000</v>
          </cell>
          <cell r="D165">
            <v>0</v>
          </cell>
          <cell r="E165">
            <v>4765000</v>
          </cell>
          <cell r="F165">
            <v>1</v>
          </cell>
          <cell r="G165">
            <v>0</v>
          </cell>
        </row>
        <row r="166">
          <cell r="A166">
            <v>7350</v>
          </cell>
          <cell r="B166" t="str">
            <v>Department of Industrial Relations</v>
          </cell>
          <cell r="C166">
            <v>90136000</v>
          </cell>
          <cell r="D166">
            <v>153757000</v>
          </cell>
          <cell r="E166">
            <v>243893000</v>
          </cell>
          <cell r="F166">
            <v>0.36957190243262417</v>
          </cell>
          <cell r="G166">
            <v>0.63042809756737583</v>
          </cell>
        </row>
        <row r="167">
          <cell r="A167">
            <v>7980</v>
          </cell>
          <cell r="B167" t="str">
            <v>California Student Aid Commission</v>
          </cell>
          <cell r="C167">
            <v>0</v>
          </cell>
          <cell r="D167">
            <v>647637000</v>
          </cell>
          <cell r="E167">
            <v>647637000</v>
          </cell>
          <cell r="F167">
            <v>0</v>
          </cell>
          <cell r="G167">
            <v>1</v>
          </cell>
        </row>
        <row r="168">
          <cell r="A168">
            <v>7996</v>
          </cell>
          <cell r="B168" t="str">
            <v>General Obligation Bonds-Hi Ed</v>
          </cell>
          <cell r="C168">
            <v>159273000</v>
          </cell>
          <cell r="D168">
            <v>0</v>
          </cell>
          <cell r="E168">
            <v>159273000</v>
          </cell>
          <cell r="F168">
            <v>1</v>
          </cell>
          <cell r="G168">
            <v>0</v>
          </cell>
        </row>
        <row r="169">
          <cell r="A169">
            <v>8100</v>
          </cell>
          <cell r="B169" t="str">
            <v>Office of Criminal Justice Planning</v>
          </cell>
          <cell r="C169">
            <v>5160000</v>
          </cell>
          <cell r="D169">
            <v>4017000</v>
          </cell>
          <cell r="E169">
            <v>9177000</v>
          </cell>
          <cell r="F169">
            <v>0.56227525335076822</v>
          </cell>
          <cell r="G169">
            <v>0.43772474664923178</v>
          </cell>
        </row>
        <row r="170">
          <cell r="A170">
            <v>8120</v>
          </cell>
          <cell r="B170" t="str">
            <v>Comm on Peace Officer Standards &amp; Train</v>
          </cell>
          <cell r="C170">
            <v>0</v>
          </cell>
          <cell r="D170">
            <v>27041000</v>
          </cell>
          <cell r="E170">
            <v>27041000</v>
          </cell>
          <cell r="F170">
            <v>0</v>
          </cell>
          <cell r="G170">
            <v>1</v>
          </cell>
        </row>
        <row r="171">
          <cell r="A171">
            <v>8140</v>
          </cell>
          <cell r="B171" t="str">
            <v>State Public Defender</v>
          </cell>
          <cell r="C171">
            <v>11038000</v>
          </cell>
          <cell r="D171">
            <v>0</v>
          </cell>
          <cell r="E171">
            <v>11038000</v>
          </cell>
          <cell r="F171">
            <v>1</v>
          </cell>
          <cell r="G171">
            <v>0</v>
          </cell>
        </row>
        <row r="172">
          <cell r="A172">
            <v>8260</v>
          </cell>
          <cell r="B172" t="str">
            <v>California Arts Council</v>
          </cell>
          <cell r="C172">
            <v>1000000</v>
          </cell>
          <cell r="D172">
            <v>1842000</v>
          </cell>
          <cell r="E172">
            <v>2842000</v>
          </cell>
          <cell r="F172">
            <v>0.35186488388458831</v>
          </cell>
          <cell r="G172">
            <v>0.64813511611541164</v>
          </cell>
        </row>
        <row r="173">
          <cell r="A173">
            <v>8320</v>
          </cell>
          <cell r="B173" t="str">
            <v>Public Employment Relations Board</v>
          </cell>
          <cell r="C173">
            <v>4328000</v>
          </cell>
          <cell r="D173">
            <v>0</v>
          </cell>
          <cell r="E173">
            <v>4328000</v>
          </cell>
          <cell r="F173">
            <v>1</v>
          </cell>
          <cell r="G173">
            <v>0</v>
          </cell>
        </row>
        <row r="174">
          <cell r="A174">
            <v>8380</v>
          </cell>
          <cell r="B174" t="str">
            <v>Department of Personnel Administration</v>
          </cell>
          <cell r="C174">
            <v>43054000</v>
          </cell>
          <cell r="D174">
            <v>10205041</v>
          </cell>
          <cell r="E174">
            <v>53259041</v>
          </cell>
          <cell r="F174">
            <v>0.80838857012089271</v>
          </cell>
          <cell r="G174">
            <v>0.19161142987910729</v>
          </cell>
        </row>
        <row r="175">
          <cell r="A175">
            <v>8385</v>
          </cell>
          <cell r="B175" t="str">
            <v>CA Citizens Compensation Commission</v>
          </cell>
          <cell r="C175">
            <v>16000</v>
          </cell>
          <cell r="D175">
            <v>0</v>
          </cell>
          <cell r="E175">
            <v>16000</v>
          </cell>
          <cell r="F175">
            <v>1</v>
          </cell>
          <cell r="G175">
            <v>0</v>
          </cell>
        </row>
        <row r="176">
          <cell r="A176">
            <v>8430</v>
          </cell>
          <cell r="B176" t="str">
            <v>State Compensation Insurance Fund</v>
          </cell>
          <cell r="C176">
            <v>0</v>
          </cell>
          <cell r="D176">
            <v>1628870000</v>
          </cell>
          <cell r="E176">
            <v>1628870000</v>
          </cell>
          <cell r="F176">
            <v>0</v>
          </cell>
          <cell r="G176">
            <v>1</v>
          </cell>
        </row>
        <row r="177">
          <cell r="A177">
            <v>8440</v>
          </cell>
          <cell r="B177" t="str">
            <v>Uninsured Employers</v>
          </cell>
          <cell r="C177">
            <v>0</v>
          </cell>
          <cell r="D177">
            <v>25380000</v>
          </cell>
          <cell r="E177">
            <v>25380000</v>
          </cell>
          <cell r="F177">
            <v>0</v>
          </cell>
          <cell r="G177">
            <v>1</v>
          </cell>
        </row>
        <row r="178">
          <cell r="A178">
            <v>8450</v>
          </cell>
          <cell r="B178" t="str">
            <v>Subsequent Injuries</v>
          </cell>
          <cell r="C178">
            <v>0</v>
          </cell>
          <cell r="D178">
            <v>7570000</v>
          </cell>
          <cell r="E178">
            <v>7570000</v>
          </cell>
          <cell r="F178">
            <v>0</v>
          </cell>
          <cell r="G178">
            <v>1</v>
          </cell>
        </row>
        <row r="179">
          <cell r="A179">
            <v>8500</v>
          </cell>
          <cell r="B179" t="str">
            <v>Board of Chiropractic Examiners</v>
          </cell>
          <cell r="C179">
            <v>0</v>
          </cell>
          <cell r="D179">
            <v>2306000</v>
          </cell>
          <cell r="E179">
            <v>2306000</v>
          </cell>
          <cell r="F179">
            <v>0</v>
          </cell>
          <cell r="G179">
            <v>1</v>
          </cell>
        </row>
        <row r="180">
          <cell r="A180">
            <v>8530</v>
          </cell>
          <cell r="B180" t="str">
            <v>Board of Pilot Commissioners</v>
          </cell>
          <cell r="C180">
            <v>0</v>
          </cell>
          <cell r="D180">
            <v>1203000</v>
          </cell>
          <cell r="E180">
            <v>1203000</v>
          </cell>
          <cell r="F180">
            <v>0</v>
          </cell>
          <cell r="G180">
            <v>1</v>
          </cell>
        </row>
        <row r="181">
          <cell r="A181">
            <v>8550</v>
          </cell>
          <cell r="B181" t="str">
            <v>California Horse Racing Board</v>
          </cell>
          <cell r="C181">
            <v>0</v>
          </cell>
          <cell r="D181">
            <v>8484000</v>
          </cell>
          <cell r="E181">
            <v>8484000</v>
          </cell>
          <cell r="F181">
            <v>0</v>
          </cell>
          <cell r="G181">
            <v>1</v>
          </cell>
        </row>
        <row r="182">
          <cell r="A182">
            <v>8570</v>
          </cell>
          <cell r="B182" t="str">
            <v>Department of Food and Agriculture</v>
          </cell>
          <cell r="C182">
            <v>76164000</v>
          </cell>
          <cell r="D182">
            <v>158468000</v>
          </cell>
          <cell r="E182">
            <v>234632000</v>
          </cell>
          <cell r="F182">
            <v>0.32461045381704118</v>
          </cell>
          <cell r="G182">
            <v>0.67538954618295888</v>
          </cell>
        </row>
        <row r="183">
          <cell r="A183">
            <v>8620</v>
          </cell>
          <cell r="B183" t="str">
            <v>Fair Political Practices Commission</v>
          </cell>
          <cell r="C183">
            <v>6522000</v>
          </cell>
          <cell r="D183">
            <v>0</v>
          </cell>
          <cell r="E183">
            <v>6522000</v>
          </cell>
          <cell r="F183">
            <v>1</v>
          </cell>
          <cell r="G183">
            <v>0</v>
          </cell>
        </row>
        <row r="184">
          <cell r="A184">
            <v>8640</v>
          </cell>
          <cell r="B184" t="str">
            <v>Political Reform Act of 1974</v>
          </cell>
          <cell r="C184">
            <v>2329000</v>
          </cell>
          <cell r="D184">
            <v>0</v>
          </cell>
          <cell r="E184">
            <v>2329000</v>
          </cell>
          <cell r="F184">
            <v>1</v>
          </cell>
          <cell r="G184">
            <v>0</v>
          </cell>
        </row>
        <row r="185">
          <cell r="A185">
            <v>8660</v>
          </cell>
          <cell r="B185" t="str">
            <v>Public Utilities Commission</v>
          </cell>
          <cell r="C185">
            <v>0</v>
          </cell>
          <cell r="D185">
            <v>1281450000</v>
          </cell>
          <cell r="E185">
            <v>1281450000</v>
          </cell>
          <cell r="F185">
            <v>0</v>
          </cell>
          <cell r="G185">
            <v>1</v>
          </cell>
        </row>
        <row r="186">
          <cell r="A186">
            <v>8665</v>
          </cell>
          <cell r="B186" t="str">
            <v>CA Consumer Power &amp; Conservation Fin Aut</v>
          </cell>
          <cell r="C186">
            <v>0</v>
          </cell>
          <cell r="D186">
            <v>4321000</v>
          </cell>
          <cell r="E186">
            <v>4321000</v>
          </cell>
          <cell r="F186">
            <v>0</v>
          </cell>
          <cell r="G186">
            <v>1</v>
          </cell>
        </row>
        <row r="187">
          <cell r="A187">
            <v>8690</v>
          </cell>
          <cell r="B187" t="str">
            <v>Seismic Safety Commission</v>
          </cell>
          <cell r="C187">
            <v>0</v>
          </cell>
          <cell r="D187">
            <v>884000</v>
          </cell>
          <cell r="E187">
            <v>884000</v>
          </cell>
          <cell r="F187">
            <v>0</v>
          </cell>
          <cell r="G187">
            <v>1</v>
          </cell>
        </row>
        <row r="188">
          <cell r="A188">
            <v>8700</v>
          </cell>
          <cell r="B188" t="str">
            <v>CA Victim Compensation/Govnment Claim Bd</v>
          </cell>
          <cell r="C188">
            <v>791000</v>
          </cell>
          <cell r="D188">
            <v>179471000</v>
          </cell>
          <cell r="E188">
            <v>180262000</v>
          </cell>
          <cell r="F188">
            <v>4.3880573831423146E-3</v>
          </cell>
          <cell r="G188">
            <v>0.9956119426168577</v>
          </cell>
        </row>
        <row r="189">
          <cell r="A189">
            <v>8770</v>
          </cell>
          <cell r="B189" t="str">
            <v>Electricity Oversight Board</v>
          </cell>
          <cell r="C189">
            <v>0</v>
          </cell>
          <cell r="D189">
            <v>3709000</v>
          </cell>
          <cell r="E189">
            <v>3709000</v>
          </cell>
          <cell r="F189">
            <v>0</v>
          </cell>
          <cell r="G189">
            <v>1</v>
          </cell>
        </row>
        <row r="190">
          <cell r="A190">
            <v>8780</v>
          </cell>
          <cell r="B190" t="str">
            <v>Milton Marks "Little Hoover" Commission</v>
          </cell>
          <cell r="C190">
            <v>865000</v>
          </cell>
          <cell r="D190">
            <v>0</v>
          </cell>
          <cell r="E190">
            <v>865000</v>
          </cell>
          <cell r="F190">
            <v>1</v>
          </cell>
          <cell r="G190">
            <v>0</v>
          </cell>
        </row>
        <row r="191">
          <cell r="A191">
            <v>8820</v>
          </cell>
          <cell r="B191" t="str">
            <v>Commission on the Status of Women</v>
          </cell>
          <cell r="C191">
            <v>443000</v>
          </cell>
          <cell r="D191">
            <v>0</v>
          </cell>
          <cell r="E191">
            <v>443000</v>
          </cell>
          <cell r="F191">
            <v>1</v>
          </cell>
          <cell r="G191">
            <v>0</v>
          </cell>
        </row>
        <row r="192">
          <cell r="A192">
            <v>8830</v>
          </cell>
          <cell r="B192" t="str">
            <v>California Law Revision Commission</v>
          </cell>
          <cell r="C192">
            <v>550000</v>
          </cell>
          <cell r="D192">
            <v>0</v>
          </cell>
          <cell r="E192">
            <v>550000</v>
          </cell>
          <cell r="F192">
            <v>1</v>
          </cell>
          <cell r="G192">
            <v>0</v>
          </cell>
        </row>
        <row r="193">
          <cell r="A193">
            <v>8840</v>
          </cell>
          <cell r="B193" t="str">
            <v>Commission on Uniform State Laws</v>
          </cell>
          <cell r="C193">
            <v>122000</v>
          </cell>
          <cell r="D193">
            <v>0</v>
          </cell>
          <cell r="E193">
            <v>122000</v>
          </cell>
          <cell r="F193">
            <v>1</v>
          </cell>
          <cell r="G193">
            <v>0</v>
          </cell>
        </row>
        <row r="194">
          <cell r="A194">
            <v>8855</v>
          </cell>
          <cell r="B194" t="str">
            <v>Bureau of State Audits</v>
          </cell>
          <cell r="C194">
            <v>11756000</v>
          </cell>
          <cell r="D194">
            <v>0</v>
          </cell>
          <cell r="E194">
            <v>11756000</v>
          </cell>
          <cell r="F194">
            <v>1</v>
          </cell>
          <cell r="G194">
            <v>0</v>
          </cell>
        </row>
        <row r="195">
          <cell r="A195">
            <v>8860</v>
          </cell>
          <cell r="B195" t="str">
            <v>Department of Finance</v>
          </cell>
          <cell r="C195">
            <v>29915000</v>
          </cell>
          <cell r="D195">
            <v>0</v>
          </cell>
          <cell r="E195">
            <v>29915000</v>
          </cell>
          <cell r="F195">
            <v>1</v>
          </cell>
          <cell r="G195">
            <v>0</v>
          </cell>
        </row>
        <row r="196">
          <cell r="A196">
            <v>8885</v>
          </cell>
          <cell r="B196" t="str">
            <v>Commission on State Mandates</v>
          </cell>
          <cell r="C196">
            <v>1302000</v>
          </cell>
          <cell r="D196">
            <v>0</v>
          </cell>
          <cell r="E196">
            <v>1302000</v>
          </cell>
          <cell r="F196">
            <v>1</v>
          </cell>
          <cell r="G196">
            <v>0</v>
          </cell>
        </row>
        <row r="197">
          <cell r="A197">
            <v>8910</v>
          </cell>
          <cell r="B197" t="str">
            <v>Office of Administrative Law</v>
          </cell>
          <cell r="C197">
            <v>1864000</v>
          </cell>
          <cell r="D197">
            <v>0</v>
          </cell>
          <cell r="E197">
            <v>1864000</v>
          </cell>
          <cell r="F197">
            <v>1</v>
          </cell>
          <cell r="G197">
            <v>0</v>
          </cell>
        </row>
        <row r="198">
          <cell r="A198">
            <v>8940</v>
          </cell>
          <cell r="B198" t="str">
            <v>Military Department</v>
          </cell>
          <cell r="C198">
            <v>32108000</v>
          </cell>
          <cell r="D198">
            <v>54128000</v>
          </cell>
          <cell r="E198">
            <v>86236000</v>
          </cell>
          <cell r="F198">
            <v>0.3723271023702398</v>
          </cell>
          <cell r="G198">
            <v>0.6276728976297602</v>
          </cell>
        </row>
        <row r="199">
          <cell r="A199">
            <v>8955</v>
          </cell>
          <cell r="B199" t="str">
            <v>Department of Veterans Affairs</v>
          </cell>
          <cell r="C199">
            <v>2569000</v>
          </cell>
          <cell r="D199">
            <v>211538000</v>
          </cell>
          <cell r="E199">
            <v>214107000</v>
          </cell>
          <cell r="F199">
            <v>1.1998673560416053E-2</v>
          </cell>
          <cell r="G199">
            <v>0.98800132643958394</v>
          </cell>
        </row>
        <row r="200">
          <cell r="A200">
            <v>8960</v>
          </cell>
          <cell r="B200" t="str">
            <v>Veterans' Home of California-Yountville</v>
          </cell>
          <cell r="C200">
            <v>34134000</v>
          </cell>
          <cell r="D200">
            <v>13236000</v>
          </cell>
          <cell r="E200">
            <v>47370000</v>
          </cell>
          <cell r="F200">
            <v>0.7205826472450918</v>
          </cell>
          <cell r="G200">
            <v>0.27941735275490814</v>
          </cell>
        </row>
        <row r="201">
          <cell r="A201">
            <v>8965</v>
          </cell>
          <cell r="B201" t="str">
            <v>Veterans' Home of California--Barstow</v>
          </cell>
          <cell r="C201">
            <v>11930000</v>
          </cell>
          <cell r="D201">
            <v>1828000</v>
          </cell>
          <cell r="E201">
            <v>13758000</v>
          </cell>
          <cell r="F201">
            <v>0.86713185055967434</v>
          </cell>
          <cell r="G201">
            <v>0.13286814944032563</v>
          </cell>
        </row>
        <row r="202">
          <cell r="A202">
            <v>8966</v>
          </cell>
          <cell r="B202" t="str">
            <v>Veterans' Home of Calif--Chula Vista</v>
          </cell>
          <cell r="C202">
            <v>11773000</v>
          </cell>
          <cell r="D202">
            <v>4849000</v>
          </cell>
          <cell r="E202">
            <v>16622000</v>
          </cell>
          <cell r="F202">
            <v>0.70827818553723976</v>
          </cell>
          <cell r="G202">
            <v>0.29172181446276019</v>
          </cell>
        </row>
        <row r="203">
          <cell r="A203">
            <v>8970</v>
          </cell>
          <cell r="B203" t="str">
            <v>Vietnam Veterans Memorial Commission</v>
          </cell>
          <cell r="C203">
            <v>0</v>
          </cell>
          <cell r="D203">
            <v>2000</v>
          </cell>
          <cell r="E203">
            <v>2000</v>
          </cell>
          <cell r="F203">
            <v>0</v>
          </cell>
          <cell r="G203">
            <v>1</v>
          </cell>
        </row>
        <row r="204">
          <cell r="A204">
            <v>8998</v>
          </cell>
          <cell r="B204" t="str">
            <v>General Obligation Bonds-Gen Govt</v>
          </cell>
          <cell r="C204">
            <v>11666000</v>
          </cell>
          <cell r="D204">
            <v>0</v>
          </cell>
          <cell r="E204">
            <v>11666000</v>
          </cell>
          <cell r="F204">
            <v>1</v>
          </cell>
          <cell r="G204">
            <v>0</v>
          </cell>
        </row>
        <row r="205">
          <cell r="A205">
            <v>9590</v>
          </cell>
          <cell r="B205" t="str">
            <v>Payment of Interest on PMIA Loans</v>
          </cell>
          <cell r="C205">
            <v>3450000</v>
          </cell>
          <cell r="D205">
            <v>0</v>
          </cell>
          <cell r="E205">
            <v>3450000</v>
          </cell>
          <cell r="F205">
            <v>1</v>
          </cell>
          <cell r="G205">
            <v>0</v>
          </cell>
        </row>
        <row r="206">
          <cell r="A206">
            <v>9620</v>
          </cell>
          <cell r="B206" t="str">
            <v>Payment of Interest on Gen Fund Loans</v>
          </cell>
          <cell r="C206">
            <v>191205000</v>
          </cell>
          <cell r="D206">
            <v>0</v>
          </cell>
          <cell r="E206">
            <v>191205000</v>
          </cell>
          <cell r="F206">
            <v>1</v>
          </cell>
          <cell r="G206">
            <v>0</v>
          </cell>
        </row>
        <row r="207">
          <cell r="A207">
            <v>9625</v>
          </cell>
          <cell r="B207" t="str">
            <v>Interest Payments to the Federal Govt</v>
          </cell>
          <cell r="C207">
            <v>6500000</v>
          </cell>
          <cell r="D207">
            <v>502000</v>
          </cell>
          <cell r="E207">
            <v>7002000</v>
          </cell>
          <cell r="F207">
            <v>0.92830619822907745</v>
          </cell>
          <cell r="G207">
            <v>7.1693801770922591E-2</v>
          </cell>
        </row>
        <row r="208">
          <cell r="A208">
            <v>9650</v>
          </cell>
          <cell r="B208" t="str">
            <v>Health &amp; Dental Benefits for Annuitants</v>
          </cell>
          <cell r="C208">
            <v>660482000</v>
          </cell>
          <cell r="D208">
            <v>0</v>
          </cell>
          <cell r="E208">
            <v>660482000</v>
          </cell>
          <cell r="F208">
            <v>1</v>
          </cell>
          <cell r="G208">
            <v>0</v>
          </cell>
        </row>
        <row r="209">
          <cell r="A209">
            <v>9800</v>
          </cell>
          <cell r="B209" t="str">
            <v>Augmentation for Employee Compensation</v>
          </cell>
          <cell r="C209">
            <v>11142000</v>
          </cell>
          <cell r="D209">
            <v>817000</v>
          </cell>
          <cell r="E209">
            <v>11959000</v>
          </cell>
          <cell r="F209">
            <v>0.93168325110795214</v>
          </cell>
          <cell r="G209">
            <v>6.8316748892047835E-2</v>
          </cell>
        </row>
        <row r="210">
          <cell r="A210">
            <v>9840</v>
          </cell>
          <cell r="B210" t="str">
            <v>Augmentation for Contingencies or Emerg</v>
          </cell>
          <cell r="C210">
            <v>2000000</v>
          </cell>
          <cell r="D210">
            <v>3000000</v>
          </cell>
          <cell r="E210">
            <v>5000000</v>
          </cell>
          <cell r="F210">
            <v>0.4</v>
          </cell>
          <cell r="G210">
            <v>0.6</v>
          </cell>
        </row>
        <row r="211">
          <cell r="A211">
            <v>9891</v>
          </cell>
          <cell r="B211" t="str">
            <v>Brown v. US Dept of Health and Human Svs</v>
          </cell>
          <cell r="C211">
            <v>48000000</v>
          </cell>
          <cell r="D211">
            <v>0</v>
          </cell>
          <cell r="E211">
            <v>48000000</v>
          </cell>
          <cell r="F211">
            <v>1</v>
          </cell>
          <cell r="G211">
            <v>0</v>
          </cell>
        </row>
        <row r="212">
          <cell r="A212">
            <v>9897</v>
          </cell>
          <cell r="B212" t="str">
            <v>Section 3.60 Rate Adjustments</v>
          </cell>
          <cell r="C212">
            <v>543092000</v>
          </cell>
          <cell r="D212">
            <v>444348000</v>
          </cell>
          <cell r="E212">
            <v>987440000</v>
          </cell>
          <cell r="F212">
            <v>0.55000000000000004</v>
          </cell>
          <cell r="G212">
            <v>0.45</v>
          </cell>
        </row>
        <row r="213">
          <cell r="A213">
            <v>9900</v>
          </cell>
          <cell r="B213" t="str">
            <v>Statewide Gen. Adm Exp (Pro Rata)</v>
          </cell>
          <cell r="C213">
            <v>-344013000</v>
          </cell>
          <cell r="D213">
            <v>5822000</v>
          </cell>
          <cell r="E213">
            <v>-338191000</v>
          </cell>
          <cell r="F213">
            <v>1.0172151239979774</v>
          </cell>
          <cell r="G213">
            <v>-1.7215123997977474E-2</v>
          </cell>
        </row>
        <row r="214">
          <cell r="A214">
            <v>9901</v>
          </cell>
          <cell r="B214" t="str">
            <v>Various Departments</v>
          </cell>
          <cell r="C214">
            <v>-16313095</v>
          </cell>
          <cell r="D214">
            <v>66673000</v>
          </cell>
          <cell r="E214">
            <v>50359905</v>
          </cell>
          <cell r="F214">
            <v>-0.32393021789854448</v>
          </cell>
          <cell r="G214">
            <v>1.3239302178985446</v>
          </cell>
        </row>
        <row r="215">
          <cell r="A215">
            <v>9910</v>
          </cell>
          <cell r="B215" t="str">
            <v>General Fund Credits from Federal Funds</v>
          </cell>
          <cell r="C215">
            <v>-71581000</v>
          </cell>
          <cell r="D215">
            <v>0</v>
          </cell>
          <cell r="E215">
            <v>-71581000</v>
          </cell>
          <cell r="F215">
            <v>1</v>
          </cell>
          <cell r="G215">
            <v>0</v>
          </cell>
        </row>
        <row r="216">
          <cell r="A216">
            <v>9915</v>
          </cell>
          <cell r="B216" t="str">
            <v>Augmentation Authority per CS 31.70</v>
          </cell>
          <cell r="C216">
            <v>0</v>
          </cell>
          <cell r="D216">
            <v>98478000</v>
          </cell>
          <cell r="E216">
            <v>98478000</v>
          </cell>
          <cell r="F216">
            <v>0</v>
          </cell>
          <cell r="G216">
            <v>1</v>
          </cell>
        </row>
        <row r="217">
          <cell r="A217">
            <v>9934</v>
          </cell>
          <cell r="B217" t="str">
            <v>PERS Payment Recovery</v>
          </cell>
          <cell r="C217">
            <v>-1197350000</v>
          </cell>
          <cell r="D217">
            <v>-979650000</v>
          </cell>
          <cell r="E217">
            <v>-2177000000</v>
          </cell>
          <cell r="F217">
            <v>0.55000000000000004</v>
          </cell>
          <cell r="G217">
            <v>0.45</v>
          </cell>
        </row>
        <row r="218">
          <cell r="A218">
            <v>9940</v>
          </cell>
          <cell r="B218" t="str">
            <v>Estimated Unidentifiable Savings</v>
          </cell>
          <cell r="C218">
            <v>-40000000</v>
          </cell>
          <cell r="D218">
            <v>0</v>
          </cell>
          <cell r="E218">
            <v>-40000000</v>
          </cell>
          <cell r="F218">
            <v>1</v>
          </cell>
          <cell r="G218">
            <v>0</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ADU.ADM301"/>
      <sheetName val="SCO Copy 2003-04"/>
    </sheetNames>
    <sheetDataSet>
      <sheetData sheetId="0">
        <row r="2">
          <cell r="A2" t="str">
            <v>0110</v>
          </cell>
          <cell r="B2" t="str">
            <v>Senate</v>
          </cell>
          <cell r="C2">
            <v>87293000</v>
          </cell>
          <cell r="D2">
            <v>0</v>
          </cell>
          <cell r="E2">
            <v>87293000</v>
          </cell>
          <cell r="F2">
            <v>1</v>
          </cell>
          <cell r="G2">
            <v>0</v>
          </cell>
        </row>
        <row r="3">
          <cell r="A3" t="str">
            <v>0120</v>
          </cell>
          <cell r="B3" t="str">
            <v>Assembly</v>
          </cell>
          <cell r="C3">
            <v>118455000</v>
          </cell>
          <cell r="D3">
            <v>0</v>
          </cell>
          <cell r="E3">
            <v>118455000</v>
          </cell>
          <cell r="F3">
            <v>1</v>
          </cell>
          <cell r="G3">
            <v>0</v>
          </cell>
        </row>
        <row r="4">
          <cell r="A4" t="str">
            <v>0160</v>
          </cell>
          <cell r="B4" t="str">
            <v>Legislative Counsel Bureau</v>
          </cell>
          <cell r="C4">
            <v>77491000</v>
          </cell>
          <cell r="D4">
            <v>0</v>
          </cell>
          <cell r="E4">
            <v>77491000</v>
          </cell>
          <cell r="F4">
            <v>1</v>
          </cell>
          <cell r="G4">
            <v>0</v>
          </cell>
        </row>
        <row r="5">
          <cell r="A5" t="str">
            <v>0250</v>
          </cell>
          <cell r="B5" t="str">
            <v>Judicial</v>
          </cell>
          <cell r="C5">
            <v>281509000</v>
          </cell>
          <cell r="D5">
            <v>19971000</v>
          </cell>
          <cell r="E5">
            <v>301480000</v>
          </cell>
          <cell r="F5">
            <v>0.93375679978771398</v>
          </cell>
          <cell r="G5">
            <v>6.6243200212286052E-2</v>
          </cell>
        </row>
        <row r="6">
          <cell r="A6" t="str">
            <v>0280</v>
          </cell>
          <cell r="B6" t="str">
            <v>Commission on Judicial Performance</v>
          </cell>
          <cell r="C6">
            <v>3735000</v>
          </cell>
          <cell r="D6">
            <v>-1000</v>
          </cell>
          <cell r="E6">
            <v>3734000</v>
          </cell>
          <cell r="F6">
            <v>1.0002678093197643</v>
          </cell>
          <cell r="G6">
            <v>-2.6780931976432779E-4</v>
          </cell>
        </row>
        <row r="7">
          <cell r="A7" t="str">
            <v>0390</v>
          </cell>
          <cell r="B7" t="str">
            <v>Contributions to Judges' Retirement Sys</v>
          </cell>
          <cell r="C7">
            <v>2723000</v>
          </cell>
          <cell r="D7">
            <v>0</v>
          </cell>
          <cell r="E7">
            <v>2723000</v>
          </cell>
          <cell r="F7">
            <v>1</v>
          </cell>
          <cell r="G7">
            <v>0</v>
          </cell>
        </row>
        <row r="8">
          <cell r="A8" t="str">
            <v>0500</v>
          </cell>
          <cell r="B8" t="str">
            <v>Governor's Office</v>
          </cell>
          <cell r="C8">
            <v>5943000</v>
          </cell>
          <cell r="D8">
            <v>0</v>
          </cell>
          <cell r="E8">
            <v>5943000</v>
          </cell>
          <cell r="F8">
            <v>1</v>
          </cell>
          <cell r="G8">
            <v>0</v>
          </cell>
        </row>
        <row r="9">
          <cell r="A9" t="str">
            <v>0553</v>
          </cell>
          <cell r="B9" t="str">
            <v>Ofc Inspector General Veterans Affairs</v>
          </cell>
          <cell r="C9">
            <v>358000</v>
          </cell>
          <cell r="D9">
            <v>99000</v>
          </cell>
          <cell r="E9">
            <v>457000</v>
          </cell>
          <cell r="F9">
            <v>0.78336980306345738</v>
          </cell>
          <cell r="G9">
            <v>0.21663019693654267</v>
          </cell>
        </row>
        <row r="10">
          <cell r="A10" t="str">
            <v>0650</v>
          </cell>
          <cell r="B10" t="str">
            <v>Office of Planning and Research</v>
          </cell>
          <cell r="C10">
            <v>4009000</v>
          </cell>
          <cell r="D10">
            <v>3068000</v>
          </cell>
          <cell r="E10">
            <v>7077000</v>
          </cell>
          <cell r="F10">
            <v>0.5664829730111629</v>
          </cell>
          <cell r="G10">
            <v>0.4335170269888371</v>
          </cell>
        </row>
        <row r="11">
          <cell r="A11" t="str">
            <v>0690</v>
          </cell>
          <cell r="B11" t="str">
            <v>Office of Emergency Services</v>
          </cell>
          <cell r="C11">
            <v>30496000</v>
          </cell>
          <cell r="D11">
            <v>21792000</v>
          </cell>
          <cell r="E11">
            <v>52288000</v>
          </cell>
          <cell r="F11">
            <v>0.58323133414932682</v>
          </cell>
          <cell r="G11">
            <v>0.41676866585067318</v>
          </cell>
        </row>
        <row r="12">
          <cell r="A12" t="str">
            <v>0750</v>
          </cell>
          <cell r="B12" t="str">
            <v>Office of the Lieutenant Governor</v>
          </cell>
          <cell r="C12">
            <v>2536000</v>
          </cell>
          <cell r="D12">
            <v>0</v>
          </cell>
          <cell r="E12">
            <v>2536000</v>
          </cell>
          <cell r="F12">
            <v>1</v>
          </cell>
          <cell r="G12">
            <v>0</v>
          </cell>
        </row>
        <row r="13">
          <cell r="A13" t="str">
            <v>0820</v>
          </cell>
          <cell r="B13" t="str">
            <v>Department of Justice</v>
          </cell>
          <cell r="C13">
            <v>294713000</v>
          </cell>
          <cell r="D13">
            <v>183511000</v>
          </cell>
          <cell r="E13">
            <v>478224000</v>
          </cell>
          <cell r="F13">
            <v>0.61626559938438885</v>
          </cell>
          <cell r="G13">
            <v>0.38373440061561109</v>
          </cell>
        </row>
        <row r="14">
          <cell r="A14" t="str">
            <v>0840</v>
          </cell>
          <cell r="B14" t="str">
            <v>State Controller</v>
          </cell>
          <cell r="C14">
            <v>68516000</v>
          </cell>
          <cell r="D14">
            <v>8051000</v>
          </cell>
          <cell r="E14">
            <v>76567000</v>
          </cell>
          <cell r="F14">
            <v>0.89485026186215999</v>
          </cell>
          <cell r="G14">
            <v>0.10514973813784007</v>
          </cell>
        </row>
        <row r="15">
          <cell r="A15" t="str">
            <v>0845</v>
          </cell>
          <cell r="B15" t="str">
            <v>Department of Insurance</v>
          </cell>
          <cell r="C15">
            <v>0</v>
          </cell>
          <cell r="D15">
            <v>134502994</v>
          </cell>
          <cell r="E15">
            <v>134502994</v>
          </cell>
          <cell r="F15">
            <v>0</v>
          </cell>
          <cell r="G15">
            <v>1</v>
          </cell>
        </row>
        <row r="16">
          <cell r="A16" t="str">
            <v>0855</v>
          </cell>
          <cell r="B16" t="str">
            <v>California Gambling Control Commission</v>
          </cell>
          <cell r="C16">
            <v>0</v>
          </cell>
          <cell r="D16">
            <v>5571000</v>
          </cell>
          <cell r="E16">
            <v>5571000</v>
          </cell>
          <cell r="F16">
            <v>0</v>
          </cell>
          <cell r="G16">
            <v>1</v>
          </cell>
        </row>
        <row r="17">
          <cell r="A17" t="str">
            <v>0860</v>
          </cell>
          <cell r="B17" t="str">
            <v>State Board of Equalization</v>
          </cell>
          <cell r="C17">
            <v>201413000</v>
          </cell>
          <cell r="D17">
            <v>33555000</v>
          </cell>
          <cell r="E17">
            <v>234968000</v>
          </cell>
          <cell r="F17">
            <v>0.85719331994143888</v>
          </cell>
          <cell r="G17">
            <v>0.14280668005856118</v>
          </cell>
        </row>
        <row r="18">
          <cell r="A18" t="str">
            <v>0890</v>
          </cell>
          <cell r="B18" t="str">
            <v>Secretary of State</v>
          </cell>
          <cell r="C18">
            <v>27331000</v>
          </cell>
          <cell r="D18">
            <v>32834000</v>
          </cell>
          <cell r="E18">
            <v>60165000</v>
          </cell>
          <cell r="F18">
            <v>0.454267431230782</v>
          </cell>
          <cell r="G18">
            <v>0.54573256876921794</v>
          </cell>
        </row>
        <row r="19">
          <cell r="A19" t="str">
            <v>0950</v>
          </cell>
          <cell r="B19" t="str">
            <v>State Treasurer</v>
          </cell>
          <cell r="C19">
            <v>6423000</v>
          </cell>
          <cell r="D19">
            <v>0</v>
          </cell>
          <cell r="E19">
            <v>6423000</v>
          </cell>
          <cell r="F19">
            <v>1</v>
          </cell>
          <cell r="G19">
            <v>0</v>
          </cell>
        </row>
        <row r="20">
          <cell r="A20" t="str">
            <v>0954</v>
          </cell>
          <cell r="B20" t="str">
            <v>Scholarshare Investment Board</v>
          </cell>
          <cell r="C20">
            <v>0</v>
          </cell>
          <cell r="D20">
            <v>967000</v>
          </cell>
          <cell r="E20">
            <v>967000</v>
          </cell>
          <cell r="F20">
            <v>0</v>
          </cell>
          <cell r="G20">
            <v>1</v>
          </cell>
        </row>
        <row r="21">
          <cell r="A21" t="str">
            <v>0956</v>
          </cell>
          <cell r="B21" t="str">
            <v>CA Debt &amp; Investment Advisory Commission</v>
          </cell>
          <cell r="C21">
            <v>0</v>
          </cell>
          <cell r="D21">
            <v>1895000</v>
          </cell>
          <cell r="E21">
            <v>1895000</v>
          </cell>
          <cell r="F21">
            <v>0</v>
          </cell>
          <cell r="G21">
            <v>1</v>
          </cell>
        </row>
        <row r="22">
          <cell r="A22" t="str">
            <v>0959</v>
          </cell>
          <cell r="B22" t="str">
            <v>CA Debt Limit Allocation Committee</v>
          </cell>
          <cell r="C22">
            <v>0</v>
          </cell>
          <cell r="D22">
            <v>1055000</v>
          </cell>
          <cell r="E22">
            <v>1055000</v>
          </cell>
          <cell r="F22">
            <v>0</v>
          </cell>
          <cell r="G22">
            <v>1</v>
          </cell>
        </row>
        <row r="23">
          <cell r="A23" t="str">
            <v>0965</v>
          </cell>
          <cell r="B23" t="str">
            <v>CA Industrial Dev Financing Advisory Com</v>
          </cell>
          <cell r="C23">
            <v>0</v>
          </cell>
          <cell r="D23">
            <v>446000</v>
          </cell>
          <cell r="E23">
            <v>446000</v>
          </cell>
          <cell r="F23">
            <v>0</v>
          </cell>
          <cell r="G23">
            <v>1</v>
          </cell>
        </row>
        <row r="24">
          <cell r="A24" t="str">
            <v>0968</v>
          </cell>
          <cell r="B24" t="str">
            <v>CA Tax Credit Allocation Committee</v>
          </cell>
          <cell r="C24">
            <v>0</v>
          </cell>
          <cell r="D24">
            <v>2619000</v>
          </cell>
          <cell r="E24">
            <v>2619000</v>
          </cell>
          <cell r="F24">
            <v>0</v>
          </cell>
          <cell r="G24">
            <v>1</v>
          </cell>
        </row>
        <row r="25">
          <cell r="A25" t="str">
            <v>0971</v>
          </cell>
          <cell r="B25" t="str">
            <v>CA Alt Energy &amp; Adv Trspt Financing Auth</v>
          </cell>
          <cell r="C25">
            <v>0</v>
          </cell>
          <cell r="D25">
            <v>177000</v>
          </cell>
          <cell r="E25">
            <v>177000</v>
          </cell>
          <cell r="F25">
            <v>0</v>
          </cell>
          <cell r="G25">
            <v>1</v>
          </cell>
        </row>
        <row r="26">
          <cell r="A26" t="str">
            <v>0985</v>
          </cell>
          <cell r="B26" t="str">
            <v>CA School Finance Authority</v>
          </cell>
          <cell r="C26">
            <v>0</v>
          </cell>
          <cell r="D26">
            <v>531000</v>
          </cell>
          <cell r="E26">
            <v>531000</v>
          </cell>
          <cell r="F26">
            <v>0</v>
          </cell>
          <cell r="G26">
            <v>1</v>
          </cell>
        </row>
        <row r="27">
          <cell r="A27" t="str">
            <v>0991</v>
          </cell>
          <cell r="B27" t="str">
            <v>CA Fiscal Recovery Financing Authority</v>
          </cell>
          <cell r="C27">
            <v>0</v>
          </cell>
          <cell r="D27">
            <v>1000000</v>
          </cell>
          <cell r="E27">
            <v>1000000</v>
          </cell>
          <cell r="F27">
            <v>0</v>
          </cell>
          <cell r="G27">
            <v>1</v>
          </cell>
        </row>
        <row r="28">
          <cell r="A28" t="str">
            <v>0996</v>
          </cell>
          <cell r="B28" t="str">
            <v>General Obligation Bonds - LJE</v>
          </cell>
          <cell r="C28">
            <v>3210000</v>
          </cell>
          <cell r="D28">
            <v>0</v>
          </cell>
          <cell r="E28">
            <v>3210000</v>
          </cell>
          <cell r="F28">
            <v>1</v>
          </cell>
          <cell r="G28">
            <v>0</v>
          </cell>
        </row>
        <row r="29">
          <cell r="A29">
            <v>1030</v>
          </cell>
          <cell r="B29" t="str">
            <v>Secretary for State and Consumer Servic</v>
          </cell>
          <cell r="C29">
            <v>774000</v>
          </cell>
          <cell r="D29">
            <v>0</v>
          </cell>
          <cell r="E29">
            <v>774000</v>
          </cell>
          <cell r="F29">
            <v>1</v>
          </cell>
          <cell r="G29">
            <v>0</v>
          </cell>
        </row>
        <row r="30">
          <cell r="A30">
            <v>1100</v>
          </cell>
          <cell r="B30" t="str">
            <v>California Science Center</v>
          </cell>
          <cell r="C30">
            <v>12935000</v>
          </cell>
          <cell r="D30">
            <v>2924000</v>
          </cell>
          <cell r="E30">
            <v>15859000</v>
          </cell>
          <cell r="F30">
            <v>0.81562519704899428</v>
          </cell>
          <cell r="G30">
            <v>0.18437480295100575</v>
          </cell>
        </row>
        <row r="31">
          <cell r="A31">
            <v>1111</v>
          </cell>
          <cell r="B31" t="str">
            <v>Consumer Affairs-Bureaus,Programs,Divs</v>
          </cell>
          <cell r="C31">
            <v>527000</v>
          </cell>
          <cell r="D31">
            <v>141263000</v>
          </cell>
          <cell r="E31">
            <v>141790000</v>
          </cell>
          <cell r="F31">
            <v>3.7167642287890541E-3</v>
          </cell>
          <cell r="G31">
            <v>0.99628323577121092</v>
          </cell>
        </row>
        <row r="32">
          <cell r="A32">
            <v>1120</v>
          </cell>
          <cell r="B32" t="str">
            <v>California Board of Accountancy</v>
          </cell>
          <cell r="C32">
            <v>0</v>
          </cell>
          <cell r="D32">
            <v>9908000</v>
          </cell>
          <cell r="E32">
            <v>9908000</v>
          </cell>
          <cell r="F32">
            <v>0</v>
          </cell>
          <cell r="G32">
            <v>1</v>
          </cell>
        </row>
        <row r="33">
          <cell r="A33">
            <v>1130</v>
          </cell>
          <cell r="B33" t="str">
            <v>CA Board of Architectural Examiners</v>
          </cell>
          <cell r="C33">
            <v>0</v>
          </cell>
          <cell r="D33">
            <v>3548000</v>
          </cell>
          <cell r="E33">
            <v>3548000</v>
          </cell>
          <cell r="F33">
            <v>0</v>
          </cell>
          <cell r="G33">
            <v>1</v>
          </cell>
        </row>
        <row r="34">
          <cell r="A34">
            <v>1140</v>
          </cell>
          <cell r="B34" t="str">
            <v>State Athletic Commission</v>
          </cell>
          <cell r="C34">
            <v>643000</v>
          </cell>
          <cell r="D34">
            <v>189000</v>
          </cell>
          <cell r="E34">
            <v>832000</v>
          </cell>
          <cell r="F34">
            <v>0.77283653846153844</v>
          </cell>
          <cell r="G34">
            <v>0.22716346153846154</v>
          </cell>
        </row>
        <row r="35">
          <cell r="A35">
            <v>1165</v>
          </cell>
          <cell r="B35" t="str">
            <v>State Board of Barbering and Cosmetology</v>
          </cell>
          <cell r="C35">
            <v>0</v>
          </cell>
          <cell r="D35">
            <v>11795000</v>
          </cell>
          <cell r="E35">
            <v>11795000</v>
          </cell>
          <cell r="F35">
            <v>0</v>
          </cell>
          <cell r="G35">
            <v>1</v>
          </cell>
        </row>
        <row r="36">
          <cell r="A36">
            <v>1170</v>
          </cell>
          <cell r="B36" t="str">
            <v>Board of Behavioral Sciences</v>
          </cell>
          <cell r="C36">
            <v>0</v>
          </cell>
          <cell r="D36">
            <v>4654000</v>
          </cell>
          <cell r="E36">
            <v>4654000</v>
          </cell>
          <cell r="F36">
            <v>0</v>
          </cell>
          <cell r="G36">
            <v>1</v>
          </cell>
        </row>
        <row r="37">
          <cell r="A37">
            <v>1230</v>
          </cell>
          <cell r="B37" t="str">
            <v>Contractors' State License Board</v>
          </cell>
          <cell r="C37">
            <v>0</v>
          </cell>
          <cell r="D37">
            <v>46744000</v>
          </cell>
          <cell r="E37">
            <v>46744000</v>
          </cell>
          <cell r="F37">
            <v>0</v>
          </cell>
          <cell r="G37">
            <v>1</v>
          </cell>
        </row>
        <row r="38">
          <cell r="A38">
            <v>1250</v>
          </cell>
          <cell r="B38" t="str">
            <v>Board of Dentistry</v>
          </cell>
          <cell r="C38">
            <v>0</v>
          </cell>
          <cell r="D38">
            <v>9397000</v>
          </cell>
          <cell r="E38">
            <v>9397000</v>
          </cell>
          <cell r="F38">
            <v>0</v>
          </cell>
          <cell r="G38">
            <v>1</v>
          </cell>
        </row>
        <row r="39">
          <cell r="A39">
            <v>1340</v>
          </cell>
          <cell r="B39" t="str">
            <v>Board for Geologists and Geophysicists</v>
          </cell>
          <cell r="C39">
            <v>0</v>
          </cell>
          <cell r="D39">
            <v>780000</v>
          </cell>
          <cell r="E39">
            <v>780000</v>
          </cell>
          <cell r="F39">
            <v>0</v>
          </cell>
          <cell r="G39">
            <v>1</v>
          </cell>
        </row>
        <row r="40">
          <cell r="A40">
            <v>1350</v>
          </cell>
          <cell r="B40" t="str">
            <v>State Board of Guide Dogs for the Blind</v>
          </cell>
          <cell r="C40">
            <v>0</v>
          </cell>
          <cell r="D40">
            <v>138000</v>
          </cell>
          <cell r="E40">
            <v>138000</v>
          </cell>
          <cell r="F40">
            <v>0</v>
          </cell>
          <cell r="G40">
            <v>1</v>
          </cell>
        </row>
        <row r="41">
          <cell r="A41">
            <v>1390</v>
          </cell>
          <cell r="B41" t="str">
            <v>Medical Board of California</v>
          </cell>
          <cell r="C41">
            <v>0</v>
          </cell>
          <cell r="D41">
            <v>40237000</v>
          </cell>
          <cell r="E41">
            <v>40237000</v>
          </cell>
          <cell r="F41">
            <v>0</v>
          </cell>
          <cell r="G41">
            <v>1</v>
          </cell>
        </row>
        <row r="42">
          <cell r="A42">
            <v>1400</v>
          </cell>
          <cell r="B42" t="str">
            <v>Acupuncture Board</v>
          </cell>
          <cell r="C42">
            <v>0</v>
          </cell>
          <cell r="D42">
            <v>1983000</v>
          </cell>
          <cell r="E42">
            <v>1983000</v>
          </cell>
          <cell r="F42">
            <v>0</v>
          </cell>
          <cell r="G42">
            <v>1</v>
          </cell>
        </row>
        <row r="43">
          <cell r="A43">
            <v>1420</v>
          </cell>
          <cell r="B43" t="str">
            <v>Physical Therapy Board of California</v>
          </cell>
          <cell r="C43">
            <v>0</v>
          </cell>
          <cell r="D43">
            <v>2450000</v>
          </cell>
          <cell r="E43">
            <v>2450000</v>
          </cell>
          <cell r="F43">
            <v>0</v>
          </cell>
          <cell r="G43">
            <v>1</v>
          </cell>
        </row>
        <row r="44">
          <cell r="A44">
            <v>1430</v>
          </cell>
          <cell r="B44" t="str">
            <v>Physician Assistant Committee</v>
          </cell>
          <cell r="C44">
            <v>0</v>
          </cell>
          <cell r="D44">
            <v>850000</v>
          </cell>
          <cell r="E44">
            <v>850000</v>
          </cell>
          <cell r="F44">
            <v>0</v>
          </cell>
          <cell r="G44">
            <v>1</v>
          </cell>
        </row>
        <row r="45">
          <cell r="A45">
            <v>1440</v>
          </cell>
          <cell r="B45" t="str">
            <v>CA Board of Podiatric Medicine</v>
          </cell>
          <cell r="C45">
            <v>0</v>
          </cell>
          <cell r="D45">
            <v>1084000</v>
          </cell>
          <cell r="E45">
            <v>1084000</v>
          </cell>
          <cell r="F45">
            <v>0</v>
          </cell>
          <cell r="G45">
            <v>1</v>
          </cell>
        </row>
        <row r="46">
          <cell r="A46">
            <v>1450</v>
          </cell>
          <cell r="B46" t="str">
            <v>Board of Psychology</v>
          </cell>
          <cell r="C46">
            <v>0</v>
          </cell>
          <cell r="D46">
            <v>2806000</v>
          </cell>
          <cell r="E46">
            <v>2806000</v>
          </cell>
          <cell r="F46">
            <v>0</v>
          </cell>
          <cell r="G46">
            <v>1</v>
          </cell>
        </row>
        <row r="47">
          <cell r="A47">
            <v>1455</v>
          </cell>
          <cell r="B47" t="str">
            <v>Respiratory Care Board of California</v>
          </cell>
          <cell r="C47">
            <v>0</v>
          </cell>
          <cell r="D47">
            <v>2444000</v>
          </cell>
          <cell r="E47">
            <v>2444000</v>
          </cell>
          <cell r="F47">
            <v>0</v>
          </cell>
          <cell r="G47">
            <v>1</v>
          </cell>
        </row>
        <row r="48">
          <cell r="A48">
            <v>1460</v>
          </cell>
          <cell r="B48" t="str">
            <v>Speech-Language Patholgy &amp; Audiolgy Bd</v>
          </cell>
          <cell r="C48">
            <v>0</v>
          </cell>
          <cell r="D48">
            <v>524000</v>
          </cell>
          <cell r="E48">
            <v>524000</v>
          </cell>
          <cell r="F48">
            <v>0</v>
          </cell>
          <cell r="G48">
            <v>1</v>
          </cell>
        </row>
        <row r="49">
          <cell r="A49">
            <v>1475</v>
          </cell>
          <cell r="B49" t="str">
            <v>California Board of Occupational Therapy</v>
          </cell>
          <cell r="C49">
            <v>0</v>
          </cell>
          <cell r="D49">
            <v>672000</v>
          </cell>
          <cell r="E49">
            <v>672000</v>
          </cell>
          <cell r="F49">
            <v>0</v>
          </cell>
          <cell r="G49">
            <v>1</v>
          </cell>
        </row>
        <row r="50">
          <cell r="A50">
            <v>1480</v>
          </cell>
          <cell r="B50" t="str">
            <v>State Board of Optometry</v>
          </cell>
          <cell r="C50">
            <v>0</v>
          </cell>
          <cell r="D50">
            <v>1109000</v>
          </cell>
          <cell r="E50">
            <v>1109000</v>
          </cell>
          <cell r="F50">
            <v>0</v>
          </cell>
          <cell r="G50">
            <v>1</v>
          </cell>
        </row>
        <row r="51">
          <cell r="A51">
            <v>1485</v>
          </cell>
          <cell r="B51" t="str">
            <v>Osteopathic Medical Board of CA</v>
          </cell>
          <cell r="C51">
            <v>0</v>
          </cell>
          <cell r="D51">
            <v>987000</v>
          </cell>
          <cell r="E51">
            <v>987000</v>
          </cell>
          <cell r="F51">
            <v>0</v>
          </cell>
          <cell r="G51">
            <v>1</v>
          </cell>
        </row>
        <row r="52">
          <cell r="A52">
            <v>1490</v>
          </cell>
          <cell r="B52" t="str">
            <v>California State Board of Pharmacy</v>
          </cell>
          <cell r="C52">
            <v>0</v>
          </cell>
          <cell r="D52">
            <v>7374000</v>
          </cell>
          <cell r="E52">
            <v>7374000</v>
          </cell>
          <cell r="F52">
            <v>0</v>
          </cell>
          <cell r="G52">
            <v>1</v>
          </cell>
        </row>
        <row r="53">
          <cell r="A53">
            <v>1500</v>
          </cell>
          <cell r="B53" t="str">
            <v>Bd Profession Engineers &amp; Land Surveyors</v>
          </cell>
          <cell r="C53">
            <v>0</v>
          </cell>
          <cell r="D53">
            <v>7244000</v>
          </cell>
          <cell r="E53">
            <v>7244000</v>
          </cell>
          <cell r="F53">
            <v>0</v>
          </cell>
          <cell r="G53">
            <v>1</v>
          </cell>
        </row>
        <row r="54">
          <cell r="A54">
            <v>1510</v>
          </cell>
          <cell r="B54" t="str">
            <v>Board of Registered Nursing</v>
          </cell>
          <cell r="C54">
            <v>0</v>
          </cell>
          <cell r="D54">
            <v>16711000</v>
          </cell>
          <cell r="E54">
            <v>16711000</v>
          </cell>
          <cell r="F54">
            <v>0</v>
          </cell>
          <cell r="G54">
            <v>1</v>
          </cell>
        </row>
        <row r="55">
          <cell r="A55">
            <v>1520</v>
          </cell>
          <cell r="B55" t="str">
            <v>Court Reporters Board of California</v>
          </cell>
          <cell r="C55">
            <v>0</v>
          </cell>
          <cell r="D55">
            <v>930000</v>
          </cell>
          <cell r="E55">
            <v>930000</v>
          </cell>
          <cell r="F55">
            <v>0</v>
          </cell>
          <cell r="G55">
            <v>1</v>
          </cell>
        </row>
        <row r="56">
          <cell r="A56">
            <v>1530</v>
          </cell>
          <cell r="B56" t="str">
            <v>Structural Pest Control Board</v>
          </cell>
          <cell r="C56">
            <v>0</v>
          </cell>
          <cell r="D56">
            <v>3620000</v>
          </cell>
          <cell r="E56">
            <v>3620000</v>
          </cell>
          <cell r="F56">
            <v>0</v>
          </cell>
          <cell r="G56">
            <v>1</v>
          </cell>
        </row>
        <row r="57">
          <cell r="A57">
            <v>1550</v>
          </cell>
          <cell r="B57" t="str">
            <v>Veterinary Medicine</v>
          </cell>
          <cell r="C57">
            <v>0</v>
          </cell>
          <cell r="D57">
            <v>1826000</v>
          </cell>
          <cell r="E57">
            <v>1826000</v>
          </cell>
          <cell r="F57">
            <v>0</v>
          </cell>
          <cell r="G57">
            <v>1</v>
          </cell>
        </row>
        <row r="58">
          <cell r="A58">
            <v>1580</v>
          </cell>
          <cell r="B58" t="str">
            <v>Bd of Voc Nurse &amp; Psyc Tech of St of CA</v>
          </cell>
          <cell r="C58">
            <v>0</v>
          </cell>
          <cell r="D58">
            <v>5378000</v>
          </cell>
          <cell r="E58">
            <v>5378000</v>
          </cell>
          <cell r="F58">
            <v>0</v>
          </cell>
          <cell r="G58">
            <v>1</v>
          </cell>
        </row>
        <row r="59">
          <cell r="A59">
            <v>1700</v>
          </cell>
          <cell r="B59" t="str">
            <v>Dept of Fair Employment and Housing</v>
          </cell>
          <cell r="C59">
            <v>14840000</v>
          </cell>
          <cell r="D59">
            <v>3997000</v>
          </cell>
          <cell r="E59">
            <v>18837000</v>
          </cell>
          <cell r="F59">
            <v>0.7878112225938313</v>
          </cell>
          <cell r="G59">
            <v>0.2121887774061687</v>
          </cell>
        </row>
        <row r="60">
          <cell r="A60">
            <v>1705</v>
          </cell>
          <cell r="B60" t="str">
            <v>Fair Employment and Housing Commission</v>
          </cell>
          <cell r="C60">
            <v>1157000</v>
          </cell>
          <cell r="D60">
            <v>0</v>
          </cell>
          <cell r="E60">
            <v>1157000</v>
          </cell>
          <cell r="F60">
            <v>1</v>
          </cell>
          <cell r="G60">
            <v>0</v>
          </cell>
        </row>
        <row r="61">
          <cell r="A61">
            <v>1730</v>
          </cell>
          <cell r="B61" t="str">
            <v>Franchise Tax Board</v>
          </cell>
          <cell r="C61">
            <v>404260000</v>
          </cell>
          <cell r="D61">
            <v>10872000</v>
          </cell>
          <cell r="E61">
            <v>415132000</v>
          </cell>
          <cell r="F61">
            <v>0.97381073971652388</v>
          </cell>
          <cell r="G61">
            <v>2.6189260283476099E-2</v>
          </cell>
        </row>
        <row r="62">
          <cell r="A62">
            <v>1760</v>
          </cell>
          <cell r="B62" t="str">
            <v>Department of General Services</v>
          </cell>
          <cell r="C62">
            <v>5000000</v>
          </cell>
          <cell r="D62">
            <v>695144000</v>
          </cell>
          <cell r="E62">
            <v>700144000</v>
          </cell>
          <cell r="F62">
            <v>7.1413880573139238E-3</v>
          </cell>
          <cell r="G62">
            <v>0.9928586119426861</v>
          </cell>
        </row>
        <row r="63">
          <cell r="A63">
            <v>1880</v>
          </cell>
          <cell r="B63" t="str">
            <v>State Personnel Board</v>
          </cell>
          <cell r="C63">
            <v>3900000</v>
          </cell>
          <cell r="D63">
            <v>0</v>
          </cell>
          <cell r="E63">
            <v>3900000</v>
          </cell>
          <cell r="F63">
            <v>1</v>
          </cell>
          <cell r="G63">
            <v>0</v>
          </cell>
        </row>
        <row r="64">
          <cell r="A64">
            <v>1900</v>
          </cell>
          <cell r="B64" t="str">
            <v>Public Employees' Retirement System</v>
          </cell>
          <cell r="C64">
            <v>0</v>
          </cell>
          <cell r="D64">
            <v>244622000</v>
          </cell>
          <cell r="E64">
            <v>244622000</v>
          </cell>
          <cell r="F64">
            <v>0</v>
          </cell>
          <cell r="G64">
            <v>1</v>
          </cell>
        </row>
        <row r="65">
          <cell r="A65">
            <v>1920</v>
          </cell>
          <cell r="B65" t="str">
            <v>State Teachers' Retirement System</v>
          </cell>
          <cell r="C65">
            <v>0</v>
          </cell>
          <cell r="D65">
            <v>96830000</v>
          </cell>
          <cell r="E65">
            <v>96830000</v>
          </cell>
          <cell r="F65">
            <v>0</v>
          </cell>
          <cell r="G65">
            <v>1</v>
          </cell>
        </row>
        <row r="66">
          <cell r="A66">
            <v>2030</v>
          </cell>
          <cell r="B66" t="str">
            <v>Sec for Business,Transport and Housing</v>
          </cell>
          <cell r="C66">
            <v>0</v>
          </cell>
          <cell r="D66">
            <v>1337000</v>
          </cell>
          <cell r="E66">
            <v>1337000</v>
          </cell>
          <cell r="F66">
            <v>0</v>
          </cell>
          <cell r="G66">
            <v>1</v>
          </cell>
        </row>
        <row r="67">
          <cell r="A67">
            <v>2100</v>
          </cell>
          <cell r="B67" t="str">
            <v>Dept of Alcoholic Beverage Control</v>
          </cell>
          <cell r="C67">
            <v>0</v>
          </cell>
          <cell r="D67">
            <v>38212000</v>
          </cell>
          <cell r="E67">
            <v>38212000</v>
          </cell>
          <cell r="F67">
            <v>0</v>
          </cell>
          <cell r="G67">
            <v>1</v>
          </cell>
        </row>
        <row r="68">
          <cell r="A68">
            <v>2120</v>
          </cell>
          <cell r="B68" t="str">
            <v>Alcoholic Beverage Control Appeals Board</v>
          </cell>
          <cell r="C68">
            <v>0</v>
          </cell>
          <cell r="D68">
            <v>834000</v>
          </cell>
          <cell r="E68">
            <v>834000</v>
          </cell>
          <cell r="F68">
            <v>0</v>
          </cell>
          <cell r="G68">
            <v>1</v>
          </cell>
        </row>
        <row r="69">
          <cell r="A69">
            <v>2150</v>
          </cell>
          <cell r="B69" t="str">
            <v>Department of Financial Institutions</v>
          </cell>
          <cell r="C69">
            <v>0</v>
          </cell>
          <cell r="D69">
            <v>20221000</v>
          </cell>
          <cell r="E69">
            <v>20221000</v>
          </cell>
          <cell r="F69">
            <v>0</v>
          </cell>
          <cell r="G69">
            <v>1</v>
          </cell>
        </row>
        <row r="70">
          <cell r="A70">
            <v>2180</v>
          </cell>
          <cell r="B70" t="str">
            <v>Dept of Corporations</v>
          </cell>
          <cell r="C70">
            <v>0</v>
          </cell>
          <cell r="D70">
            <v>25309000</v>
          </cell>
          <cell r="E70">
            <v>25309000</v>
          </cell>
          <cell r="F70">
            <v>0</v>
          </cell>
          <cell r="G70">
            <v>1</v>
          </cell>
        </row>
        <row r="71">
          <cell r="A71">
            <v>2240</v>
          </cell>
          <cell r="B71" t="str">
            <v>Dept of Housing &amp; Community Development</v>
          </cell>
          <cell r="C71">
            <v>5530000</v>
          </cell>
          <cell r="D71">
            <v>41896000</v>
          </cell>
          <cell r="E71">
            <v>47426000</v>
          </cell>
          <cell r="F71">
            <v>0.1166027073757011</v>
          </cell>
          <cell r="G71">
            <v>0.88339729262429889</v>
          </cell>
        </row>
        <row r="72">
          <cell r="A72">
            <v>2260</v>
          </cell>
          <cell r="B72" t="str">
            <v>California Housing Finance Agency</v>
          </cell>
          <cell r="C72">
            <v>0</v>
          </cell>
          <cell r="D72">
            <v>23455000</v>
          </cell>
          <cell r="E72">
            <v>23455000</v>
          </cell>
          <cell r="F72">
            <v>0</v>
          </cell>
          <cell r="G72">
            <v>1</v>
          </cell>
        </row>
        <row r="73">
          <cell r="A73">
            <v>2310</v>
          </cell>
          <cell r="B73" t="str">
            <v>Office of Real Estate Appraisers</v>
          </cell>
          <cell r="C73">
            <v>0</v>
          </cell>
          <cell r="D73">
            <v>3250000</v>
          </cell>
          <cell r="E73">
            <v>3250000</v>
          </cell>
          <cell r="F73">
            <v>0</v>
          </cell>
          <cell r="G73">
            <v>1</v>
          </cell>
        </row>
        <row r="74">
          <cell r="A74">
            <v>2320</v>
          </cell>
          <cell r="B74" t="str">
            <v>Department of Real Estate</v>
          </cell>
          <cell r="C74">
            <v>0</v>
          </cell>
          <cell r="D74">
            <v>30163000</v>
          </cell>
          <cell r="E74">
            <v>30163000</v>
          </cell>
          <cell r="F74">
            <v>0</v>
          </cell>
          <cell r="G74">
            <v>1</v>
          </cell>
        </row>
        <row r="75">
          <cell r="A75">
            <v>2400</v>
          </cell>
          <cell r="B75" t="str">
            <v>Department of Managed Health Care</v>
          </cell>
          <cell r="C75">
            <v>0</v>
          </cell>
          <cell r="D75">
            <v>34544000</v>
          </cell>
          <cell r="E75">
            <v>34544000</v>
          </cell>
          <cell r="F75">
            <v>0</v>
          </cell>
          <cell r="G75">
            <v>1</v>
          </cell>
        </row>
        <row r="76">
          <cell r="A76">
            <v>2600</v>
          </cell>
          <cell r="B76" t="str">
            <v>California Transportation Commission</v>
          </cell>
          <cell r="C76">
            <v>0</v>
          </cell>
          <cell r="D76">
            <v>2352615</v>
          </cell>
          <cell r="E76">
            <v>2352615</v>
          </cell>
          <cell r="F76">
            <v>0</v>
          </cell>
          <cell r="G76">
            <v>1</v>
          </cell>
        </row>
        <row r="77">
          <cell r="A77">
            <v>2660</v>
          </cell>
          <cell r="B77" t="str">
            <v>Department of Transportation</v>
          </cell>
          <cell r="C77">
            <v>0</v>
          </cell>
          <cell r="D77">
            <v>2759603000</v>
          </cell>
          <cell r="E77">
            <v>2759603000</v>
          </cell>
          <cell r="F77">
            <v>0</v>
          </cell>
          <cell r="G77">
            <v>1</v>
          </cell>
        </row>
        <row r="78">
          <cell r="A78">
            <v>2665</v>
          </cell>
          <cell r="B78" t="str">
            <v>High Speed Rail Authority</v>
          </cell>
          <cell r="C78">
            <v>0</v>
          </cell>
          <cell r="D78">
            <v>3839000</v>
          </cell>
          <cell r="E78">
            <v>3839000</v>
          </cell>
          <cell r="F78">
            <v>0</v>
          </cell>
          <cell r="G78">
            <v>1</v>
          </cell>
        </row>
        <row r="79">
          <cell r="A79">
            <v>2700</v>
          </cell>
          <cell r="B79" t="str">
            <v>Office of Traffic Safety</v>
          </cell>
          <cell r="C79">
            <v>0</v>
          </cell>
          <cell r="D79">
            <v>58266000</v>
          </cell>
          <cell r="E79">
            <v>58266000</v>
          </cell>
          <cell r="F79">
            <v>0</v>
          </cell>
          <cell r="G79">
            <v>1</v>
          </cell>
        </row>
        <row r="80">
          <cell r="A80">
            <v>2720</v>
          </cell>
          <cell r="B80" t="str">
            <v>Dept of the California Highway Patrol</v>
          </cell>
          <cell r="C80">
            <v>0</v>
          </cell>
          <cell r="D80">
            <v>1068151000</v>
          </cell>
          <cell r="E80">
            <v>1068151000</v>
          </cell>
          <cell r="F80">
            <v>0</v>
          </cell>
          <cell r="G80">
            <v>1</v>
          </cell>
        </row>
        <row r="81">
          <cell r="A81">
            <v>2740</v>
          </cell>
          <cell r="B81" t="str">
            <v>Department of Motor Vehicles</v>
          </cell>
          <cell r="C81">
            <v>1114000</v>
          </cell>
          <cell r="D81">
            <v>669888000</v>
          </cell>
          <cell r="E81">
            <v>671002000</v>
          </cell>
          <cell r="F81">
            <v>1.6602036953690153E-3</v>
          </cell>
          <cell r="G81">
            <v>0.99833979630463099</v>
          </cell>
        </row>
        <row r="82">
          <cell r="A82">
            <v>2780</v>
          </cell>
          <cell r="B82" t="str">
            <v>Stephen P. Teale Data Center</v>
          </cell>
          <cell r="C82">
            <v>0</v>
          </cell>
          <cell r="D82">
            <v>100299000</v>
          </cell>
          <cell r="E82">
            <v>100299000</v>
          </cell>
          <cell r="F82">
            <v>0</v>
          </cell>
          <cell r="G82">
            <v>1</v>
          </cell>
        </row>
        <row r="83">
          <cell r="A83">
            <v>2830</v>
          </cell>
          <cell r="B83" t="str">
            <v>General Obligation Bonds-BT&amp;H</v>
          </cell>
          <cell r="C83">
            <v>204967000</v>
          </cell>
          <cell r="D83">
            <v>0</v>
          </cell>
          <cell r="E83">
            <v>204967000</v>
          </cell>
          <cell r="F83">
            <v>1</v>
          </cell>
          <cell r="G83">
            <v>0</v>
          </cell>
        </row>
        <row r="84">
          <cell r="A84">
            <v>2920</v>
          </cell>
          <cell r="B84" t="str">
            <v>Technology, Trade, and Commerce Agency</v>
          </cell>
          <cell r="C84">
            <v>7875000</v>
          </cell>
          <cell r="D84">
            <v>8230000</v>
          </cell>
          <cell r="E84">
            <v>16105000</v>
          </cell>
          <cell r="F84">
            <v>0.48897857808134121</v>
          </cell>
          <cell r="G84">
            <v>0.51102142191865885</v>
          </cell>
        </row>
        <row r="85">
          <cell r="A85">
            <v>3030</v>
          </cell>
          <cell r="B85" t="str">
            <v>Secretary for Resources</v>
          </cell>
          <cell r="C85">
            <v>0</v>
          </cell>
          <cell r="D85">
            <v>11121000</v>
          </cell>
          <cell r="E85">
            <v>11121000</v>
          </cell>
          <cell r="F85">
            <v>0</v>
          </cell>
          <cell r="G85">
            <v>1</v>
          </cell>
        </row>
        <row r="86">
          <cell r="A86">
            <v>3110</v>
          </cell>
          <cell r="B86" t="str">
            <v>Special Resources Program</v>
          </cell>
          <cell r="C86">
            <v>0</v>
          </cell>
          <cell r="D86">
            <v>200000</v>
          </cell>
          <cell r="E86">
            <v>200000</v>
          </cell>
          <cell r="F86">
            <v>0</v>
          </cell>
          <cell r="G86">
            <v>1</v>
          </cell>
        </row>
        <row r="87">
          <cell r="A87">
            <v>3125</v>
          </cell>
          <cell r="B87" t="str">
            <v>California Tahoe Conservancy</v>
          </cell>
          <cell r="C87">
            <v>0</v>
          </cell>
          <cell r="D87">
            <v>3859000</v>
          </cell>
          <cell r="E87">
            <v>3859000</v>
          </cell>
          <cell r="F87">
            <v>0</v>
          </cell>
          <cell r="G87">
            <v>1</v>
          </cell>
        </row>
        <row r="88">
          <cell r="A88">
            <v>3340</v>
          </cell>
          <cell r="B88" t="str">
            <v>California Conservation Corps</v>
          </cell>
          <cell r="C88">
            <v>39961000</v>
          </cell>
          <cell r="D88">
            <v>30265000</v>
          </cell>
          <cell r="E88">
            <v>70226000</v>
          </cell>
          <cell r="F88">
            <v>0.56903426081508268</v>
          </cell>
          <cell r="G88">
            <v>0.43096573918491726</v>
          </cell>
        </row>
        <row r="89">
          <cell r="A89">
            <v>3360</v>
          </cell>
          <cell r="B89" t="str">
            <v>Energy Resources Conservation &amp; Dev Com</v>
          </cell>
          <cell r="C89">
            <v>0</v>
          </cell>
          <cell r="D89">
            <v>327836000</v>
          </cell>
          <cell r="E89">
            <v>327836000</v>
          </cell>
          <cell r="F89">
            <v>0</v>
          </cell>
          <cell r="G89">
            <v>1</v>
          </cell>
        </row>
        <row r="90">
          <cell r="A90">
            <v>3460</v>
          </cell>
          <cell r="B90" t="str">
            <v>Colorado River Board of California</v>
          </cell>
          <cell r="C90">
            <v>0</v>
          </cell>
          <cell r="D90">
            <v>14000</v>
          </cell>
          <cell r="E90">
            <v>14000</v>
          </cell>
          <cell r="F90">
            <v>0</v>
          </cell>
          <cell r="G90">
            <v>1</v>
          </cell>
        </row>
        <row r="91">
          <cell r="A91">
            <v>3480</v>
          </cell>
          <cell r="B91" t="str">
            <v>Department of Conservation</v>
          </cell>
          <cell r="C91">
            <v>5396000</v>
          </cell>
          <cell r="D91">
            <v>530523000</v>
          </cell>
          <cell r="E91">
            <v>535919000</v>
          </cell>
          <cell r="F91">
            <v>1.0068685752884297E-2</v>
          </cell>
          <cell r="G91">
            <v>0.98993131424711567</v>
          </cell>
        </row>
        <row r="92">
          <cell r="A92">
            <v>3540</v>
          </cell>
          <cell r="B92" t="str">
            <v>Dept of Forestry and Fire Protection</v>
          </cell>
          <cell r="C92">
            <v>354092000</v>
          </cell>
          <cell r="D92">
            <v>102665000</v>
          </cell>
          <cell r="E92">
            <v>456757000</v>
          </cell>
          <cell r="F92">
            <v>0.77523059307246522</v>
          </cell>
          <cell r="G92">
            <v>0.22476940692753478</v>
          </cell>
        </row>
        <row r="93">
          <cell r="A93">
            <v>3560</v>
          </cell>
          <cell r="B93" t="str">
            <v>State Lands Commission</v>
          </cell>
          <cell r="C93">
            <v>10099000</v>
          </cell>
          <cell r="D93">
            <v>8725000</v>
          </cell>
          <cell r="E93">
            <v>18824000</v>
          </cell>
          <cell r="F93">
            <v>0.53649596260093502</v>
          </cell>
          <cell r="G93">
            <v>0.46350403739906504</v>
          </cell>
        </row>
        <row r="94">
          <cell r="A94">
            <v>3600</v>
          </cell>
          <cell r="B94" t="str">
            <v>Department of Fish and Game</v>
          </cell>
          <cell r="C94">
            <v>40957000</v>
          </cell>
          <cell r="D94">
            <v>205882000</v>
          </cell>
          <cell r="E94">
            <v>246839000</v>
          </cell>
          <cell r="F94">
            <v>0.16592596793861586</v>
          </cell>
          <cell r="G94">
            <v>0.8340740320613842</v>
          </cell>
        </row>
        <row r="95">
          <cell r="A95">
            <v>3640</v>
          </cell>
          <cell r="B95" t="str">
            <v>Wildlife Conservation Board</v>
          </cell>
          <cell r="C95">
            <v>321000</v>
          </cell>
          <cell r="D95">
            <v>5563000</v>
          </cell>
          <cell r="E95">
            <v>5884000</v>
          </cell>
          <cell r="F95">
            <v>5.4554724677090417E-2</v>
          </cell>
          <cell r="G95">
            <v>0.94544527532290956</v>
          </cell>
        </row>
        <row r="96">
          <cell r="A96">
            <v>3680</v>
          </cell>
          <cell r="B96" t="str">
            <v>Department of Boating &amp; Waterways</v>
          </cell>
          <cell r="C96">
            <v>0</v>
          </cell>
          <cell r="D96">
            <v>21322000</v>
          </cell>
          <cell r="E96">
            <v>21322000</v>
          </cell>
          <cell r="F96">
            <v>0</v>
          </cell>
          <cell r="G96">
            <v>1</v>
          </cell>
        </row>
        <row r="97">
          <cell r="A97">
            <v>3720</v>
          </cell>
          <cell r="B97" t="str">
            <v>California Coastal Commission</v>
          </cell>
          <cell r="C97">
            <v>10587000</v>
          </cell>
          <cell r="D97">
            <v>3326000</v>
          </cell>
          <cell r="E97">
            <v>13913000</v>
          </cell>
          <cell r="F97">
            <v>0.76094300294688422</v>
          </cell>
          <cell r="G97">
            <v>0.23905699705311578</v>
          </cell>
        </row>
        <row r="98">
          <cell r="A98">
            <v>3760</v>
          </cell>
          <cell r="B98" t="str">
            <v>State Coastal Conservancy</v>
          </cell>
          <cell r="C98">
            <v>0</v>
          </cell>
          <cell r="D98">
            <v>6909000</v>
          </cell>
          <cell r="E98">
            <v>6909000</v>
          </cell>
          <cell r="F98">
            <v>0</v>
          </cell>
          <cell r="G98">
            <v>1</v>
          </cell>
        </row>
        <row r="99">
          <cell r="A99">
            <v>3780</v>
          </cell>
          <cell r="B99" t="str">
            <v>Native American Heritage Commission</v>
          </cell>
          <cell r="C99">
            <v>588000</v>
          </cell>
          <cell r="D99">
            <v>0</v>
          </cell>
          <cell r="E99">
            <v>588000</v>
          </cell>
          <cell r="F99">
            <v>1</v>
          </cell>
          <cell r="G99">
            <v>0</v>
          </cell>
        </row>
        <row r="100">
          <cell r="A100">
            <v>3790</v>
          </cell>
          <cell r="B100" t="str">
            <v>Department of Parks and Recreation</v>
          </cell>
          <cell r="C100">
            <v>90115000</v>
          </cell>
          <cell r="D100">
            <v>174703000</v>
          </cell>
          <cell r="E100">
            <v>264818000</v>
          </cell>
          <cell r="F100">
            <v>0.34029031259204434</v>
          </cell>
          <cell r="G100">
            <v>0.65970968740795566</v>
          </cell>
        </row>
        <row r="101">
          <cell r="A101">
            <v>3810</v>
          </cell>
          <cell r="B101" t="str">
            <v>Santa Monica Mountains Conservancy</v>
          </cell>
          <cell r="C101">
            <v>0</v>
          </cell>
          <cell r="D101">
            <v>676000</v>
          </cell>
          <cell r="E101">
            <v>676000</v>
          </cell>
          <cell r="F101">
            <v>0</v>
          </cell>
          <cell r="G101">
            <v>1</v>
          </cell>
        </row>
        <row r="102">
          <cell r="A102">
            <v>3820</v>
          </cell>
          <cell r="B102" t="str">
            <v>San Francisco Bay Conserv &amp; Develop Comm</v>
          </cell>
          <cell r="C102">
            <v>3458000</v>
          </cell>
          <cell r="D102">
            <v>146000</v>
          </cell>
          <cell r="E102">
            <v>3604000</v>
          </cell>
          <cell r="F102">
            <v>0.9594894561598224</v>
          </cell>
          <cell r="G102">
            <v>4.0510543840177583E-2</v>
          </cell>
        </row>
        <row r="103">
          <cell r="A103">
            <v>3825</v>
          </cell>
          <cell r="B103" t="str">
            <v>San Gabriel/Lower LA Rivers/Mnts Consvcy</v>
          </cell>
          <cell r="C103">
            <v>0</v>
          </cell>
          <cell r="D103">
            <v>797000</v>
          </cell>
          <cell r="E103">
            <v>797000</v>
          </cell>
          <cell r="F103">
            <v>0</v>
          </cell>
          <cell r="G103">
            <v>1</v>
          </cell>
        </row>
        <row r="104">
          <cell r="A104">
            <v>3830</v>
          </cell>
          <cell r="B104" t="str">
            <v>San Joaquin River Conservancy</v>
          </cell>
          <cell r="C104">
            <v>0</v>
          </cell>
          <cell r="D104">
            <v>355000</v>
          </cell>
          <cell r="E104">
            <v>355000</v>
          </cell>
          <cell r="F104">
            <v>0</v>
          </cell>
          <cell r="G104">
            <v>1</v>
          </cell>
        </row>
        <row r="105">
          <cell r="A105">
            <v>3835</v>
          </cell>
          <cell r="B105" t="str">
            <v>Baldwin Hills Conservancy</v>
          </cell>
          <cell r="C105">
            <v>0</v>
          </cell>
          <cell r="D105">
            <v>367000</v>
          </cell>
          <cell r="E105">
            <v>367000</v>
          </cell>
          <cell r="F105">
            <v>0</v>
          </cell>
          <cell r="G105">
            <v>1</v>
          </cell>
        </row>
        <row r="106">
          <cell r="A106">
            <v>3840</v>
          </cell>
          <cell r="B106" t="str">
            <v>Delta Protection Commission</v>
          </cell>
          <cell r="C106">
            <v>0</v>
          </cell>
          <cell r="D106">
            <v>307000</v>
          </cell>
          <cell r="E106">
            <v>307000</v>
          </cell>
          <cell r="F106">
            <v>0</v>
          </cell>
          <cell r="G106">
            <v>1</v>
          </cell>
        </row>
        <row r="107">
          <cell r="A107">
            <v>3845</v>
          </cell>
          <cell r="B107" t="str">
            <v>San Diego River Conservancy</v>
          </cell>
          <cell r="C107">
            <v>0</v>
          </cell>
          <cell r="D107">
            <v>265000</v>
          </cell>
          <cell r="E107">
            <v>265000</v>
          </cell>
          <cell r="F107">
            <v>0</v>
          </cell>
          <cell r="G107">
            <v>1</v>
          </cell>
        </row>
        <row r="108">
          <cell r="A108">
            <v>3850</v>
          </cell>
          <cell r="B108" t="str">
            <v>Coachella Valley Mountains Conservancy</v>
          </cell>
          <cell r="C108">
            <v>0</v>
          </cell>
          <cell r="D108">
            <v>362000</v>
          </cell>
          <cell r="E108">
            <v>362000</v>
          </cell>
          <cell r="F108">
            <v>0</v>
          </cell>
          <cell r="G108">
            <v>1</v>
          </cell>
        </row>
        <row r="109">
          <cell r="A109">
            <v>3860</v>
          </cell>
          <cell r="B109" t="str">
            <v>Department of Water Resources</v>
          </cell>
          <cell r="C109">
            <v>31794000</v>
          </cell>
          <cell r="D109">
            <v>542763000</v>
          </cell>
          <cell r="E109">
            <v>574557000</v>
          </cell>
          <cell r="F109">
            <v>5.5336546243453653E-2</v>
          </cell>
          <cell r="G109">
            <v>0.94466345375654637</v>
          </cell>
        </row>
        <row r="110">
          <cell r="A110">
            <v>3870</v>
          </cell>
          <cell r="B110" t="str">
            <v>California Bay-Delta Authority</v>
          </cell>
          <cell r="C110">
            <v>12590000</v>
          </cell>
          <cell r="D110">
            <v>164524000</v>
          </cell>
          <cell r="E110">
            <v>177114000</v>
          </cell>
          <cell r="F110">
            <v>7.1084160484207917E-2</v>
          </cell>
          <cell r="G110">
            <v>0.92891583951579204</v>
          </cell>
        </row>
        <row r="111">
          <cell r="A111">
            <v>3882</v>
          </cell>
          <cell r="B111" t="str">
            <v>General Obligation Bonds-Resources</v>
          </cell>
          <cell r="C111">
            <v>244102000</v>
          </cell>
          <cell r="D111">
            <v>0</v>
          </cell>
          <cell r="E111">
            <v>244102000</v>
          </cell>
          <cell r="F111">
            <v>1</v>
          </cell>
          <cell r="G111">
            <v>0</v>
          </cell>
        </row>
        <row r="112">
          <cell r="A112">
            <v>3895</v>
          </cell>
          <cell r="B112" t="str">
            <v>Secretary for Environmental Protection</v>
          </cell>
          <cell r="C112">
            <v>1400000</v>
          </cell>
          <cell r="D112">
            <v>4917000</v>
          </cell>
          <cell r="E112">
            <v>6317000</v>
          </cell>
          <cell r="F112">
            <v>0.22162418869716638</v>
          </cell>
          <cell r="G112">
            <v>0.77837581130283362</v>
          </cell>
        </row>
        <row r="113">
          <cell r="A113">
            <v>3900</v>
          </cell>
          <cell r="B113" t="str">
            <v>State Air Resources Board</v>
          </cell>
          <cell r="C113">
            <v>5016000</v>
          </cell>
          <cell r="D113">
            <v>141697000</v>
          </cell>
          <cell r="E113">
            <v>146713000</v>
          </cell>
          <cell r="F113">
            <v>3.4189199321123555E-2</v>
          </cell>
          <cell r="G113">
            <v>0.96581080067887648</v>
          </cell>
        </row>
        <row r="114">
          <cell r="A114">
            <v>3910</v>
          </cell>
          <cell r="B114" t="str">
            <v>CA Integrated Waste Management Board</v>
          </cell>
          <cell r="C114">
            <v>0</v>
          </cell>
          <cell r="D114">
            <v>84681000</v>
          </cell>
          <cell r="E114">
            <v>84681000</v>
          </cell>
          <cell r="F114">
            <v>0</v>
          </cell>
          <cell r="G114">
            <v>1</v>
          </cell>
        </row>
        <row r="115">
          <cell r="A115">
            <v>3930</v>
          </cell>
          <cell r="B115" t="str">
            <v>Department of Pesticide Regulation</v>
          </cell>
          <cell r="C115">
            <v>2119000</v>
          </cell>
          <cell r="D115">
            <v>41597000</v>
          </cell>
          <cell r="E115">
            <v>43716000</v>
          </cell>
          <cell r="F115">
            <v>4.8471955348156279E-2</v>
          </cell>
          <cell r="G115">
            <v>0.95152804465184371</v>
          </cell>
        </row>
        <row r="116">
          <cell r="A116">
            <v>3940</v>
          </cell>
          <cell r="B116" t="str">
            <v>State Water Resources Control Board</v>
          </cell>
          <cell r="C116">
            <v>41385000</v>
          </cell>
          <cell r="D116">
            <v>378823000</v>
          </cell>
          <cell r="E116">
            <v>420208000</v>
          </cell>
          <cell r="F116">
            <v>9.8486939801241291E-2</v>
          </cell>
          <cell r="G116">
            <v>0.90151306019875876</v>
          </cell>
        </row>
        <row r="117">
          <cell r="A117">
            <v>3960</v>
          </cell>
          <cell r="B117" t="str">
            <v>Department of Toxic Substances Control</v>
          </cell>
          <cell r="C117">
            <v>20106000</v>
          </cell>
          <cell r="D117">
            <v>128717000</v>
          </cell>
          <cell r="E117">
            <v>148823000</v>
          </cell>
          <cell r="F117">
            <v>0.13510008533627194</v>
          </cell>
          <cell r="G117">
            <v>0.86489991466372806</v>
          </cell>
        </row>
        <row r="118">
          <cell r="A118">
            <v>3980</v>
          </cell>
          <cell r="B118" t="str">
            <v>Ofc of Environmental Health Hazard Asmt</v>
          </cell>
          <cell r="C118">
            <v>10126000</v>
          </cell>
          <cell r="D118">
            <v>2863000</v>
          </cell>
          <cell r="E118">
            <v>12989000</v>
          </cell>
          <cell r="F118">
            <v>0.779582723843252</v>
          </cell>
          <cell r="G118">
            <v>0.22041727615674803</v>
          </cell>
        </row>
        <row r="119">
          <cell r="A119">
            <v>3996</v>
          </cell>
          <cell r="B119" t="str">
            <v>General Obligation Bonds-Environmental</v>
          </cell>
          <cell r="C119">
            <v>13378000</v>
          </cell>
          <cell r="D119">
            <v>0</v>
          </cell>
          <cell r="E119">
            <v>13378000</v>
          </cell>
          <cell r="F119">
            <v>1</v>
          </cell>
          <cell r="G119">
            <v>0</v>
          </cell>
        </row>
        <row r="120">
          <cell r="A120">
            <v>4020</v>
          </cell>
          <cell r="B120" t="str">
            <v>Secretary for Cal Health &amp; Human Serv Ag</v>
          </cell>
          <cell r="C120">
            <v>3456000</v>
          </cell>
          <cell r="D120">
            <v>0</v>
          </cell>
          <cell r="E120">
            <v>3456000</v>
          </cell>
          <cell r="F120">
            <v>1</v>
          </cell>
          <cell r="G120">
            <v>0</v>
          </cell>
        </row>
        <row r="121">
          <cell r="A121">
            <v>4100</v>
          </cell>
          <cell r="B121" t="str">
            <v>State Council Developmental Disabilities</v>
          </cell>
          <cell r="C121">
            <v>0</v>
          </cell>
          <cell r="D121">
            <v>6543000</v>
          </cell>
          <cell r="E121">
            <v>6543000</v>
          </cell>
          <cell r="F121">
            <v>0</v>
          </cell>
          <cell r="G121">
            <v>1</v>
          </cell>
        </row>
        <row r="122">
          <cell r="A122">
            <v>4120</v>
          </cell>
          <cell r="B122" t="str">
            <v>Emergency Medical Services Authority</v>
          </cell>
          <cell r="C122">
            <v>1005000</v>
          </cell>
          <cell r="D122">
            <v>2945000</v>
          </cell>
          <cell r="E122">
            <v>3950000</v>
          </cell>
          <cell r="F122">
            <v>0.25443037974683547</v>
          </cell>
          <cell r="G122">
            <v>0.74556962025316453</v>
          </cell>
        </row>
        <row r="123">
          <cell r="A123">
            <v>4130</v>
          </cell>
          <cell r="B123" t="str">
            <v>CA Hlth and Human Svcs Agency Data Ctr</v>
          </cell>
          <cell r="C123">
            <v>0</v>
          </cell>
          <cell r="D123">
            <v>314853000</v>
          </cell>
          <cell r="E123">
            <v>314853000</v>
          </cell>
          <cell r="F123">
            <v>0</v>
          </cell>
          <cell r="G123">
            <v>1</v>
          </cell>
        </row>
        <row r="124">
          <cell r="A124">
            <v>4140</v>
          </cell>
          <cell r="B124" t="str">
            <v>Ofc Statewide Health Planning-Developmnt</v>
          </cell>
          <cell r="C124">
            <v>571000</v>
          </cell>
          <cell r="D124">
            <v>43460000</v>
          </cell>
          <cell r="E124">
            <v>44031000</v>
          </cell>
          <cell r="F124">
            <v>1.2968136085939452E-2</v>
          </cell>
          <cell r="G124">
            <v>0.9870318639140605</v>
          </cell>
        </row>
        <row r="125">
          <cell r="A125">
            <v>4170</v>
          </cell>
          <cell r="B125" t="str">
            <v>Department of Aging</v>
          </cell>
          <cell r="C125">
            <v>3969000</v>
          </cell>
          <cell r="D125">
            <v>7676000</v>
          </cell>
          <cell r="E125">
            <v>11645000</v>
          </cell>
          <cell r="F125">
            <v>0.3408329755259768</v>
          </cell>
          <cell r="G125">
            <v>0.6591670244740232</v>
          </cell>
        </row>
        <row r="126">
          <cell r="A126">
            <v>4180</v>
          </cell>
          <cell r="B126" t="str">
            <v>Commission on Aging</v>
          </cell>
          <cell r="C126">
            <v>0</v>
          </cell>
          <cell r="D126">
            <v>644000</v>
          </cell>
          <cell r="E126">
            <v>644000</v>
          </cell>
          <cell r="F126">
            <v>0</v>
          </cell>
          <cell r="G126">
            <v>1</v>
          </cell>
        </row>
        <row r="127">
          <cell r="A127">
            <v>4200</v>
          </cell>
          <cell r="B127" t="str">
            <v>Department of Alcohol and Drug Programs</v>
          </cell>
          <cell r="C127">
            <v>6092000</v>
          </cell>
          <cell r="D127">
            <v>29614000</v>
          </cell>
          <cell r="E127">
            <v>35706000</v>
          </cell>
          <cell r="F127">
            <v>0.17061558281521313</v>
          </cell>
          <cell r="G127">
            <v>0.82938441718478684</v>
          </cell>
        </row>
        <row r="128">
          <cell r="A128">
            <v>4250</v>
          </cell>
          <cell r="B128" t="str">
            <v>CA Children &amp; Families Commission</v>
          </cell>
          <cell r="C128">
            <v>0</v>
          </cell>
          <cell r="D128">
            <v>6273000</v>
          </cell>
          <cell r="E128">
            <v>6273000</v>
          </cell>
          <cell r="F128">
            <v>0</v>
          </cell>
          <cell r="G128">
            <v>1</v>
          </cell>
        </row>
        <row r="129">
          <cell r="A129">
            <v>4260</v>
          </cell>
          <cell r="B129" t="str">
            <v>Department of Health Services</v>
          </cell>
          <cell r="C129">
            <v>255595000</v>
          </cell>
          <cell r="D129">
            <v>584259000</v>
          </cell>
          <cell r="E129">
            <v>839854000</v>
          </cell>
          <cell r="F129">
            <v>0.30433265781909713</v>
          </cell>
          <cell r="G129">
            <v>0.69566734218090287</v>
          </cell>
        </row>
        <row r="130">
          <cell r="A130">
            <v>4270</v>
          </cell>
          <cell r="B130" t="str">
            <v>California Medical Assistance Commission</v>
          </cell>
          <cell r="C130">
            <v>1132000</v>
          </cell>
          <cell r="D130">
            <v>91000</v>
          </cell>
          <cell r="E130">
            <v>1223000</v>
          </cell>
          <cell r="F130">
            <v>0.92559280457890436</v>
          </cell>
          <cell r="G130">
            <v>7.4407195421095668E-2</v>
          </cell>
        </row>
        <row r="131">
          <cell r="A131">
            <v>4280</v>
          </cell>
          <cell r="B131" t="str">
            <v>Managed Risk Medical Insurance Board</v>
          </cell>
          <cell r="C131">
            <v>1705000</v>
          </cell>
          <cell r="D131">
            <v>5618000</v>
          </cell>
          <cell r="E131">
            <v>7323000</v>
          </cell>
          <cell r="F131">
            <v>0.23282807592516727</v>
          </cell>
          <cell r="G131">
            <v>0.7671719240748327</v>
          </cell>
        </row>
        <row r="132">
          <cell r="A132">
            <v>4300</v>
          </cell>
          <cell r="B132" t="str">
            <v>Department of Developmental Services</v>
          </cell>
          <cell r="C132">
            <v>389696000</v>
          </cell>
          <cell r="D132">
            <v>5134000</v>
          </cell>
          <cell r="E132">
            <v>394830000</v>
          </cell>
          <cell r="F132">
            <v>0.98699693538991462</v>
          </cell>
          <cell r="G132">
            <v>1.3003064610085354E-2</v>
          </cell>
        </row>
        <row r="133">
          <cell r="A133">
            <v>4440</v>
          </cell>
          <cell r="B133" t="str">
            <v>Department of Mental Health</v>
          </cell>
          <cell r="C133">
            <v>551848000</v>
          </cell>
          <cell r="D133">
            <v>5202000</v>
          </cell>
          <cell r="E133">
            <v>557050000</v>
          </cell>
          <cell r="F133">
            <v>0.99066152050982859</v>
          </cell>
          <cell r="G133">
            <v>9.3384794901714384E-3</v>
          </cell>
        </row>
        <row r="134">
          <cell r="A134">
            <v>4700</v>
          </cell>
          <cell r="B134" t="str">
            <v>Department of Community Services &amp; Develop</v>
          </cell>
          <cell r="C134">
            <v>0</v>
          </cell>
          <cell r="D134">
            <v>8832000</v>
          </cell>
          <cell r="E134">
            <v>8832000</v>
          </cell>
          <cell r="F134">
            <v>0</v>
          </cell>
          <cell r="G134">
            <v>1</v>
          </cell>
        </row>
        <row r="135">
          <cell r="A135">
            <v>5160</v>
          </cell>
          <cell r="B135" t="str">
            <v>Department of Rehabilitation</v>
          </cell>
          <cell r="C135">
            <v>46070000</v>
          </cell>
          <cell r="D135">
            <v>277891000</v>
          </cell>
          <cell r="E135">
            <v>323961000</v>
          </cell>
          <cell r="F135">
            <v>0.14220847571158257</v>
          </cell>
          <cell r="G135">
            <v>0.85779152428841743</v>
          </cell>
        </row>
        <row r="136">
          <cell r="A136">
            <v>5175</v>
          </cell>
          <cell r="B136" t="str">
            <v>Department of Child Support Services</v>
          </cell>
          <cell r="C136">
            <v>33979000</v>
          </cell>
          <cell r="D136">
            <v>81178000</v>
          </cell>
          <cell r="E136">
            <v>115157000</v>
          </cell>
          <cell r="F136">
            <v>0.29506673497920233</v>
          </cell>
          <cell r="G136">
            <v>0.70493326502079767</v>
          </cell>
        </row>
        <row r="137">
          <cell r="A137">
            <v>5180</v>
          </cell>
          <cell r="B137" t="str">
            <v>Department of Social Services</v>
          </cell>
          <cell r="C137">
            <v>89961000</v>
          </cell>
          <cell r="D137">
            <v>315029000</v>
          </cell>
          <cell r="E137">
            <v>404990000</v>
          </cell>
          <cell r="F137">
            <v>0.22213141065211486</v>
          </cell>
          <cell r="G137">
            <v>0.77786858934788516</v>
          </cell>
        </row>
        <row r="138">
          <cell r="A138">
            <v>5206</v>
          </cell>
          <cell r="B138" t="str">
            <v>General Obligation Bonds-H&amp;HS</v>
          </cell>
          <cell r="C138">
            <v>3005000</v>
          </cell>
          <cell r="D138">
            <v>0</v>
          </cell>
          <cell r="E138">
            <v>3005000</v>
          </cell>
          <cell r="F138">
            <v>1</v>
          </cell>
          <cell r="G138">
            <v>0</v>
          </cell>
        </row>
        <row r="139">
          <cell r="A139">
            <v>5230</v>
          </cell>
          <cell r="B139" t="str">
            <v>Sec for Youth and Adult Corrections</v>
          </cell>
          <cell r="C139">
            <v>938000</v>
          </cell>
          <cell r="D139">
            <v>0</v>
          </cell>
          <cell r="E139">
            <v>938000</v>
          </cell>
          <cell r="F139">
            <v>1</v>
          </cell>
          <cell r="G139">
            <v>0</v>
          </cell>
        </row>
        <row r="140">
          <cell r="A140">
            <v>5235</v>
          </cell>
          <cell r="B140" t="str">
            <v>Office of the Inspector General</v>
          </cell>
          <cell r="C140">
            <v>2687000</v>
          </cell>
          <cell r="D140">
            <v>0</v>
          </cell>
          <cell r="E140">
            <v>2687000</v>
          </cell>
          <cell r="F140">
            <v>1</v>
          </cell>
          <cell r="G140">
            <v>0</v>
          </cell>
        </row>
        <row r="141">
          <cell r="A141">
            <v>5240</v>
          </cell>
          <cell r="B141" t="str">
            <v>CA Department of Corrections</v>
          </cell>
          <cell r="C141">
            <v>5019373000</v>
          </cell>
          <cell r="D141">
            <v>52885000</v>
          </cell>
          <cell r="E141">
            <v>5072258000</v>
          </cell>
          <cell r="F141">
            <v>0.98957367704876209</v>
          </cell>
          <cell r="G141">
            <v>1.0426322951237891E-2</v>
          </cell>
        </row>
        <row r="142">
          <cell r="A142">
            <v>5430</v>
          </cell>
          <cell r="B142" t="str">
            <v>Board of Corrections</v>
          </cell>
          <cell r="C142">
            <v>3801406</v>
          </cell>
          <cell r="D142">
            <v>3815000</v>
          </cell>
          <cell r="E142">
            <v>7616406</v>
          </cell>
          <cell r="F142">
            <v>0.49910758433833491</v>
          </cell>
          <cell r="G142">
            <v>0.50089241566166509</v>
          </cell>
        </row>
        <row r="143">
          <cell r="A143">
            <v>5440</v>
          </cell>
          <cell r="B143" t="str">
            <v>Board of Prison Terms</v>
          </cell>
          <cell r="C143">
            <v>25219000</v>
          </cell>
          <cell r="D143">
            <v>0</v>
          </cell>
          <cell r="E143">
            <v>25219000</v>
          </cell>
          <cell r="F143">
            <v>1</v>
          </cell>
          <cell r="G143">
            <v>0</v>
          </cell>
        </row>
        <row r="144">
          <cell r="A144">
            <v>5450</v>
          </cell>
          <cell r="B144" t="str">
            <v>Youthful Offender Parole Board</v>
          </cell>
          <cell r="C144">
            <v>1644000</v>
          </cell>
          <cell r="D144">
            <v>0</v>
          </cell>
          <cell r="E144">
            <v>1644000</v>
          </cell>
          <cell r="F144">
            <v>1</v>
          </cell>
          <cell r="G144">
            <v>0</v>
          </cell>
        </row>
        <row r="145">
          <cell r="A145">
            <v>5460</v>
          </cell>
          <cell r="B145" t="str">
            <v>Department of the Youth Authority</v>
          </cell>
          <cell r="C145">
            <v>338980000</v>
          </cell>
          <cell r="D145">
            <v>2000000</v>
          </cell>
          <cell r="E145">
            <v>340980000</v>
          </cell>
          <cell r="F145">
            <v>0.99413455334623735</v>
          </cell>
          <cell r="G145">
            <v>5.8654466537626836E-3</v>
          </cell>
        </row>
        <row r="146">
          <cell r="A146">
            <v>5480</v>
          </cell>
          <cell r="B146" t="str">
            <v>Correctional Peace Officer Standards/Trg</v>
          </cell>
          <cell r="C146">
            <v>1081000</v>
          </cell>
          <cell r="D146">
            <v>0</v>
          </cell>
          <cell r="E146">
            <v>1081000</v>
          </cell>
          <cell r="F146">
            <v>1</v>
          </cell>
          <cell r="G146">
            <v>0</v>
          </cell>
        </row>
        <row r="147">
          <cell r="A147">
            <v>5996</v>
          </cell>
          <cell r="B147" t="str">
            <v>General Obligation Bonds-YAC</v>
          </cell>
          <cell r="C147">
            <v>214545000</v>
          </cell>
          <cell r="D147">
            <v>0</v>
          </cell>
          <cell r="E147">
            <v>214545000</v>
          </cell>
          <cell r="F147">
            <v>1</v>
          </cell>
          <cell r="G147">
            <v>0</v>
          </cell>
        </row>
        <row r="148">
          <cell r="A148">
            <v>6050</v>
          </cell>
          <cell r="B148" t="str">
            <v>Office of the Secretary for Education</v>
          </cell>
          <cell r="C148">
            <v>1710000</v>
          </cell>
          <cell r="D148">
            <v>0</v>
          </cell>
          <cell r="E148">
            <v>1710000</v>
          </cell>
          <cell r="F148">
            <v>1</v>
          </cell>
          <cell r="G148">
            <v>0</v>
          </cell>
        </row>
        <row r="149">
          <cell r="A149">
            <v>6054</v>
          </cell>
          <cell r="B149" t="str">
            <v>Scholarshare Investment Board</v>
          </cell>
          <cell r="C149">
            <v>1159000</v>
          </cell>
          <cell r="D149">
            <v>0</v>
          </cell>
          <cell r="E149">
            <v>1159000</v>
          </cell>
          <cell r="F149">
            <v>1</v>
          </cell>
          <cell r="G149">
            <v>0</v>
          </cell>
        </row>
        <row r="150">
          <cell r="A150">
            <v>6110</v>
          </cell>
          <cell r="B150" t="str">
            <v>Department of Education</v>
          </cell>
          <cell r="C150">
            <v>111205000</v>
          </cell>
          <cell r="D150">
            <v>139779000</v>
          </cell>
          <cell r="E150">
            <v>250984000</v>
          </cell>
          <cell r="F150">
            <v>0.44307605265674305</v>
          </cell>
          <cell r="G150">
            <v>0.5569239473432569</v>
          </cell>
        </row>
        <row r="151">
          <cell r="A151">
            <v>6120</v>
          </cell>
          <cell r="B151" t="str">
            <v>California State Library</v>
          </cell>
          <cell r="C151">
            <v>13376000</v>
          </cell>
          <cell r="D151">
            <v>9228000</v>
          </cell>
          <cell r="E151">
            <v>22604000</v>
          </cell>
          <cell r="F151">
            <v>0.59175367191647499</v>
          </cell>
          <cell r="G151">
            <v>0.40824632808352507</v>
          </cell>
        </row>
        <row r="152">
          <cell r="A152">
            <v>6125</v>
          </cell>
          <cell r="B152" t="str">
            <v>Education Audit Appeals Panel</v>
          </cell>
          <cell r="C152">
            <v>1500000</v>
          </cell>
          <cell r="D152">
            <v>0</v>
          </cell>
          <cell r="E152">
            <v>1500000</v>
          </cell>
          <cell r="F152">
            <v>1</v>
          </cell>
          <cell r="G152">
            <v>0</v>
          </cell>
        </row>
        <row r="153">
          <cell r="A153">
            <v>6255</v>
          </cell>
          <cell r="B153" t="str">
            <v>CA State Summer School for the Arts</v>
          </cell>
          <cell r="C153">
            <v>737000</v>
          </cell>
          <cell r="D153">
            <v>886000</v>
          </cell>
          <cell r="E153">
            <v>1623000</v>
          </cell>
          <cell r="F153">
            <v>0.45409735058533579</v>
          </cell>
          <cell r="G153">
            <v>0.54590264941466415</v>
          </cell>
        </row>
        <row r="154">
          <cell r="A154">
            <v>6330</v>
          </cell>
          <cell r="B154" t="str">
            <v>CA Occupational Info Coordinating Comm</v>
          </cell>
          <cell r="C154">
            <v>0</v>
          </cell>
          <cell r="D154">
            <v>312000</v>
          </cell>
          <cell r="E154">
            <v>312000</v>
          </cell>
          <cell r="F154">
            <v>0</v>
          </cell>
          <cell r="G154">
            <v>1</v>
          </cell>
        </row>
        <row r="155">
          <cell r="A155">
            <v>6360</v>
          </cell>
          <cell r="B155" t="str">
            <v>Commission on Teacher Credentialing</v>
          </cell>
          <cell r="C155">
            <v>0</v>
          </cell>
          <cell r="D155">
            <v>26616000</v>
          </cell>
          <cell r="E155">
            <v>26616000</v>
          </cell>
          <cell r="F155">
            <v>0</v>
          </cell>
          <cell r="G155">
            <v>1</v>
          </cell>
        </row>
        <row r="156">
          <cell r="A156">
            <v>6396</v>
          </cell>
          <cell r="B156" t="str">
            <v>General Obligation Bonds-K-12</v>
          </cell>
          <cell r="C156">
            <v>977895000</v>
          </cell>
          <cell r="D156">
            <v>0</v>
          </cell>
          <cell r="E156">
            <v>977895000</v>
          </cell>
          <cell r="F156">
            <v>1</v>
          </cell>
          <cell r="G156">
            <v>0</v>
          </cell>
        </row>
        <row r="157">
          <cell r="A157">
            <v>6420</v>
          </cell>
          <cell r="B157" t="str">
            <v>CA Postsecondary Education Commission</v>
          </cell>
          <cell r="C157">
            <v>2225000</v>
          </cell>
          <cell r="D157">
            <v>429000</v>
          </cell>
          <cell r="E157">
            <v>2654000</v>
          </cell>
          <cell r="F157">
            <v>0.83835719668425024</v>
          </cell>
          <cell r="G157">
            <v>0.16164280331574982</v>
          </cell>
        </row>
        <row r="158">
          <cell r="A158">
            <v>6440</v>
          </cell>
          <cell r="B158" t="str">
            <v>University of California</v>
          </cell>
          <cell r="C158">
            <v>2902135000</v>
          </cell>
          <cell r="D158">
            <v>14416519000</v>
          </cell>
          <cell r="E158">
            <v>17318654000</v>
          </cell>
          <cell r="F158">
            <v>0.167572780194119</v>
          </cell>
          <cell r="G158">
            <v>0.83242721980588097</v>
          </cell>
        </row>
        <row r="159">
          <cell r="A159">
            <v>6600</v>
          </cell>
          <cell r="B159" t="str">
            <v>Hastings College of Law</v>
          </cell>
          <cell r="C159">
            <v>11383000</v>
          </cell>
          <cell r="D159">
            <v>29637000</v>
          </cell>
          <cell r="E159">
            <v>41020000</v>
          </cell>
          <cell r="F159">
            <v>0.27749878108239884</v>
          </cell>
          <cell r="G159">
            <v>0.72250121891760122</v>
          </cell>
        </row>
        <row r="160">
          <cell r="A160">
            <v>6610</v>
          </cell>
          <cell r="B160" t="str">
            <v>California State University</v>
          </cell>
          <cell r="C160">
            <v>2492021000</v>
          </cell>
          <cell r="D160">
            <v>2741891000</v>
          </cell>
          <cell r="E160">
            <v>5233912000</v>
          </cell>
          <cell r="F160">
            <v>0.47612970947925759</v>
          </cell>
          <cell r="G160">
            <v>0.52387029052074241</v>
          </cell>
        </row>
        <row r="161">
          <cell r="A161">
            <v>6870</v>
          </cell>
          <cell r="B161" t="str">
            <v>Bd of Governors of Calif Comm Colleges</v>
          </cell>
          <cell r="C161">
            <v>9531000</v>
          </cell>
          <cell r="D161">
            <v>1291000</v>
          </cell>
          <cell r="E161">
            <v>10822000</v>
          </cell>
          <cell r="F161">
            <v>0.88070596932175194</v>
          </cell>
          <cell r="G161">
            <v>0.11929403067824801</v>
          </cell>
        </row>
        <row r="162">
          <cell r="A162">
            <v>6874</v>
          </cell>
          <cell r="B162" t="str">
            <v>General Obligation Bonds-Hi Ed-CC</v>
          </cell>
          <cell r="C162">
            <v>92343000</v>
          </cell>
          <cell r="D162">
            <v>0</v>
          </cell>
          <cell r="E162">
            <v>92343000</v>
          </cell>
          <cell r="F162">
            <v>1</v>
          </cell>
          <cell r="G162">
            <v>0</v>
          </cell>
        </row>
        <row r="163">
          <cell r="A163">
            <v>7100</v>
          </cell>
          <cell r="B163" t="str">
            <v>Employment Development Department</v>
          </cell>
          <cell r="C163">
            <v>21550000</v>
          </cell>
          <cell r="D163">
            <v>1153784000</v>
          </cell>
          <cell r="E163">
            <v>1175334000</v>
          </cell>
          <cell r="F163">
            <v>1.8335213649907176E-2</v>
          </cell>
          <cell r="G163">
            <v>0.9816647863500928</v>
          </cell>
        </row>
        <row r="164">
          <cell r="A164">
            <v>7120</v>
          </cell>
          <cell r="B164" t="str">
            <v>California Workforce Investment Board</v>
          </cell>
          <cell r="C164">
            <v>0</v>
          </cell>
          <cell r="D164">
            <v>4578000</v>
          </cell>
          <cell r="E164">
            <v>4578000</v>
          </cell>
          <cell r="F164">
            <v>0</v>
          </cell>
          <cell r="G164">
            <v>1</v>
          </cell>
        </row>
        <row r="165">
          <cell r="A165">
            <v>7300</v>
          </cell>
          <cell r="B165" t="str">
            <v>Agricultural Labor Relations Board</v>
          </cell>
          <cell r="C165">
            <v>4765000</v>
          </cell>
          <cell r="D165">
            <v>0</v>
          </cell>
          <cell r="E165">
            <v>4765000</v>
          </cell>
          <cell r="F165">
            <v>1</v>
          </cell>
          <cell r="G165">
            <v>0</v>
          </cell>
        </row>
        <row r="166">
          <cell r="A166">
            <v>7350</v>
          </cell>
          <cell r="B166" t="str">
            <v>Department of Industrial Relations</v>
          </cell>
          <cell r="C166">
            <v>90136000</v>
          </cell>
          <cell r="D166">
            <v>153757000</v>
          </cell>
          <cell r="E166">
            <v>243893000</v>
          </cell>
          <cell r="F166">
            <v>0.36957190243262417</v>
          </cell>
          <cell r="G166">
            <v>0.63042809756737583</v>
          </cell>
        </row>
        <row r="167">
          <cell r="A167">
            <v>7980</v>
          </cell>
          <cell r="B167" t="str">
            <v>California Student Aid Commission</v>
          </cell>
          <cell r="C167">
            <v>0</v>
          </cell>
          <cell r="D167">
            <v>647637000</v>
          </cell>
          <cell r="E167">
            <v>647637000</v>
          </cell>
          <cell r="F167">
            <v>0</v>
          </cell>
          <cell r="G167">
            <v>1</v>
          </cell>
        </row>
        <row r="168">
          <cell r="A168">
            <v>7996</v>
          </cell>
          <cell r="B168" t="str">
            <v>General Obligation Bonds-Hi Ed</v>
          </cell>
          <cell r="C168">
            <v>159273000</v>
          </cell>
          <cell r="D168">
            <v>0</v>
          </cell>
          <cell r="E168">
            <v>159273000</v>
          </cell>
          <cell r="F168">
            <v>1</v>
          </cell>
          <cell r="G168">
            <v>0</v>
          </cell>
        </row>
        <row r="169">
          <cell r="A169">
            <v>8100</v>
          </cell>
          <cell r="B169" t="str">
            <v>Office of Criminal Justice Planning</v>
          </cell>
          <cell r="C169">
            <v>5160000</v>
          </cell>
          <cell r="D169">
            <v>4017000</v>
          </cell>
          <cell r="E169">
            <v>9177000</v>
          </cell>
          <cell r="F169">
            <v>0.56227525335076822</v>
          </cell>
          <cell r="G169">
            <v>0.43772474664923178</v>
          </cell>
        </row>
        <row r="170">
          <cell r="A170">
            <v>8120</v>
          </cell>
          <cell r="B170" t="str">
            <v>Comm on Peace Officer Standards &amp; Train</v>
          </cell>
          <cell r="C170">
            <v>0</v>
          </cell>
          <cell r="D170">
            <v>27041000</v>
          </cell>
          <cell r="E170">
            <v>27041000</v>
          </cell>
          <cell r="F170">
            <v>0</v>
          </cell>
          <cell r="G170">
            <v>1</v>
          </cell>
        </row>
        <row r="171">
          <cell r="A171">
            <v>8140</v>
          </cell>
          <cell r="B171" t="str">
            <v>State Public Defender</v>
          </cell>
          <cell r="C171">
            <v>11038000</v>
          </cell>
          <cell r="D171">
            <v>0</v>
          </cell>
          <cell r="E171">
            <v>11038000</v>
          </cell>
          <cell r="F171">
            <v>1</v>
          </cell>
          <cell r="G171">
            <v>0</v>
          </cell>
        </row>
        <row r="172">
          <cell r="A172">
            <v>8260</v>
          </cell>
          <cell r="B172" t="str">
            <v>California Arts Council</v>
          </cell>
          <cell r="C172">
            <v>1000000</v>
          </cell>
          <cell r="D172">
            <v>1842000</v>
          </cell>
          <cell r="E172">
            <v>2842000</v>
          </cell>
          <cell r="F172">
            <v>0.35186488388458831</v>
          </cell>
          <cell r="G172">
            <v>0.64813511611541164</v>
          </cell>
        </row>
        <row r="173">
          <cell r="A173">
            <v>8320</v>
          </cell>
          <cell r="B173" t="str">
            <v>Public Employment Relations Board</v>
          </cell>
          <cell r="C173">
            <v>4328000</v>
          </cell>
          <cell r="D173">
            <v>0</v>
          </cell>
          <cell r="E173">
            <v>4328000</v>
          </cell>
          <cell r="F173">
            <v>1</v>
          </cell>
          <cell r="G173">
            <v>0</v>
          </cell>
        </row>
        <row r="174">
          <cell r="A174">
            <v>8380</v>
          </cell>
          <cell r="B174" t="str">
            <v>Department of Personnel Administration</v>
          </cell>
          <cell r="C174">
            <v>43054000</v>
          </cell>
          <cell r="D174">
            <v>10205041</v>
          </cell>
          <cell r="E174">
            <v>53259041</v>
          </cell>
          <cell r="F174">
            <v>0.80838857012089271</v>
          </cell>
          <cell r="G174">
            <v>0.19161142987910729</v>
          </cell>
        </row>
        <row r="175">
          <cell r="A175">
            <v>8385</v>
          </cell>
          <cell r="B175" t="str">
            <v>CA Citizens Compensation Commission</v>
          </cell>
          <cell r="C175">
            <v>16000</v>
          </cell>
          <cell r="D175">
            <v>0</v>
          </cell>
          <cell r="E175">
            <v>16000</v>
          </cell>
          <cell r="F175">
            <v>1</v>
          </cell>
          <cell r="G175">
            <v>0</v>
          </cell>
        </row>
        <row r="176">
          <cell r="A176">
            <v>8430</v>
          </cell>
          <cell r="B176" t="str">
            <v>State Compensation Insurance Fund</v>
          </cell>
          <cell r="C176">
            <v>0</v>
          </cell>
          <cell r="D176">
            <v>1628870000</v>
          </cell>
          <cell r="E176">
            <v>1628870000</v>
          </cell>
          <cell r="F176">
            <v>0</v>
          </cell>
          <cell r="G176">
            <v>1</v>
          </cell>
        </row>
        <row r="177">
          <cell r="A177">
            <v>8440</v>
          </cell>
          <cell r="B177" t="str">
            <v>Uninsured Employers</v>
          </cell>
          <cell r="C177">
            <v>0</v>
          </cell>
          <cell r="D177">
            <v>25380000</v>
          </cell>
          <cell r="E177">
            <v>25380000</v>
          </cell>
          <cell r="F177">
            <v>0</v>
          </cell>
          <cell r="G177">
            <v>1</v>
          </cell>
        </row>
        <row r="178">
          <cell r="A178">
            <v>8450</v>
          </cell>
          <cell r="B178" t="str">
            <v>Subsequent Injuries</v>
          </cell>
          <cell r="C178">
            <v>0</v>
          </cell>
          <cell r="D178">
            <v>7570000</v>
          </cell>
          <cell r="E178">
            <v>7570000</v>
          </cell>
          <cell r="F178">
            <v>0</v>
          </cell>
          <cell r="G178">
            <v>1</v>
          </cell>
        </row>
        <row r="179">
          <cell r="A179">
            <v>8500</v>
          </cell>
          <cell r="B179" t="str">
            <v>Board of Chiropractic Examiners</v>
          </cell>
          <cell r="C179">
            <v>0</v>
          </cell>
          <cell r="D179">
            <v>2306000</v>
          </cell>
          <cell r="E179">
            <v>2306000</v>
          </cell>
          <cell r="F179">
            <v>0</v>
          </cell>
          <cell r="G179">
            <v>1</v>
          </cell>
        </row>
        <row r="180">
          <cell r="A180">
            <v>8530</v>
          </cell>
          <cell r="B180" t="str">
            <v>Board of Pilot Commissioners</v>
          </cell>
          <cell r="C180">
            <v>0</v>
          </cell>
          <cell r="D180">
            <v>1203000</v>
          </cell>
          <cell r="E180">
            <v>1203000</v>
          </cell>
          <cell r="F180">
            <v>0</v>
          </cell>
          <cell r="G180">
            <v>1</v>
          </cell>
        </row>
        <row r="181">
          <cell r="A181">
            <v>8550</v>
          </cell>
          <cell r="B181" t="str">
            <v>California Horse Racing Board</v>
          </cell>
          <cell r="C181">
            <v>0</v>
          </cell>
          <cell r="D181">
            <v>8484000</v>
          </cell>
          <cell r="E181">
            <v>8484000</v>
          </cell>
          <cell r="F181">
            <v>0</v>
          </cell>
          <cell r="G181">
            <v>1</v>
          </cell>
        </row>
        <row r="182">
          <cell r="A182">
            <v>8570</v>
          </cell>
          <cell r="B182" t="str">
            <v>Department of Food and Agriculture</v>
          </cell>
          <cell r="C182">
            <v>76164000</v>
          </cell>
          <cell r="D182">
            <v>158468000</v>
          </cell>
          <cell r="E182">
            <v>234632000</v>
          </cell>
          <cell r="F182">
            <v>0.32461045381704118</v>
          </cell>
          <cell r="G182">
            <v>0.67538954618295888</v>
          </cell>
        </row>
        <row r="183">
          <cell r="A183">
            <v>8620</v>
          </cell>
          <cell r="B183" t="str">
            <v>Fair Political Practices Commission</v>
          </cell>
          <cell r="C183">
            <v>6522000</v>
          </cell>
          <cell r="D183">
            <v>0</v>
          </cell>
          <cell r="E183">
            <v>6522000</v>
          </cell>
          <cell r="F183">
            <v>1</v>
          </cell>
          <cell r="G183">
            <v>0</v>
          </cell>
        </row>
        <row r="184">
          <cell r="A184">
            <v>8640</v>
          </cell>
          <cell r="B184" t="str">
            <v>Political Reform Act of 1974</v>
          </cell>
          <cell r="C184">
            <v>2329000</v>
          </cell>
          <cell r="D184">
            <v>0</v>
          </cell>
          <cell r="E184">
            <v>2329000</v>
          </cell>
          <cell r="F184">
            <v>1</v>
          </cell>
          <cell r="G184">
            <v>0</v>
          </cell>
        </row>
        <row r="185">
          <cell r="A185">
            <v>8660</v>
          </cell>
          <cell r="B185" t="str">
            <v>Public Utilities Commission</v>
          </cell>
          <cell r="C185">
            <v>0</v>
          </cell>
          <cell r="D185">
            <v>1281450000</v>
          </cell>
          <cell r="E185">
            <v>1281450000</v>
          </cell>
          <cell r="F185">
            <v>0</v>
          </cell>
          <cell r="G185">
            <v>1</v>
          </cell>
        </row>
        <row r="186">
          <cell r="A186">
            <v>8665</v>
          </cell>
          <cell r="B186" t="str">
            <v>CA Consumer Power &amp; Conservation Fin Aut</v>
          </cell>
          <cell r="C186">
            <v>0</v>
          </cell>
          <cell r="D186">
            <v>4321000</v>
          </cell>
          <cell r="E186">
            <v>4321000</v>
          </cell>
          <cell r="F186">
            <v>0</v>
          </cell>
          <cell r="G186">
            <v>1</v>
          </cell>
        </row>
        <row r="187">
          <cell r="A187">
            <v>8690</v>
          </cell>
          <cell r="B187" t="str">
            <v>Seismic Safety Commission</v>
          </cell>
          <cell r="C187">
            <v>0</v>
          </cell>
          <cell r="D187">
            <v>884000</v>
          </cell>
          <cell r="E187">
            <v>884000</v>
          </cell>
          <cell r="F187">
            <v>0</v>
          </cell>
          <cell r="G187">
            <v>1</v>
          </cell>
        </row>
        <row r="188">
          <cell r="A188">
            <v>8700</v>
          </cell>
          <cell r="B188" t="str">
            <v>CA Victim Compensation/Govnment Claim Bd</v>
          </cell>
          <cell r="C188">
            <v>791000</v>
          </cell>
          <cell r="D188">
            <v>179471000</v>
          </cell>
          <cell r="E188">
            <v>180262000</v>
          </cell>
          <cell r="F188">
            <v>4.3880573831423146E-3</v>
          </cell>
          <cell r="G188">
            <v>0.9956119426168577</v>
          </cell>
        </row>
        <row r="189">
          <cell r="A189">
            <v>8770</v>
          </cell>
          <cell r="B189" t="str">
            <v>Electricity Oversight Board</v>
          </cell>
          <cell r="C189">
            <v>0</v>
          </cell>
          <cell r="D189">
            <v>3709000</v>
          </cell>
          <cell r="E189">
            <v>3709000</v>
          </cell>
          <cell r="F189">
            <v>0</v>
          </cell>
          <cell r="G189">
            <v>1</v>
          </cell>
        </row>
        <row r="190">
          <cell r="A190">
            <v>8780</v>
          </cell>
          <cell r="B190" t="str">
            <v>Milton Marks "Little Hoover" Commission</v>
          </cell>
          <cell r="C190">
            <v>865000</v>
          </cell>
          <cell r="D190">
            <v>0</v>
          </cell>
          <cell r="E190">
            <v>865000</v>
          </cell>
          <cell r="F190">
            <v>1</v>
          </cell>
          <cell r="G190">
            <v>0</v>
          </cell>
        </row>
        <row r="191">
          <cell r="A191">
            <v>8820</v>
          </cell>
          <cell r="B191" t="str">
            <v>Commission on the Status of Women</v>
          </cell>
          <cell r="C191">
            <v>443000</v>
          </cell>
          <cell r="D191">
            <v>0</v>
          </cell>
          <cell r="E191">
            <v>443000</v>
          </cell>
          <cell r="F191">
            <v>1</v>
          </cell>
          <cell r="G191">
            <v>0</v>
          </cell>
        </row>
        <row r="192">
          <cell r="A192">
            <v>8830</v>
          </cell>
          <cell r="B192" t="str">
            <v>California Law Revision Commission</v>
          </cell>
          <cell r="C192">
            <v>550000</v>
          </cell>
          <cell r="D192">
            <v>0</v>
          </cell>
          <cell r="E192">
            <v>550000</v>
          </cell>
          <cell r="F192">
            <v>1</v>
          </cell>
          <cell r="G192">
            <v>0</v>
          </cell>
        </row>
        <row r="193">
          <cell r="A193">
            <v>8840</v>
          </cell>
          <cell r="B193" t="str">
            <v>Commission on Uniform State Laws</v>
          </cell>
          <cell r="C193">
            <v>122000</v>
          </cell>
          <cell r="D193">
            <v>0</v>
          </cell>
          <cell r="E193">
            <v>122000</v>
          </cell>
          <cell r="F193">
            <v>1</v>
          </cell>
          <cell r="G193">
            <v>0</v>
          </cell>
        </row>
        <row r="194">
          <cell r="A194">
            <v>8855</v>
          </cell>
          <cell r="B194" t="str">
            <v>Bureau of State Audits</v>
          </cell>
          <cell r="C194">
            <v>11756000</v>
          </cell>
          <cell r="D194">
            <v>0</v>
          </cell>
          <cell r="E194">
            <v>11756000</v>
          </cell>
          <cell r="F194">
            <v>1</v>
          </cell>
          <cell r="G194">
            <v>0</v>
          </cell>
        </row>
        <row r="195">
          <cell r="A195">
            <v>8860</v>
          </cell>
          <cell r="B195" t="str">
            <v>Department of Finance</v>
          </cell>
          <cell r="C195">
            <v>29915000</v>
          </cell>
          <cell r="D195">
            <v>0</v>
          </cell>
          <cell r="E195">
            <v>29915000</v>
          </cell>
          <cell r="F195">
            <v>1</v>
          </cell>
          <cell r="G195">
            <v>0</v>
          </cell>
        </row>
        <row r="196">
          <cell r="A196">
            <v>8885</v>
          </cell>
          <cell r="B196" t="str">
            <v>Commission on State Mandates</v>
          </cell>
          <cell r="C196">
            <v>1302000</v>
          </cell>
          <cell r="D196">
            <v>0</v>
          </cell>
          <cell r="E196">
            <v>1302000</v>
          </cell>
          <cell r="F196">
            <v>1</v>
          </cell>
          <cell r="G196">
            <v>0</v>
          </cell>
        </row>
        <row r="197">
          <cell r="A197">
            <v>8910</v>
          </cell>
          <cell r="B197" t="str">
            <v>Office of Administrative Law</v>
          </cell>
          <cell r="C197">
            <v>1864000</v>
          </cell>
          <cell r="D197">
            <v>0</v>
          </cell>
          <cell r="E197">
            <v>1864000</v>
          </cell>
          <cell r="F197">
            <v>1</v>
          </cell>
          <cell r="G197">
            <v>0</v>
          </cell>
        </row>
        <row r="198">
          <cell r="A198">
            <v>8940</v>
          </cell>
          <cell r="B198" t="str">
            <v>Military Department</v>
          </cell>
          <cell r="C198">
            <v>32108000</v>
          </cell>
          <cell r="D198">
            <v>54128000</v>
          </cell>
          <cell r="E198">
            <v>86236000</v>
          </cell>
          <cell r="F198">
            <v>0.3723271023702398</v>
          </cell>
          <cell r="G198">
            <v>0.6276728976297602</v>
          </cell>
        </row>
        <row r="199">
          <cell r="A199">
            <v>8955</v>
          </cell>
          <cell r="B199" t="str">
            <v>Department of Veterans Affairs</v>
          </cell>
          <cell r="C199">
            <v>2569000</v>
          </cell>
          <cell r="D199">
            <v>211538000</v>
          </cell>
          <cell r="E199">
            <v>214107000</v>
          </cell>
          <cell r="F199">
            <v>1.1998673560416053E-2</v>
          </cell>
          <cell r="G199">
            <v>0.98800132643958394</v>
          </cell>
        </row>
        <row r="200">
          <cell r="A200">
            <v>8960</v>
          </cell>
          <cell r="B200" t="str">
            <v>Veterans' Home of California-Yountville</v>
          </cell>
          <cell r="C200">
            <v>34134000</v>
          </cell>
          <cell r="D200">
            <v>13236000</v>
          </cell>
          <cell r="E200">
            <v>47370000</v>
          </cell>
          <cell r="F200">
            <v>0.7205826472450918</v>
          </cell>
          <cell r="G200">
            <v>0.27941735275490814</v>
          </cell>
        </row>
        <row r="201">
          <cell r="A201">
            <v>8965</v>
          </cell>
          <cell r="B201" t="str">
            <v>Veterans' Home of California--Barstow</v>
          </cell>
          <cell r="C201">
            <v>11930000</v>
          </cell>
          <cell r="D201">
            <v>1828000</v>
          </cell>
          <cell r="E201">
            <v>13758000</v>
          </cell>
          <cell r="F201">
            <v>0.86713185055967434</v>
          </cell>
          <cell r="G201">
            <v>0.13286814944032563</v>
          </cell>
        </row>
        <row r="202">
          <cell r="A202">
            <v>8966</v>
          </cell>
          <cell r="B202" t="str">
            <v>Veterans' Home of Calif--Chula Vista</v>
          </cell>
          <cell r="C202">
            <v>11773000</v>
          </cell>
          <cell r="D202">
            <v>4849000</v>
          </cell>
          <cell r="E202">
            <v>16622000</v>
          </cell>
          <cell r="F202">
            <v>0.70827818553723976</v>
          </cell>
          <cell r="G202">
            <v>0.29172181446276019</v>
          </cell>
        </row>
        <row r="203">
          <cell r="A203">
            <v>8970</v>
          </cell>
          <cell r="B203" t="str">
            <v>Vietnam Veterans Memorial Commission</v>
          </cell>
          <cell r="C203">
            <v>0</v>
          </cell>
          <cell r="D203">
            <v>2000</v>
          </cell>
          <cell r="E203">
            <v>2000</v>
          </cell>
          <cell r="F203">
            <v>0</v>
          </cell>
          <cell r="G203">
            <v>1</v>
          </cell>
        </row>
        <row r="204">
          <cell r="A204">
            <v>8998</v>
          </cell>
          <cell r="B204" t="str">
            <v>General Obligation Bonds-Gen Govt</v>
          </cell>
          <cell r="C204">
            <v>11666000</v>
          </cell>
          <cell r="D204">
            <v>0</v>
          </cell>
          <cell r="E204">
            <v>11666000</v>
          </cell>
          <cell r="F204">
            <v>1</v>
          </cell>
          <cell r="G204">
            <v>0</v>
          </cell>
        </row>
        <row r="205">
          <cell r="A205">
            <v>9590</v>
          </cell>
          <cell r="B205" t="str">
            <v>Payment of Interest on PMIA Loans</v>
          </cell>
          <cell r="C205">
            <v>3450000</v>
          </cell>
          <cell r="D205">
            <v>0</v>
          </cell>
          <cell r="E205">
            <v>3450000</v>
          </cell>
          <cell r="F205">
            <v>1</v>
          </cell>
          <cell r="G205">
            <v>0</v>
          </cell>
        </row>
        <row r="206">
          <cell r="A206">
            <v>9620</v>
          </cell>
          <cell r="B206" t="str">
            <v>Payment of Interest on Gen Fund Loans</v>
          </cell>
          <cell r="C206">
            <v>191205000</v>
          </cell>
          <cell r="D206">
            <v>0</v>
          </cell>
          <cell r="E206">
            <v>191205000</v>
          </cell>
          <cell r="F206">
            <v>1</v>
          </cell>
          <cell r="G206">
            <v>0</v>
          </cell>
        </row>
        <row r="207">
          <cell r="A207">
            <v>9625</v>
          </cell>
          <cell r="B207" t="str">
            <v>Interest Payments to the Federal Govt</v>
          </cell>
          <cell r="C207">
            <v>6500000</v>
          </cell>
          <cell r="D207">
            <v>502000</v>
          </cell>
          <cell r="E207">
            <v>7002000</v>
          </cell>
          <cell r="F207">
            <v>0.92830619822907745</v>
          </cell>
          <cell r="G207">
            <v>7.1693801770922591E-2</v>
          </cell>
        </row>
        <row r="208">
          <cell r="A208">
            <v>9650</v>
          </cell>
          <cell r="B208" t="str">
            <v>Health &amp; Dental Benefits for Annuitants</v>
          </cell>
          <cell r="C208">
            <v>660482000</v>
          </cell>
          <cell r="D208">
            <v>0</v>
          </cell>
          <cell r="E208">
            <v>660482000</v>
          </cell>
          <cell r="F208">
            <v>1</v>
          </cell>
          <cell r="G208">
            <v>0</v>
          </cell>
        </row>
        <row r="209">
          <cell r="A209">
            <v>9800</v>
          </cell>
          <cell r="B209" t="str">
            <v>Augmentation for Employee Compensation</v>
          </cell>
          <cell r="C209">
            <v>11142000</v>
          </cell>
          <cell r="D209">
            <v>817000</v>
          </cell>
          <cell r="E209">
            <v>11959000</v>
          </cell>
          <cell r="F209">
            <v>0.93168325110795214</v>
          </cell>
          <cell r="G209">
            <v>6.8316748892047835E-2</v>
          </cell>
        </row>
        <row r="210">
          <cell r="A210">
            <v>9840</v>
          </cell>
          <cell r="B210" t="str">
            <v>Augmentation for Contingencies or Emerg</v>
          </cell>
          <cell r="C210">
            <v>2000000</v>
          </cell>
          <cell r="D210">
            <v>3000000</v>
          </cell>
          <cell r="E210">
            <v>5000000</v>
          </cell>
          <cell r="F210">
            <v>0.4</v>
          </cell>
          <cell r="G210">
            <v>0.6</v>
          </cell>
        </row>
        <row r="211">
          <cell r="A211">
            <v>9891</v>
          </cell>
          <cell r="B211" t="str">
            <v>Brown v. US Dept of Health and Human Svs</v>
          </cell>
          <cell r="C211">
            <v>48000000</v>
          </cell>
          <cell r="D211">
            <v>0</v>
          </cell>
          <cell r="E211">
            <v>48000000</v>
          </cell>
          <cell r="F211">
            <v>1</v>
          </cell>
          <cell r="G211">
            <v>0</v>
          </cell>
        </row>
        <row r="212">
          <cell r="A212">
            <v>9897</v>
          </cell>
          <cell r="B212" t="str">
            <v>Section 3.60 Rate Adjustments</v>
          </cell>
          <cell r="C212">
            <v>543092000</v>
          </cell>
          <cell r="D212">
            <v>444348000</v>
          </cell>
          <cell r="E212">
            <v>987440000</v>
          </cell>
          <cell r="F212">
            <v>0.55000000000000004</v>
          </cell>
          <cell r="G212">
            <v>0.45</v>
          </cell>
        </row>
        <row r="213">
          <cell r="A213">
            <v>9900</v>
          </cell>
          <cell r="B213" t="str">
            <v>Statewide Gen. Adm Exp (Pro Rata)</v>
          </cell>
          <cell r="C213">
            <v>-344013000</v>
          </cell>
          <cell r="D213">
            <v>5822000</v>
          </cell>
          <cell r="E213">
            <v>-338191000</v>
          </cell>
          <cell r="F213">
            <v>1.0172151239979774</v>
          </cell>
          <cell r="G213">
            <v>-1.7215123997977474E-2</v>
          </cell>
        </row>
        <row r="214">
          <cell r="A214">
            <v>9901</v>
          </cell>
          <cell r="B214" t="str">
            <v>Various Departments</v>
          </cell>
          <cell r="C214">
            <v>-16313095</v>
          </cell>
          <cell r="D214">
            <v>66673000</v>
          </cell>
          <cell r="E214">
            <v>50359905</v>
          </cell>
          <cell r="F214">
            <v>-0.32393021789854448</v>
          </cell>
          <cell r="G214">
            <v>1.3239302178985446</v>
          </cell>
        </row>
        <row r="215">
          <cell r="A215">
            <v>9910</v>
          </cell>
          <cell r="B215" t="str">
            <v>General Fund Credits from Federal Funds</v>
          </cell>
          <cell r="C215">
            <v>-71581000</v>
          </cell>
          <cell r="D215">
            <v>0</v>
          </cell>
          <cell r="E215">
            <v>-71581000</v>
          </cell>
          <cell r="F215">
            <v>1</v>
          </cell>
          <cell r="G215">
            <v>0</v>
          </cell>
        </row>
        <row r="216">
          <cell r="A216">
            <v>9915</v>
          </cell>
          <cell r="B216" t="str">
            <v>Augmentation Authority per CS 31.70</v>
          </cell>
          <cell r="C216">
            <v>0</v>
          </cell>
          <cell r="D216">
            <v>98478000</v>
          </cell>
          <cell r="E216">
            <v>98478000</v>
          </cell>
          <cell r="F216">
            <v>0</v>
          </cell>
          <cell r="G216">
            <v>1</v>
          </cell>
        </row>
        <row r="217">
          <cell r="A217">
            <v>9934</v>
          </cell>
          <cell r="B217" t="str">
            <v>PERS Payment Recovery</v>
          </cell>
          <cell r="C217">
            <v>-1197350000</v>
          </cell>
          <cell r="D217">
            <v>-979650000</v>
          </cell>
          <cell r="E217">
            <v>-2177000000</v>
          </cell>
          <cell r="F217">
            <v>0.55000000000000004</v>
          </cell>
          <cell r="G217">
            <v>0.45</v>
          </cell>
        </row>
        <row r="218">
          <cell r="A218">
            <v>9940</v>
          </cell>
          <cell r="B218" t="str">
            <v>Estimated Unidentifiable Savings</v>
          </cell>
          <cell r="C218">
            <v>-40000000</v>
          </cell>
          <cell r="D218">
            <v>0</v>
          </cell>
          <cell r="E218">
            <v>-40000000</v>
          </cell>
          <cell r="F218">
            <v>1</v>
          </cell>
          <cell r="G218">
            <v>0</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ADU.ADM301"/>
      <sheetName val="SCO Copy 2003-04"/>
    </sheetNames>
    <sheetDataSet>
      <sheetData sheetId="0">
        <row r="2">
          <cell r="A2" t="str">
            <v>0110</v>
          </cell>
          <cell r="B2" t="str">
            <v>Senate</v>
          </cell>
          <cell r="C2">
            <v>87293000</v>
          </cell>
          <cell r="D2">
            <v>0</v>
          </cell>
          <cell r="E2">
            <v>87293000</v>
          </cell>
          <cell r="F2">
            <v>1</v>
          </cell>
          <cell r="G2">
            <v>0</v>
          </cell>
        </row>
        <row r="3">
          <cell r="A3" t="str">
            <v>0120</v>
          </cell>
          <cell r="B3" t="str">
            <v>Assembly</v>
          </cell>
          <cell r="C3">
            <v>118455000</v>
          </cell>
          <cell r="D3">
            <v>0</v>
          </cell>
          <cell r="E3">
            <v>118455000</v>
          </cell>
          <cell r="F3">
            <v>1</v>
          </cell>
          <cell r="G3">
            <v>0</v>
          </cell>
        </row>
        <row r="4">
          <cell r="A4" t="str">
            <v>0160</v>
          </cell>
          <cell r="B4" t="str">
            <v>Legislative Counsel Bureau</v>
          </cell>
          <cell r="C4">
            <v>77491000</v>
          </cell>
          <cell r="D4">
            <v>0</v>
          </cell>
          <cell r="E4">
            <v>77491000</v>
          </cell>
          <cell r="F4">
            <v>1</v>
          </cell>
          <cell r="G4">
            <v>0</v>
          </cell>
        </row>
        <row r="5">
          <cell r="A5" t="str">
            <v>0250</v>
          </cell>
          <cell r="B5" t="str">
            <v>Judicial</v>
          </cell>
          <cell r="C5">
            <v>281509000</v>
          </cell>
          <cell r="D5">
            <v>19971000</v>
          </cell>
          <cell r="E5">
            <v>301480000</v>
          </cell>
          <cell r="F5">
            <v>0.93375679978771398</v>
          </cell>
          <cell r="G5">
            <v>6.6243200212286052E-2</v>
          </cell>
        </row>
        <row r="6">
          <cell r="A6" t="str">
            <v>0280</v>
          </cell>
          <cell r="B6" t="str">
            <v>Commission on Judicial Performance</v>
          </cell>
          <cell r="C6">
            <v>3735000</v>
          </cell>
          <cell r="D6">
            <v>-1000</v>
          </cell>
          <cell r="E6">
            <v>3734000</v>
          </cell>
          <cell r="F6">
            <v>1.0002678093197643</v>
          </cell>
          <cell r="G6">
            <v>-2.6780931976432779E-4</v>
          </cell>
        </row>
        <row r="7">
          <cell r="A7" t="str">
            <v>0390</v>
          </cell>
          <cell r="B7" t="str">
            <v>Contributions to Judges' Retirement Sys</v>
          </cell>
          <cell r="C7">
            <v>2723000</v>
          </cell>
          <cell r="D7">
            <v>0</v>
          </cell>
          <cell r="E7">
            <v>2723000</v>
          </cell>
          <cell r="F7">
            <v>1</v>
          </cell>
          <cell r="G7">
            <v>0</v>
          </cell>
        </row>
        <row r="8">
          <cell r="A8" t="str">
            <v>0500</v>
          </cell>
          <cell r="B8" t="str">
            <v>Governor's Office</v>
          </cell>
          <cell r="C8">
            <v>5943000</v>
          </cell>
          <cell r="D8">
            <v>0</v>
          </cell>
          <cell r="E8">
            <v>5943000</v>
          </cell>
          <cell r="F8">
            <v>1</v>
          </cell>
          <cell r="G8">
            <v>0</v>
          </cell>
        </row>
        <row r="9">
          <cell r="A9" t="str">
            <v>0553</v>
          </cell>
          <cell r="B9" t="str">
            <v>Ofc Inspector General Veterans Affairs</v>
          </cell>
          <cell r="C9">
            <v>358000</v>
          </cell>
          <cell r="D9">
            <v>99000</v>
          </cell>
          <cell r="E9">
            <v>457000</v>
          </cell>
          <cell r="F9">
            <v>0.78336980306345738</v>
          </cell>
          <cell r="G9">
            <v>0.21663019693654267</v>
          </cell>
        </row>
        <row r="10">
          <cell r="A10" t="str">
            <v>0650</v>
          </cell>
          <cell r="B10" t="str">
            <v>Office of Planning and Research</v>
          </cell>
          <cell r="C10">
            <v>4009000</v>
          </cell>
          <cell r="D10">
            <v>3068000</v>
          </cell>
          <cell r="E10">
            <v>7077000</v>
          </cell>
          <cell r="F10">
            <v>0.5664829730111629</v>
          </cell>
          <cell r="G10">
            <v>0.4335170269888371</v>
          </cell>
        </row>
        <row r="11">
          <cell r="A11" t="str">
            <v>0690</v>
          </cell>
          <cell r="B11" t="str">
            <v>Office of Emergency Services</v>
          </cell>
          <cell r="C11">
            <v>30496000</v>
          </cell>
          <cell r="D11">
            <v>21792000</v>
          </cell>
          <cell r="E11">
            <v>52288000</v>
          </cell>
          <cell r="F11">
            <v>0.58323133414932682</v>
          </cell>
          <cell r="G11">
            <v>0.41676866585067318</v>
          </cell>
        </row>
        <row r="12">
          <cell r="A12" t="str">
            <v>0750</v>
          </cell>
          <cell r="B12" t="str">
            <v>Office of the Lieutenant Governor</v>
          </cell>
          <cell r="C12">
            <v>2536000</v>
          </cell>
          <cell r="D12">
            <v>0</v>
          </cell>
          <cell r="E12">
            <v>2536000</v>
          </cell>
          <cell r="F12">
            <v>1</v>
          </cell>
          <cell r="G12">
            <v>0</v>
          </cell>
        </row>
        <row r="13">
          <cell r="A13" t="str">
            <v>0820</v>
          </cell>
          <cell r="B13" t="str">
            <v>Department of Justice</v>
          </cell>
          <cell r="C13">
            <v>294713000</v>
          </cell>
          <cell r="D13">
            <v>183511000</v>
          </cell>
          <cell r="E13">
            <v>478224000</v>
          </cell>
          <cell r="F13">
            <v>0.61626559938438885</v>
          </cell>
          <cell r="G13">
            <v>0.38373440061561109</v>
          </cell>
        </row>
        <row r="14">
          <cell r="A14" t="str">
            <v>0840</v>
          </cell>
          <cell r="B14" t="str">
            <v>State Controller</v>
          </cell>
          <cell r="C14">
            <v>68516000</v>
          </cell>
          <cell r="D14">
            <v>8051000</v>
          </cell>
          <cell r="E14">
            <v>76567000</v>
          </cell>
          <cell r="F14">
            <v>0.89485026186215999</v>
          </cell>
          <cell r="G14">
            <v>0.10514973813784007</v>
          </cell>
        </row>
        <row r="15">
          <cell r="A15" t="str">
            <v>0845</v>
          </cell>
          <cell r="B15" t="str">
            <v>Department of Insurance</v>
          </cell>
          <cell r="C15">
            <v>0</v>
          </cell>
          <cell r="D15">
            <v>134502994</v>
          </cell>
          <cell r="E15">
            <v>134502994</v>
          </cell>
          <cell r="F15">
            <v>0</v>
          </cell>
          <cell r="G15">
            <v>1</v>
          </cell>
        </row>
        <row r="16">
          <cell r="A16" t="str">
            <v>0855</v>
          </cell>
          <cell r="B16" t="str">
            <v>California Gambling Control Commission</v>
          </cell>
          <cell r="C16">
            <v>0</v>
          </cell>
          <cell r="D16">
            <v>5571000</v>
          </cell>
          <cell r="E16">
            <v>5571000</v>
          </cell>
          <cell r="F16">
            <v>0</v>
          </cell>
          <cell r="G16">
            <v>1</v>
          </cell>
        </row>
        <row r="17">
          <cell r="A17" t="str">
            <v>0860</v>
          </cell>
          <cell r="B17" t="str">
            <v>State Board of Equalization</v>
          </cell>
          <cell r="C17">
            <v>201413000</v>
          </cell>
          <cell r="D17">
            <v>33555000</v>
          </cell>
          <cell r="E17">
            <v>234968000</v>
          </cell>
          <cell r="F17">
            <v>0.85719331994143888</v>
          </cell>
          <cell r="G17">
            <v>0.14280668005856118</v>
          </cell>
        </row>
        <row r="18">
          <cell r="A18" t="str">
            <v>0890</v>
          </cell>
          <cell r="B18" t="str">
            <v>Secretary of State</v>
          </cell>
          <cell r="C18">
            <v>27331000</v>
          </cell>
          <cell r="D18">
            <v>32834000</v>
          </cell>
          <cell r="E18">
            <v>60165000</v>
          </cell>
          <cell r="F18">
            <v>0.454267431230782</v>
          </cell>
          <cell r="G18">
            <v>0.54573256876921794</v>
          </cell>
        </row>
        <row r="19">
          <cell r="A19" t="str">
            <v>0950</v>
          </cell>
          <cell r="B19" t="str">
            <v>State Treasurer</v>
          </cell>
          <cell r="C19">
            <v>6423000</v>
          </cell>
          <cell r="D19">
            <v>0</v>
          </cell>
          <cell r="E19">
            <v>6423000</v>
          </cell>
          <cell r="F19">
            <v>1</v>
          </cell>
          <cell r="G19">
            <v>0</v>
          </cell>
        </row>
        <row r="20">
          <cell r="A20" t="str">
            <v>0954</v>
          </cell>
          <cell r="B20" t="str">
            <v>Scholarshare Investment Board</v>
          </cell>
          <cell r="C20">
            <v>0</v>
          </cell>
          <cell r="D20">
            <v>967000</v>
          </cell>
          <cell r="E20">
            <v>967000</v>
          </cell>
          <cell r="F20">
            <v>0</v>
          </cell>
          <cell r="G20">
            <v>1</v>
          </cell>
        </row>
        <row r="21">
          <cell r="A21" t="str">
            <v>0956</v>
          </cell>
          <cell r="B21" t="str">
            <v>CA Debt &amp; Investment Advisory Commission</v>
          </cell>
          <cell r="C21">
            <v>0</v>
          </cell>
          <cell r="D21">
            <v>1895000</v>
          </cell>
          <cell r="E21">
            <v>1895000</v>
          </cell>
          <cell r="F21">
            <v>0</v>
          </cell>
          <cell r="G21">
            <v>1</v>
          </cell>
        </row>
        <row r="22">
          <cell r="A22" t="str">
            <v>0959</v>
          </cell>
          <cell r="B22" t="str">
            <v>CA Debt Limit Allocation Committee</v>
          </cell>
          <cell r="C22">
            <v>0</v>
          </cell>
          <cell r="D22">
            <v>1055000</v>
          </cell>
          <cell r="E22">
            <v>1055000</v>
          </cell>
          <cell r="F22">
            <v>0</v>
          </cell>
          <cell r="G22">
            <v>1</v>
          </cell>
        </row>
        <row r="23">
          <cell r="A23" t="str">
            <v>0965</v>
          </cell>
          <cell r="B23" t="str">
            <v>CA Industrial Dev Financing Advisory Com</v>
          </cell>
          <cell r="C23">
            <v>0</v>
          </cell>
          <cell r="D23">
            <v>446000</v>
          </cell>
          <cell r="E23">
            <v>446000</v>
          </cell>
          <cell r="F23">
            <v>0</v>
          </cell>
          <cell r="G23">
            <v>1</v>
          </cell>
        </row>
        <row r="24">
          <cell r="A24" t="str">
            <v>0968</v>
          </cell>
          <cell r="B24" t="str">
            <v>CA Tax Credit Allocation Committee</v>
          </cell>
          <cell r="C24">
            <v>0</v>
          </cell>
          <cell r="D24">
            <v>2619000</v>
          </cell>
          <cell r="E24">
            <v>2619000</v>
          </cell>
          <cell r="F24">
            <v>0</v>
          </cell>
          <cell r="G24">
            <v>1</v>
          </cell>
        </row>
        <row r="25">
          <cell r="A25" t="str">
            <v>0971</v>
          </cell>
          <cell r="B25" t="str">
            <v>CA Alt Energy &amp; Adv Trspt Financing Auth</v>
          </cell>
          <cell r="C25">
            <v>0</v>
          </cell>
          <cell r="D25">
            <v>177000</v>
          </cell>
          <cell r="E25">
            <v>177000</v>
          </cell>
          <cell r="F25">
            <v>0</v>
          </cell>
          <cell r="G25">
            <v>1</v>
          </cell>
        </row>
        <row r="26">
          <cell r="A26" t="str">
            <v>0985</v>
          </cell>
          <cell r="B26" t="str">
            <v>CA School Finance Authority</v>
          </cell>
          <cell r="C26">
            <v>0</v>
          </cell>
          <cell r="D26">
            <v>531000</v>
          </cell>
          <cell r="E26">
            <v>531000</v>
          </cell>
          <cell r="F26">
            <v>0</v>
          </cell>
          <cell r="G26">
            <v>1</v>
          </cell>
        </row>
        <row r="27">
          <cell r="A27" t="str">
            <v>0991</v>
          </cell>
          <cell r="B27" t="str">
            <v>CA Fiscal Recovery Financing Authority</v>
          </cell>
          <cell r="C27">
            <v>0</v>
          </cell>
          <cell r="D27">
            <v>1000000</v>
          </cell>
          <cell r="E27">
            <v>1000000</v>
          </cell>
          <cell r="F27">
            <v>0</v>
          </cell>
          <cell r="G27">
            <v>1</v>
          </cell>
        </row>
        <row r="28">
          <cell r="A28" t="str">
            <v>0996</v>
          </cell>
          <cell r="B28" t="str">
            <v>General Obligation Bonds - LJE</v>
          </cell>
          <cell r="C28">
            <v>3210000</v>
          </cell>
          <cell r="D28">
            <v>0</v>
          </cell>
          <cell r="E28">
            <v>3210000</v>
          </cell>
          <cell r="F28">
            <v>1</v>
          </cell>
          <cell r="G28">
            <v>0</v>
          </cell>
        </row>
        <row r="29">
          <cell r="A29">
            <v>1030</v>
          </cell>
          <cell r="B29" t="str">
            <v>Secretary for State and Consumer Servic</v>
          </cell>
          <cell r="C29">
            <v>774000</v>
          </cell>
          <cell r="D29">
            <v>0</v>
          </cell>
          <cell r="E29">
            <v>774000</v>
          </cell>
          <cell r="F29">
            <v>1</v>
          </cell>
          <cell r="G29">
            <v>0</v>
          </cell>
        </row>
        <row r="30">
          <cell r="A30">
            <v>1100</v>
          </cell>
          <cell r="B30" t="str">
            <v>California Science Center</v>
          </cell>
          <cell r="C30">
            <v>12935000</v>
          </cell>
          <cell r="D30">
            <v>2924000</v>
          </cell>
          <cell r="E30">
            <v>15859000</v>
          </cell>
          <cell r="F30">
            <v>0.81562519704899428</v>
          </cell>
          <cell r="G30">
            <v>0.18437480295100575</v>
          </cell>
        </row>
        <row r="31">
          <cell r="A31">
            <v>1111</v>
          </cell>
          <cell r="B31" t="str">
            <v>Consumer Affairs-Bureaus,Programs,Divs</v>
          </cell>
          <cell r="C31">
            <v>527000</v>
          </cell>
          <cell r="D31">
            <v>141263000</v>
          </cell>
          <cell r="E31">
            <v>141790000</v>
          </cell>
          <cell r="F31">
            <v>3.7167642287890541E-3</v>
          </cell>
          <cell r="G31">
            <v>0.99628323577121092</v>
          </cell>
        </row>
        <row r="32">
          <cell r="A32">
            <v>1120</v>
          </cell>
          <cell r="B32" t="str">
            <v>California Board of Accountancy</v>
          </cell>
          <cell r="C32">
            <v>0</v>
          </cell>
          <cell r="D32">
            <v>9908000</v>
          </cell>
          <cell r="E32">
            <v>9908000</v>
          </cell>
          <cell r="F32">
            <v>0</v>
          </cell>
          <cell r="G32">
            <v>1</v>
          </cell>
        </row>
        <row r="33">
          <cell r="A33">
            <v>1130</v>
          </cell>
          <cell r="B33" t="str">
            <v>CA Board of Architectural Examiners</v>
          </cell>
          <cell r="C33">
            <v>0</v>
          </cell>
          <cell r="D33">
            <v>3548000</v>
          </cell>
          <cell r="E33">
            <v>3548000</v>
          </cell>
          <cell r="F33">
            <v>0</v>
          </cell>
          <cell r="G33">
            <v>1</v>
          </cell>
        </row>
        <row r="34">
          <cell r="A34">
            <v>1140</v>
          </cell>
          <cell r="B34" t="str">
            <v>State Athletic Commission</v>
          </cell>
          <cell r="C34">
            <v>643000</v>
          </cell>
          <cell r="D34">
            <v>189000</v>
          </cell>
          <cell r="E34">
            <v>832000</v>
          </cell>
          <cell r="F34">
            <v>0.77283653846153844</v>
          </cell>
          <cell r="G34">
            <v>0.22716346153846154</v>
          </cell>
        </row>
        <row r="35">
          <cell r="A35">
            <v>1165</v>
          </cell>
          <cell r="B35" t="str">
            <v>State Board of Barbering and Cosmetology</v>
          </cell>
          <cell r="C35">
            <v>0</v>
          </cell>
          <cell r="D35">
            <v>11795000</v>
          </cell>
          <cell r="E35">
            <v>11795000</v>
          </cell>
          <cell r="F35">
            <v>0</v>
          </cell>
          <cell r="G35">
            <v>1</v>
          </cell>
        </row>
        <row r="36">
          <cell r="A36">
            <v>1170</v>
          </cell>
          <cell r="B36" t="str">
            <v>Board of Behavioral Sciences</v>
          </cell>
          <cell r="C36">
            <v>0</v>
          </cell>
          <cell r="D36">
            <v>4654000</v>
          </cell>
          <cell r="E36">
            <v>4654000</v>
          </cell>
          <cell r="F36">
            <v>0</v>
          </cell>
          <cell r="G36">
            <v>1</v>
          </cell>
        </row>
        <row r="37">
          <cell r="A37">
            <v>1230</v>
          </cell>
          <cell r="B37" t="str">
            <v>Contractors' State License Board</v>
          </cell>
          <cell r="C37">
            <v>0</v>
          </cell>
          <cell r="D37">
            <v>46744000</v>
          </cell>
          <cell r="E37">
            <v>46744000</v>
          </cell>
          <cell r="F37">
            <v>0</v>
          </cell>
          <cell r="G37">
            <v>1</v>
          </cell>
        </row>
        <row r="38">
          <cell r="A38">
            <v>1250</v>
          </cell>
          <cell r="B38" t="str">
            <v>Board of Dentistry</v>
          </cell>
          <cell r="C38">
            <v>0</v>
          </cell>
          <cell r="D38">
            <v>9397000</v>
          </cell>
          <cell r="E38">
            <v>9397000</v>
          </cell>
          <cell r="F38">
            <v>0</v>
          </cell>
          <cell r="G38">
            <v>1</v>
          </cell>
        </row>
        <row r="39">
          <cell r="A39">
            <v>1340</v>
          </cell>
          <cell r="B39" t="str">
            <v>Board for Geologists and Geophysicists</v>
          </cell>
          <cell r="C39">
            <v>0</v>
          </cell>
          <cell r="D39">
            <v>780000</v>
          </cell>
          <cell r="E39">
            <v>780000</v>
          </cell>
          <cell r="F39">
            <v>0</v>
          </cell>
          <cell r="G39">
            <v>1</v>
          </cell>
        </row>
        <row r="40">
          <cell r="A40">
            <v>1350</v>
          </cell>
          <cell r="B40" t="str">
            <v>State Board of Guide Dogs for the Blind</v>
          </cell>
          <cell r="C40">
            <v>0</v>
          </cell>
          <cell r="D40">
            <v>138000</v>
          </cell>
          <cell r="E40">
            <v>138000</v>
          </cell>
          <cell r="F40">
            <v>0</v>
          </cell>
          <cell r="G40">
            <v>1</v>
          </cell>
        </row>
        <row r="41">
          <cell r="A41">
            <v>1390</v>
          </cell>
          <cell r="B41" t="str">
            <v>Medical Board of California</v>
          </cell>
          <cell r="C41">
            <v>0</v>
          </cell>
          <cell r="D41">
            <v>40237000</v>
          </cell>
          <cell r="E41">
            <v>40237000</v>
          </cell>
          <cell r="F41">
            <v>0</v>
          </cell>
          <cell r="G41">
            <v>1</v>
          </cell>
        </row>
        <row r="42">
          <cell r="A42">
            <v>1400</v>
          </cell>
          <cell r="B42" t="str">
            <v>Acupuncture Board</v>
          </cell>
          <cell r="C42">
            <v>0</v>
          </cell>
          <cell r="D42">
            <v>1983000</v>
          </cell>
          <cell r="E42">
            <v>1983000</v>
          </cell>
          <cell r="F42">
            <v>0</v>
          </cell>
          <cell r="G42">
            <v>1</v>
          </cell>
        </row>
        <row r="43">
          <cell r="A43">
            <v>1420</v>
          </cell>
          <cell r="B43" t="str">
            <v>Physical Therapy Board of California</v>
          </cell>
          <cell r="C43">
            <v>0</v>
          </cell>
          <cell r="D43">
            <v>2450000</v>
          </cell>
          <cell r="E43">
            <v>2450000</v>
          </cell>
          <cell r="F43">
            <v>0</v>
          </cell>
          <cell r="G43">
            <v>1</v>
          </cell>
        </row>
        <row r="44">
          <cell r="A44">
            <v>1430</v>
          </cell>
          <cell r="B44" t="str">
            <v>Physician Assistant Committee</v>
          </cell>
          <cell r="C44">
            <v>0</v>
          </cell>
          <cell r="D44">
            <v>850000</v>
          </cell>
          <cell r="E44">
            <v>850000</v>
          </cell>
          <cell r="F44">
            <v>0</v>
          </cell>
          <cell r="G44">
            <v>1</v>
          </cell>
        </row>
        <row r="45">
          <cell r="A45">
            <v>1440</v>
          </cell>
          <cell r="B45" t="str">
            <v>CA Board of Podiatric Medicine</v>
          </cell>
          <cell r="C45">
            <v>0</v>
          </cell>
          <cell r="D45">
            <v>1084000</v>
          </cell>
          <cell r="E45">
            <v>1084000</v>
          </cell>
          <cell r="F45">
            <v>0</v>
          </cell>
          <cell r="G45">
            <v>1</v>
          </cell>
        </row>
        <row r="46">
          <cell r="A46">
            <v>1450</v>
          </cell>
          <cell r="B46" t="str">
            <v>Board of Psychology</v>
          </cell>
          <cell r="C46">
            <v>0</v>
          </cell>
          <cell r="D46">
            <v>2806000</v>
          </cell>
          <cell r="E46">
            <v>2806000</v>
          </cell>
          <cell r="F46">
            <v>0</v>
          </cell>
          <cell r="G46">
            <v>1</v>
          </cell>
        </row>
        <row r="47">
          <cell r="A47">
            <v>1455</v>
          </cell>
          <cell r="B47" t="str">
            <v>Respiratory Care Board of California</v>
          </cell>
          <cell r="C47">
            <v>0</v>
          </cell>
          <cell r="D47">
            <v>2444000</v>
          </cell>
          <cell r="E47">
            <v>2444000</v>
          </cell>
          <cell r="F47">
            <v>0</v>
          </cell>
          <cell r="G47">
            <v>1</v>
          </cell>
        </row>
        <row r="48">
          <cell r="A48">
            <v>1460</v>
          </cell>
          <cell r="B48" t="str">
            <v>Speech-Language Patholgy &amp; Audiolgy Bd</v>
          </cell>
          <cell r="C48">
            <v>0</v>
          </cell>
          <cell r="D48">
            <v>524000</v>
          </cell>
          <cell r="E48">
            <v>524000</v>
          </cell>
          <cell r="F48">
            <v>0</v>
          </cell>
          <cell r="G48">
            <v>1</v>
          </cell>
        </row>
        <row r="49">
          <cell r="A49">
            <v>1475</v>
          </cell>
          <cell r="B49" t="str">
            <v>California Board of Occupational Therapy</v>
          </cell>
          <cell r="C49">
            <v>0</v>
          </cell>
          <cell r="D49">
            <v>672000</v>
          </cell>
          <cell r="E49">
            <v>672000</v>
          </cell>
          <cell r="F49">
            <v>0</v>
          </cell>
          <cell r="G49">
            <v>1</v>
          </cell>
        </row>
        <row r="50">
          <cell r="A50">
            <v>1480</v>
          </cell>
          <cell r="B50" t="str">
            <v>State Board of Optometry</v>
          </cell>
          <cell r="C50">
            <v>0</v>
          </cell>
          <cell r="D50">
            <v>1109000</v>
          </cell>
          <cell r="E50">
            <v>1109000</v>
          </cell>
          <cell r="F50">
            <v>0</v>
          </cell>
          <cell r="G50">
            <v>1</v>
          </cell>
        </row>
        <row r="51">
          <cell r="A51">
            <v>1485</v>
          </cell>
          <cell r="B51" t="str">
            <v>Osteopathic Medical Board of CA</v>
          </cell>
          <cell r="C51">
            <v>0</v>
          </cell>
          <cell r="D51">
            <v>987000</v>
          </cell>
          <cell r="E51">
            <v>987000</v>
          </cell>
          <cell r="F51">
            <v>0</v>
          </cell>
          <cell r="G51">
            <v>1</v>
          </cell>
        </row>
        <row r="52">
          <cell r="A52">
            <v>1490</v>
          </cell>
          <cell r="B52" t="str">
            <v>California State Board of Pharmacy</v>
          </cell>
          <cell r="C52">
            <v>0</v>
          </cell>
          <cell r="D52">
            <v>7374000</v>
          </cell>
          <cell r="E52">
            <v>7374000</v>
          </cell>
          <cell r="F52">
            <v>0</v>
          </cell>
          <cell r="G52">
            <v>1</v>
          </cell>
        </row>
        <row r="53">
          <cell r="A53">
            <v>1500</v>
          </cell>
          <cell r="B53" t="str">
            <v>Bd Profession Engineers &amp; Land Surveyors</v>
          </cell>
          <cell r="C53">
            <v>0</v>
          </cell>
          <cell r="D53">
            <v>7244000</v>
          </cell>
          <cell r="E53">
            <v>7244000</v>
          </cell>
          <cell r="F53">
            <v>0</v>
          </cell>
          <cell r="G53">
            <v>1</v>
          </cell>
        </row>
        <row r="54">
          <cell r="A54">
            <v>1510</v>
          </cell>
          <cell r="B54" t="str">
            <v>Board of Registered Nursing</v>
          </cell>
          <cell r="C54">
            <v>0</v>
          </cell>
          <cell r="D54">
            <v>16711000</v>
          </cell>
          <cell r="E54">
            <v>16711000</v>
          </cell>
          <cell r="F54">
            <v>0</v>
          </cell>
          <cell r="G54">
            <v>1</v>
          </cell>
        </row>
        <row r="55">
          <cell r="A55">
            <v>1520</v>
          </cell>
          <cell r="B55" t="str">
            <v>Court Reporters Board of California</v>
          </cell>
          <cell r="C55">
            <v>0</v>
          </cell>
          <cell r="D55">
            <v>930000</v>
          </cell>
          <cell r="E55">
            <v>930000</v>
          </cell>
          <cell r="F55">
            <v>0</v>
          </cell>
          <cell r="G55">
            <v>1</v>
          </cell>
        </row>
        <row r="56">
          <cell r="A56">
            <v>1530</v>
          </cell>
          <cell r="B56" t="str">
            <v>Structural Pest Control Board</v>
          </cell>
          <cell r="C56">
            <v>0</v>
          </cell>
          <cell r="D56">
            <v>3620000</v>
          </cell>
          <cell r="E56">
            <v>3620000</v>
          </cell>
          <cell r="F56">
            <v>0</v>
          </cell>
          <cell r="G56">
            <v>1</v>
          </cell>
        </row>
        <row r="57">
          <cell r="A57">
            <v>1550</v>
          </cell>
          <cell r="B57" t="str">
            <v>Veterinary Medicine</v>
          </cell>
          <cell r="C57">
            <v>0</v>
          </cell>
          <cell r="D57">
            <v>1826000</v>
          </cell>
          <cell r="E57">
            <v>1826000</v>
          </cell>
          <cell r="F57">
            <v>0</v>
          </cell>
          <cell r="G57">
            <v>1</v>
          </cell>
        </row>
        <row r="58">
          <cell r="A58">
            <v>1580</v>
          </cell>
          <cell r="B58" t="str">
            <v>Bd of Voc Nurse &amp; Psyc Tech of St of CA</v>
          </cell>
          <cell r="C58">
            <v>0</v>
          </cell>
          <cell r="D58">
            <v>5378000</v>
          </cell>
          <cell r="E58">
            <v>5378000</v>
          </cell>
          <cell r="F58">
            <v>0</v>
          </cell>
          <cell r="G58">
            <v>1</v>
          </cell>
        </row>
        <row r="59">
          <cell r="A59">
            <v>1700</v>
          </cell>
          <cell r="B59" t="str">
            <v>Dept of Fair Employment and Housing</v>
          </cell>
          <cell r="C59">
            <v>14840000</v>
          </cell>
          <cell r="D59">
            <v>3997000</v>
          </cell>
          <cell r="E59">
            <v>18837000</v>
          </cell>
          <cell r="F59">
            <v>0.7878112225938313</v>
          </cell>
          <cell r="G59">
            <v>0.2121887774061687</v>
          </cell>
        </row>
        <row r="60">
          <cell r="A60">
            <v>1705</v>
          </cell>
          <cell r="B60" t="str">
            <v>Fair Employment and Housing Commission</v>
          </cell>
          <cell r="C60">
            <v>1157000</v>
          </cell>
          <cell r="D60">
            <v>0</v>
          </cell>
          <cell r="E60">
            <v>1157000</v>
          </cell>
          <cell r="F60">
            <v>1</v>
          </cell>
          <cell r="G60">
            <v>0</v>
          </cell>
        </row>
        <row r="61">
          <cell r="A61">
            <v>1730</v>
          </cell>
          <cell r="B61" t="str">
            <v>Franchise Tax Board</v>
          </cell>
          <cell r="C61">
            <v>404260000</v>
          </cell>
          <cell r="D61">
            <v>10872000</v>
          </cell>
          <cell r="E61">
            <v>415132000</v>
          </cell>
          <cell r="F61">
            <v>0.97381073971652388</v>
          </cell>
          <cell r="G61">
            <v>2.6189260283476099E-2</v>
          </cell>
        </row>
        <row r="62">
          <cell r="A62">
            <v>1760</v>
          </cell>
          <cell r="B62" t="str">
            <v>Department of General Services</v>
          </cell>
          <cell r="C62">
            <v>5000000</v>
          </cell>
          <cell r="D62">
            <v>695144000</v>
          </cell>
          <cell r="E62">
            <v>700144000</v>
          </cell>
          <cell r="F62">
            <v>7.1413880573139238E-3</v>
          </cell>
          <cell r="G62">
            <v>0.9928586119426861</v>
          </cell>
        </row>
        <row r="63">
          <cell r="A63">
            <v>1880</v>
          </cell>
          <cell r="B63" t="str">
            <v>State Personnel Board</v>
          </cell>
          <cell r="C63">
            <v>3900000</v>
          </cell>
          <cell r="D63">
            <v>0</v>
          </cell>
          <cell r="E63">
            <v>3900000</v>
          </cell>
          <cell r="F63">
            <v>1</v>
          </cell>
          <cell r="G63">
            <v>0</v>
          </cell>
        </row>
        <row r="64">
          <cell r="A64">
            <v>1900</v>
          </cell>
          <cell r="B64" t="str">
            <v>Public Employees' Retirement System</v>
          </cell>
          <cell r="C64">
            <v>0</v>
          </cell>
          <cell r="D64">
            <v>244622000</v>
          </cell>
          <cell r="E64">
            <v>244622000</v>
          </cell>
          <cell r="F64">
            <v>0</v>
          </cell>
          <cell r="G64">
            <v>1</v>
          </cell>
        </row>
        <row r="65">
          <cell r="A65">
            <v>1920</v>
          </cell>
          <cell r="B65" t="str">
            <v>State Teachers' Retirement System</v>
          </cell>
          <cell r="C65">
            <v>0</v>
          </cell>
          <cell r="D65">
            <v>96830000</v>
          </cell>
          <cell r="E65">
            <v>96830000</v>
          </cell>
          <cell r="F65">
            <v>0</v>
          </cell>
          <cell r="G65">
            <v>1</v>
          </cell>
        </row>
        <row r="66">
          <cell r="A66">
            <v>2030</v>
          </cell>
          <cell r="B66" t="str">
            <v>Sec for Business,Transport and Housing</v>
          </cell>
          <cell r="C66">
            <v>0</v>
          </cell>
          <cell r="D66">
            <v>1337000</v>
          </cell>
          <cell r="E66">
            <v>1337000</v>
          </cell>
          <cell r="F66">
            <v>0</v>
          </cell>
          <cell r="G66">
            <v>1</v>
          </cell>
        </row>
        <row r="67">
          <cell r="A67">
            <v>2100</v>
          </cell>
          <cell r="B67" t="str">
            <v>Dept of Alcoholic Beverage Control</v>
          </cell>
          <cell r="C67">
            <v>0</v>
          </cell>
          <cell r="D67">
            <v>38212000</v>
          </cell>
          <cell r="E67">
            <v>38212000</v>
          </cell>
          <cell r="F67">
            <v>0</v>
          </cell>
          <cell r="G67">
            <v>1</v>
          </cell>
        </row>
        <row r="68">
          <cell r="A68">
            <v>2120</v>
          </cell>
          <cell r="B68" t="str">
            <v>Alcoholic Beverage Control Appeals Board</v>
          </cell>
          <cell r="C68">
            <v>0</v>
          </cell>
          <cell r="D68">
            <v>834000</v>
          </cell>
          <cell r="E68">
            <v>834000</v>
          </cell>
          <cell r="F68">
            <v>0</v>
          </cell>
          <cell r="G68">
            <v>1</v>
          </cell>
        </row>
        <row r="69">
          <cell r="A69">
            <v>2150</v>
          </cell>
          <cell r="B69" t="str">
            <v>Department of Financial Institutions</v>
          </cell>
          <cell r="C69">
            <v>0</v>
          </cell>
          <cell r="D69">
            <v>20221000</v>
          </cell>
          <cell r="E69">
            <v>20221000</v>
          </cell>
          <cell r="F69">
            <v>0</v>
          </cell>
          <cell r="G69">
            <v>1</v>
          </cell>
        </row>
        <row r="70">
          <cell r="A70">
            <v>2180</v>
          </cell>
          <cell r="B70" t="str">
            <v>Dept of Corporations</v>
          </cell>
          <cell r="C70">
            <v>0</v>
          </cell>
          <cell r="D70">
            <v>25309000</v>
          </cell>
          <cell r="E70">
            <v>25309000</v>
          </cell>
          <cell r="F70">
            <v>0</v>
          </cell>
          <cell r="G70">
            <v>1</v>
          </cell>
        </row>
        <row r="71">
          <cell r="A71">
            <v>2240</v>
          </cell>
          <cell r="B71" t="str">
            <v>Dept of Housing &amp; Community Development</v>
          </cell>
          <cell r="C71">
            <v>5530000</v>
          </cell>
          <cell r="D71">
            <v>41896000</v>
          </cell>
          <cell r="E71">
            <v>47426000</v>
          </cell>
          <cell r="F71">
            <v>0.1166027073757011</v>
          </cell>
          <cell r="G71">
            <v>0.88339729262429889</v>
          </cell>
        </row>
        <row r="72">
          <cell r="A72">
            <v>2260</v>
          </cell>
          <cell r="B72" t="str">
            <v>California Housing Finance Agency</v>
          </cell>
          <cell r="C72">
            <v>0</v>
          </cell>
          <cell r="D72">
            <v>23455000</v>
          </cell>
          <cell r="E72">
            <v>23455000</v>
          </cell>
          <cell r="F72">
            <v>0</v>
          </cell>
          <cell r="G72">
            <v>1</v>
          </cell>
        </row>
        <row r="73">
          <cell r="A73">
            <v>2310</v>
          </cell>
          <cell r="B73" t="str">
            <v>Office of Real Estate Appraisers</v>
          </cell>
          <cell r="C73">
            <v>0</v>
          </cell>
          <cell r="D73">
            <v>3250000</v>
          </cell>
          <cell r="E73">
            <v>3250000</v>
          </cell>
          <cell r="F73">
            <v>0</v>
          </cell>
          <cell r="G73">
            <v>1</v>
          </cell>
        </row>
        <row r="74">
          <cell r="A74">
            <v>2320</v>
          </cell>
          <cell r="B74" t="str">
            <v>Department of Real Estate</v>
          </cell>
          <cell r="C74">
            <v>0</v>
          </cell>
          <cell r="D74">
            <v>30163000</v>
          </cell>
          <cell r="E74">
            <v>30163000</v>
          </cell>
          <cell r="F74">
            <v>0</v>
          </cell>
          <cell r="G74">
            <v>1</v>
          </cell>
        </row>
        <row r="75">
          <cell r="A75">
            <v>2400</v>
          </cell>
          <cell r="B75" t="str">
            <v>Department of Managed Health Care</v>
          </cell>
          <cell r="C75">
            <v>0</v>
          </cell>
          <cell r="D75">
            <v>34544000</v>
          </cell>
          <cell r="E75">
            <v>34544000</v>
          </cell>
          <cell r="F75">
            <v>0</v>
          </cell>
          <cell r="G75">
            <v>1</v>
          </cell>
        </row>
        <row r="76">
          <cell r="A76">
            <v>2600</v>
          </cell>
          <cell r="B76" t="str">
            <v>California Transportation Commission</v>
          </cell>
          <cell r="C76">
            <v>0</v>
          </cell>
          <cell r="D76">
            <v>2352615</v>
          </cell>
          <cell r="E76">
            <v>2352615</v>
          </cell>
          <cell r="F76">
            <v>0</v>
          </cell>
          <cell r="G76">
            <v>1</v>
          </cell>
        </row>
        <row r="77">
          <cell r="A77">
            <v>2660</v>
          </cell>
          <cell r="B77" t="str">
            <v>Department of Transportation</v>
          </cell>
          <cell r="C77">
            <v>0</v>
          </cell>
          <cell r="D77">
            <v>2759603000</v>
          </cell>
          <cell r="E77">
            <v>2759603000</v>
          </cell>
          <cell r="F77">
            <v>0</v>
          </cell>
          <cell r="G77">
            <v>1</v>
          </cell>
        </row>
        <row r="78">
          <cell r="A78">
            <v>2665</v>
          </cell>
          <cell r="B78" t="str">
            <v>High Speed Rail Authority</v>
          </cell>
          <cell r="C78">
            <v>0</v>
          </cell>
          <cell r="D78">
            <v>3839000</v>
          </cell>
          <cell r="E78">
            <v>3839000</v>
          </cell>
          <cell r="F78">
            <v>0</v>
          </cell>
          <cell r="G78">
            <v>1</v>
          </cell>
        </row>
        <row r="79">
          <cell r="A79">
            <v>2700</v>
          </cell>
          <cell r="B79" t="str">
            <v>Office of Traffic Safety</v>
          </cell>
          <cell r="C79">
            <v>0</v>
          </cell>
          <cell r="D79">
            <v>58266000</v>
          </cell>
          <cell r="E79">
            <v>58266000</v>
          </cell>
          <cell r="F79">
            <v>0</v>
          </cell>
          <cell r="G79">
            <v>1</v>
          </cell>
        </row>
        <row r="80">
          <cell r="A80">
            <v>2720</v>
          </cell>
          <cell r="B80" t="str">
            <v>Dept of the California Highway Patrol</v>
          </cell>
          <cell r="C80">
            <v>0</v>
          </cell>
          <cell r="D80">
            <v>1068151000</v>
          </cell>
          <cell r="E80">
            <v>1068151000</v>
          </cell>
          <cell r="F80">
            <v>0</v>
          </cell>
          <cell r="G80">
            <v>1</v>
          </cell>
        </row>
        <row r="81">
          <cell r="A81">
            <v>2740</v>
          </cell>
          <cell r="B81" t="str">
            <v>Department of Motor Vehicles</v>
          </cell>
          <cell r="C81">
            <v>1114000</v>
          </cell>
          <cell r="D81">
            <v>669888000</v>
          </cell>
          <cell r="E81">
            <v>671002000</v>
          </cell>
          <cell r="F81">
            <v>1.6602036953690153E-3</v>
          </cell>
          <cell r="G81">
            <v>0.99833979630463099</v>
          </cell>
        </row>
        <row r="82">
          <cell r="A82">
            <v>2780</v>
          </cell>
          <cell r="B82" t="str">
            <v>Stephen P. Teale Data Center</v>
          </cell>
          <cell r="C82">
            <v>0</v>
          </cell>
          <cell r="D82">
            <v>100299000</v>
          </cell>
          <cell r="E82">
            <v>100299000</v>
          </cell>
          <cell r="F82">
            <v>0</v>
          </cell>
          <cell r="G82">
            <v>1</v>
          </cell>
        </row>
        <row r="83">
          <cell r="A83">
            <v>2830</v>
          </cell>
          <cell r="B83" t="str">
            <v>General Obligation Bonds-BT&amp;H</v>
          </cell>
          <cell r="C83">
            <v>204967000</v>
          </cell>
          <cell r="D83">
            <v>0</v>
          </cell>
          <cell r="E83">
            <v>204967000</v>
          </cell>
          <cell r="F83">
            <v>1</v>
          </cell>
          <cell r="G83">
            <v>0</v>
          </cell>
        </row>
        <row r="84">
          <cell r="A84">
            <v>2920</v>
          </cell>
          <cell r="B84" t="str">
            <v>Technology, Trade, and Commerce Agency</v>
          </cell>
          <cell r="C84">
            <v>7875000</v>
          </cell>
          <cell r="D84">
            <v>8230000</v>
          </cell>
          <cell r="E84">
            <v>16105000</v>
          </cell>
          <cell r="F84">
            <v>0.48897857808134121</v>
          </cell>
          <cell r="G84">
            <v>0.51102142191865885</v>
          </cell>
        </row>
        <row r="85">
          <cell r="A85">
            <v>3030</v>
          </cell>
          <cell r="B85" t="str">
            <v>Secretary for Resources</v>
          </cell>
          <cell r="C85">
            <v>0</v>
          </cell>
          <cell r="D85">
            <v>11121000</v>
          </cell>
          <cell r="E85">
            <v>11121000</v>
          </cell>
          <cell r="F85">
            <v>0</v>
          </cell>
          <cell r="G85">
            <v>1</v>
          </cell>
        </row>
        <row r="86">
          <cell r="A86">
            <v>3110</v>
          </cell>
          <cell r="B86" t="str">
            <v>Special Resources Program</v>
          </cell>
          <cell r="C86">
            <v>0</v>
          </cell>
          <cell r="D86">
            <v>200000</v>
          </cell>
          <cell r="E86">
            <v>200000</v>
          </cell>
          <cell r="F86">
            <v>0</v>
          </cell>
          <cell r="G86">
            <v>1</v>
          </cell>
        </row>
        <row r="87">
          <cell r="A87">
            <v>3125</v>
          </cell>
          <cell r="B87" t="str">
            <v>California Tahoe Conservancy</v>
          </cell>
          <cell r="C87">
            <v>0</v>
          </cell>
          <cell r="D87">
            <v>3859000</v>
          </cell>
          <cell r="E87">
            <v>3859000</v>
          </cell>
          <cell r="F87">
            <v>0</v>
          </cell>
          <cell r="G87">
            <v>1</v>
          </cell>
        </row>
        <row r="88">
          <cell r="A88">
            <v>3340</v>
          </cell>
          <cell r="B88" t="str">
            <v>California Conservation Corps</v>
          </cell>
          <cell r="C88">
            <v>39961000</v>
          </cell>
          <cell r="D88">
            <v>30265000</v>
          </cell>
          <cell r="E88">
            <v>70226000</v>
          </cell>
          <cell r="F88">
            <v>0.56903426081508268</v>
          </cell>
          <cell r="G88">
            <v>0.43096573918491726</v>
          </cell>
        </row>
        <row r="89">
          <cell r="A89">
            <v>3360</v>
          </cell>
          <cell r="B89" t="str">
            <v>Energy Resources Conservation &amp; Dev Com</v>
          </cell>
          <cell r="C89">
            <v>0</v>
          </cell>
          <cell r="D89">
            <v>327836000</v>
          </cell>
          <cell r="E89">
            <v>327836000</v>
          </cell>
          <cell r="F89">
            <v>0</v>
          </cell>
          <cell r="G89">
            <v>1</v>
          </cell>
        </row>
        <row r="90">
          <cell r="A90">
            <v>3460</v>
          </cell>
          <cell r="B90" t="str">
            <v>Colorado River Board of California</v>
          </cell>
          <cell r="C90">
            <v>0</v>
          </cell>
          <cell r="D90">
            <v>14000</v>
          </cell>
          <cell r="E90">
            <v>14000</v>
          </cell>
          <cell r="F90">
            <v>0</v>
          </cell>
          <cell r="G90">
            <v>1</v>
          </cell>
        </row>
        <row r="91">
          <cell r="A91">
            <v>3480</v>
          </cell>
          <cell r="B91" t="str">
            <v>Department of Conservation</v>
          </cell>
          <cell r="C91">
            <v>5396000</v>
          </cell>
          <cell r="D91">
            <v>530523000</v>
          </cell>
          <cell r="E91">
            <v>535919000</v>
          </cell>
          <cell r="F91">
            <v>1.0068685752884297E-2</v>
          </cell>
          <cell r="G91">
            <v>0.98993131424711567</v>
          </cell>
        </row>
        <row r="92">
          <cell r="A92">
            <v>3540</v>
          </cell>
          <cell r="B92" t="str">
            <v>Dept of Forestry and Fire Protection</v>
          </cell>
          <cell r="C92">
            <v>354092000</v>
          </cell>
          <cell r="D92">
            <v>102665000</v>
          </cell>
          <cell r="E92">
            <v>456757000</v>
          </cell>
          <cell r="F92">
            <v>0.77523059307246522</v>
          </cell>
          <cell r="G92">
            <v>0.22476940692753478</v>
          </cell>
        </row>
        <row r="93">
          <cell r="A93">
            <v>3560</v>
          </cell>
          <cell r="B93" t="str">
            <v>State Lands Commission</v>
          </cell>
          <cell r="C93">
            <v>10099000</v>
          </cell>
          <cell r="D93">
            <v>8725000</v>
          </cell>
          <cell r="E93">
            <v>18824000</v>
          </cell>
          <cell r="F93">
            <v>0.53649596260093502</v>
          </cell>
          <cell r="G93">
            <v>0.46350403739906504</v>
          </cell>
        </row>
        <row r="94">
          <cell r="A94">
            <v>3600</v>
          </cell>
          <cell r="B94" t="str">
            <v>Department of Fish and Game</v>
          </cell>
          <cell r="C94">
            <v>40957000</v>
          </cell>
          <cell r="D94">
            <v>205882000</v>
          </cell>
          <cell r="E94">
            <v>246839000</v>
          </cell>
          <cell r="F94">
            <v>0.16592596793861586</v>
          </cell>
          <cell r="G94">
            <v>0.8340740320613842</v>
          </cell>
        </row>
        <row r="95">
          <cell r="A95">
            <v>3640</v>
          </cell>
          <cell r="B95" t="str">
            <v>Wildlife Conservation Board</v>
          </cell>
          <cell r="C95">
            <v>321000</v>
          </cell>
          <cell r="D95">
            <v>5563000</v>
          </cell>
          <cell r="E95">
            <v>5884000</v>
          </cell>
          <cell r="F95">
            <v>5.4554724677090417E-2</v>
          </cell>
          <cell r="G95">
            <v>0.94544527532290956</v>
          </cell>
        </row>
        <row r="96">
          <cell r="A96">
            <v>3680</v>
          </cell>
          <cell r="B96" t="str">
            <v>Department of Boating &amp; Waterways</v>
          </cell>
          <cell r="C96">
            <v>0</v>
          </cell>
          <cell r="D96">
            <v>21322000</v>
          </cell>
          <cell r="E96">
            <v>21322000</v>
          </cell>
          <cell r="F96">
            <v>0</v>
          </cell>
          <cell r="G96">
            <v>1</v>
          </cell>
        </row>
        <row r="97">
          <cell r="A97">
            <v>3720</v>
          </cell>
          <cell r="B97" t="str">
            <v>California Coastal Commission</v>
          </cell>
          <cell r="C97">
            <v>10587000</v>
          </cell>
          <cell r="D97">
            <v>3326000</v>
          </cell>
          <cell r="E97">
            <v>13913000</v>
          </cell>
          <cell r="F97">
            <v>0.76094300294688422</v>
          </cell>
          <cell r="G97">
            <v>0.23905699705311578</v>
          </cell>
        </row>
        <row r="98">
          <cell r="A98">
            <v>3760</v>
          </cell>
          <cell r="B98" t="str">
            <v>State Coastal Conservancy</v>
          </cell>
          <cell r="C98">
            <v>0</v>
          </cell>
          <cell r="D98">
            <v>6909000</v>
          </cell>
          <cell r="E98">
            <v>6909000</v>
          </cell>
          <cell r="F98">
            <v>0</v>
          </cell>
          <cell r="G98">
            <v>1</v>
          </cell>
        </row>
        <row r="99">
          <cell r="A99">
            <v>3780</v>
          </cell>
          <cell r="B99" t="str">
            <v>Native American Heritage Commission</v>
          </cell>
          <cell r="C99">
            <v>588000</v>
          </cell>
          <cell r="D99">
            <v>0</v>
          </cell>
          <cell r="E99">
            <v>588000</v>
          </cell>
          <cell r="F99">
            <v>1</v>
          </cell>
          <cell r="G99">
            <v>0</v>
          </cell>
        </row>
        <row r="100">
          <cell r="A100">
            <v>3790</v>
          </cell>
          <cell r="B100" t="str">
            <v>Department of Parks and Recreation</v>
          </cell>
          <cell r="C100">
            <v>90115000</v>
          </cell>
          <cell r="D100">
            <v>174703000</v>
          </cell>
          <cell r="E100">
            <v>264818000</v>
          </cell>
          <cell r="F100">
            <v>0.34029031259204434</v>
          </cell>
          <cell r="G100">
            <v>0.65970968740795566</v>
          </cell>
        </row>
        <row r="101">
          <cell r="A101">
            <v>3810</v>
          </cell>
          <cell r="B101" t="str">
            <v>Santa Monica Mountains Conservancy</v>
          </cell>
          <cell r="C101">
            <v>0</v>
          </cell>
          <cell r="D101">
            <v>676000</v>
          </cell>
          <cell r="E101">
            <v>676000</v>
          </cell>
          <cell r="F101">
            <v>0</v>
          </cell>
          <cell r="G101">
            <v>1</v>
          </cell>
        </row>
        <row r="102">
          <cell r="A102">
            <v>3820</v>
          </cell>
          <cell r="B102" t="str">
            <v>San Francisco Bay Conserv &amp; Develop Comm</v>
          </cell>
          <cell r="C102">
            <v>3458000</v>
          </cell>
          <cell r="D102">
            <v>146000</v>
          </cell>
          <cell r="E102">
            <v>3604000</v>
          </cell>
          <cell r="F102">
            <v>0.9594894561598224</v>
          </cell>
          <cell r="G102">
            <v>4.0510543840177583E-2</v>
          </cell>
        </row>
        <row r="103">
          <cell r="A103">
            <v>3825</v>
          </cell>
          <cell r="B103" t="str">
            <v>San Gabriel/Lower LA Rivers/Mnts Consvcy</v>
          </cell>
          <cell r="C103">
            <v>0</v>
          </cell>
          <cell r="D103">
            <v>797000</v>
          </cell>
          <cell r="E103">
            <v>797000</v>
          </cell>
          <cell r="F103">
            <v>0</v>
          </cell>
          <cell r="G103">
            <v>1</v>
          </cell>
        </row>
        <row r="104">
          <cell r="A104">
            <v>3830</v>
          </cell>
          <cell r="B104" t="str">
            <v>San Joaquin River Conservancy</v>
          </cell>
          <cell r="C104">
            <v>0</v>
          </cell>
          <cell r="D104">
            <v>355000</v>
          </cell>
          <cell r="E104">
            <v>355000</v>
          </cell>
          <cell r="F104">
            <v>0</v>
          </cell>
          <cell r="G104">
            <v>1</v>
          </cell>
        </row>
        <row r="105">
          <cell r="A105">
            <v>3835</v>
          </cell>
          <cell r="B105" t="str">
            <v>Baldwin Hills Conservancy</v>
          </cell>
          <cell r="C105">
            <v>0</v>
          </cell>
          <cell r="D105">
            <v>367000</v>
          </cell>
          <cell r="E105">
            <v>367000</v>
          </cell>
          <cell r="F105">
            <v>0</v>
          </cell>
          <cell r="G105">
            <v>1</v>
          </cell>
        </row>
        <row r="106">
          <cell r="A106">
            <v>3840</v>
          </cell>
          <cell r="B106" t="str">
            <v>Delta Protection Commission</v>
          </cell>
          <cell r="C106">
            <v>0</v>
          </cell>
          <cell r="D106">
            <v>307000</v>
          </cell>
          <cell r="E106">
            <v>307000</v>
          </cell>
          <cell r="F106">
            <v>0</v>
          </cell>
          <cell r="G106">
            <v>1</v>
          </cell>
        </row>
        <row r="107">
          <cell r="A107">
            <v>3845</v>
          </cell>
          <cell r="B107" t="str">
            <v>San Diego River Conservancy</v>
          </cell>
          <cell r="C107">
            <v>0</v>
          </cell>
          <cell r="D107">
            <v>265000</v>
          </cell>
          <cell r="E107">
            <v>265000</v>
          </cell>
          <cell r="F107">
            <v>0</v>
          </cell>
          <cell r="G107">
            <v>1</v>
          </cell>
        </row>
        <row r="108">
          <cell r="A108">
            <v>3850</v>
          </cell>
          <cell r="B108" t="str">
            <v>Coachella Valley Mountains Conservancy</v>
          </cell>
          <cell r="C108">
            <v>0</v>
          </cell>
          <cell r="D108">
            <v>362000</v>
          </cell>
          <cell r="E108">
            <v>362000</v>
          </cell>
          <cell r="F108">
            <v>0</v>
          </cell>
          <cell r="G108">
            <v>1</v>
          </cell>
        </row>
        <row r="109">
          <cell r="A109">
            <v>3860</v>
          </cell>
          <cell r="B109" t="str">
            <v>Department of Water Resources</v>
          </cell>
          <cell r="C109">
            <v>31794000</v>
          </cell>
          <cell r="D109">
            <v>542763000</v>
          </cell>
          <cell r="E109">
            <v>574557000</v>
          </cell>
          <cell r="F109">
            <v>5.5336546243453653E-2</v>
          </cell>
          <cell r="G109">
            <v>0.94466345375654637</v>
          </cell>
        </row>
        <row r="110">
          <cell r="A110">
            <v>3870</v>
          </cell>
          <cell r="B110" t="str">
            <v>California Bay-Delta Authority</v>
          </cell>
          <cell r="C110">
            <v>12590000</v>
          </cell>
          <cell r="D110">
            <v>164524000</v>
          </cell>
          <cell r="E110">
            <v>177114000</v>
          </cell>
          <cell r="F110">
            <v>7.1084160484207917E-2</v>
          </cell>
          <cell r="G110">
            <v>0.92891583951579204</v>
          </cell>
        </row>
        <row r="111">
          <cell r="A111">
            <v>3882</v>
          </cell>
          <cell r="B111" t="str">
            <v>General Obligation Bonds-Resources</v>
          </cell>
          <cell r="C111">
            <v>244102000</v>
          </cell>
          <cell r="D111">
            <v>0</v>
          </cell>
          <cell r="E111">
            <v>244102000</v>
          </cell>
          <cell r="F111">
            <v>1</v>
          </cell>
          <cell r="G111">
            <v>0</v>
          </cell>
        </row>
        <row r="112">
          <cell r="A112">
            <v>3895</v>
          </cell>
          <cell r="B112" t="str">
            <v>Secretary for Environmental Protection</v>
          </cell>
          <cell r="C112">
            <v>1400000</v>
          </cell>
          <cell r="D112">
            <v>4917000</v>
          </cell>
          <cell r="E112">
            <v>6317000</v>
          </cell>
          <cell r="F112">
            <v>0.22162418869716638</v>
          </cell>
          <cell r="G112">
            <v>0.77837581130283362</v>
          </cell>
        </row>
        <row r="113">
          <cell r="A113">
            <v>3900</v>
          </cell>
          <cell r="B113" t="str">
            <v>State Air Resources Board</v>
          </cell>
          <cell r="C113">
            <v>5016000</v>
          </cell>
          <cell r="D113">
            <v>141697000</v>
          </cell>
          <cell r="E113">
            <v>146713000</v>
          </cell>
          <cell r="F113">
            <v>3.4189199321123555E-2</v>
          </cell>
          <cell r="G113">
            <v>0.96581080067887648</v>
          </cell>
        </row>
        <row r="114">
          <cell r="A114">
            <v>3910</v>
          </cell>
          <cell r="B114" t="str">
            <v>CA Integrated Waste Management Board</v>
          </cell>
          <cell r="C114">
            <v>0</v>
          </cell>
          <cell r="D114">
            <v>84681000</v>
          </cell>
          <cell r="E114">
            <v>84681000</v>
          </cell>
          <cell r="F114">
            <v>0</v>
          </cell>
          <cell r="G114">
            <v>1</v>
          </cell>
        </row>
        <row r="115">
          <cell r="A115">
            <v>3930</v>
          </cell>
          <cell r="B115" t="str">
            <v>Department of Pesticide Regulation</v>
          </cell>
          <cell r="C115">
            <v>2119000</v>
          </cell>
          <cell r="D115">
            <v>41597000</v>
          </cell>
          <cell r="E115">
            <v>43716000</v>
          </cell>
          <cell r="F115">
            <v>4.8471955348156279E-2</v>
          </cell>
          <cell r="G115">
            <v>0.95152804465184371</v>
          </cell>
        </row>
        <row r="116">
          <cell r="A116">
            <v>3940</v>
          </cell>
          <cell r="B116" t="str">
            <v>State Water Resources Control Board</v>
          </cell>
          <cell r="C116">
            <v>41385000</v>
          </cell>
          <cell r="D116">
            <v>378823000</v>
          </cell>
          <cell r="E116">
            <v>420208000</v>
          </cell>
          <cell r="F116">
            <v>9.8486939801241291E-2</v>
          </cell>
          <cell r="G116">
            <v>0.90151306019875876</v>
          </cell>
        </row>
        <row r="117">
          <cell r="A117">
            <v>3960</v>
          </cell>
          <cell r="B117" t="str">
            <v>Department of Toxic Substances Control</v>
          </cell>
          <cell r="C117">
            <v>20106000</v>
          </cell>
          <cell r="D117">
            <v>128717000</v>
          </cell>
          <cell r="E117">
            <v>148823000</v>
          </cell>
          <cell r="F117">
            <v>0.13510008533627194</v>
          </cell>
          <cell r="G117">
            <v>0.86489991466372806</v>
          </cell>
        </row>
        <row r="118">
          <cell r="A118">
            <v>3980</v>
          </cell>
          <cell r="B118" t="str">
            <v>Ofc of Environmental Health Hazard Asmt</v>
          </cell>
          <cell r="C118">
            <v>10126000</v>
          </cell>
          <cell r="D118">
            <v>2863000</v>
          </cell>
          <cell r="E118">
            <v>12989000</v>
          </cell>
          <cell r="F118">
            <v>0.779582723843252</v>
          </cell>
          <cell r="G118">
            <v>0.22041727615674803</v>
          </cell>
        </row>
        <row r="119">
          <cell r="A119">
            <v>3996</v>
          </cell>
          <cell r="B119" t="str">
            <v>General Obligation Bonds-Environmental</v>
          </cell>
          <cell r="C119">
            <v>13378000</v>
          </cell>
          <cell r="D119">
            <v>0</v>
          </cell>
          <cell r="E119">
            <v>13378000</v>
          </cell>
          <cell r="F119">
            <v>1</v>
          </cell>
          <cell r="G119">
            <v>0</v>
          </cell>
        </row>
        <row r="120">
          <cell r="A120">
            <v>4020</v>
          </cell>
          <cell r="B120" t="str">
            <v>Secretary for Cal Health &amp; Human Serv Ag</v>
          </cell>
          <cell r="C120">
            <v>3456000</v>
          </cell>
          <cell r="D120">
            <v>0</v>
          </cell>
          <cell r="E120">
            <v>3456000</v>
          </cell>
          <cell r="F120">
            <v>1</v>
          </cell>
          <cell r="G120">
            <v>0</v>
          </cell>
        </row>
        <row r="121">
          <cell r="A121">
            <v>4100</v>
          </cell>
          <cell r="B121" t="str">
            <v>State Council Developmental Disabilities</v>
          </cell>
          <cell r="C121">
            <v>0</v>
          </cell>
          <cell r="D121">
            <v>6543000</v>
          </cell>
          <cell r="E121">
            <v>6543000</v>
          </cell>
          <cell r="F121">
            <v>0</v>
          </cell>
          <cell r="G121">
            <v>1</v>
          </cell>
        </row>
        <row r="122">
          <cell r="A122">
            <v>4120</v>
          </cell>
          <cell r="B122" t="str">
            <v>Emergency Medical Services Authority</v>
          </cell>
          <cell r="C122">
            <v>1005000</v>
          </cell>
          <cell r="D122">
            <v>2945000</v>
          </cell>
          <cell r="E122">
            <v>3950000</v>
          </cell>
          <cell r="F122">
            <v>0.25443037974683547</v>
          </cell>
          <cell r="G122">
            <v>0.74556962025316453</v>
          </cell>
        </row>
        <row r="123">
          <cell r="A123">
            <v>4130</v>
          </cell>
          <cell r="B123" t="str">
            <v>CA Hlth and Human Svcs Agency Data Ctr</v>
          </cell>
          <cell r="C123">
            <v>0</v>
          </cell>
          <cell r="D123">
            <v>314853000</v>
          </cell>
          <cell r="E123">
            <v>314853000</v>
          </cell>
          <cell r="F123">
            <v>0</v>
          </cell>
          <cell r="G123">
            <v>1</v>
          </cell>
        </row>
        <row r="124">
          <cell r="A124">
            <v>4140</v>
          </cell>
          <cell r="B124" t="str">
            <v>Ofc Statewide Health Planning-Developmnt</v>
          </cell>
          <cell r="C124">
            <v>571000</v>
          </cell>
          <cell r="D124">
            <v>43460000</v>
          </cell>
          <cell r="E124">
            <v>44031000</v>
          </cell>
          <cell r="F124">
            <v>1.2968136085939452E-2</v>
          </cell>
          <cell r="G124">
            <v>0.9870318639140605</v>
          </cell>
        </row>
        <row r="125">
          <cell r="A125">
            <v>4170</v>
          </cell>
          <cell r="B125" t="str">
            <v>Department of Aging</v>
          </cell>
          <cell r="C125">
            <v>3969000</v>
          </cell>
          <cell r="D125">
            <v>7676000</v>
          </cell>
          <cell r="E125">
            <v>11645000</v>
          </cell>
          <cell r="F125">
            <v>0.3408329755259768</v>
          </cell>
          <cell r="G125">
            <v>0.6591670244740232</v>
          </cell>
        </row>
        <row r="126">
          <cell r="A126">
            <v>4180</v>
          </cell>
          <cell r="B126" t="str">
            <v>Commission on Aging</v>
          </cell>
          <cell r="C126">
            <v>0</v>
          </cell>
          <cell r="D126">
            <v>644000</v>
          </cell>
          <cell r="E126">
            <v>644000</v>
          </cell>
          <cell r="F126">
            <v>0</v>
          </cell>
          <cell r="G126">
            <v>1</v>
          </cell>
        </row>
        <row r="127">
          <cell r="A127">
            <v>4200</v>
          </cell>
          <cell r="B127" t="str">
            <v>Department of Alcohol and Drug Programs</v>
          </cell>
          <cell r="C127">
            <v>6092000</v>
          </cell>
          <cell r="D127">
            <v>29614000</v>
          </cell>
          <cell r="E127">
            <v>35706000</v>
          </cell>
          <cell r="F127">
            <v>0.17061558281521313</v>
          </cell>
          <cell r="G127">
            <v>0.82938441718478684</v>
          </cell>
        </row>
        <row r="128">
          <cell r="A128">
            <v>4250</v>
          </cell>
          <cell r="B128" t="str">
            <v>CA Children &amp; Families Commission</v>
          </cell>
          <cell r="C128">
            <v>0</v>
          </cell>
          <cell r="D128">
            <v>6273000</v>
          </cell>
          <cell r="E128">
            <v>6273000</v>
          </cell>
          <cell r="F128">
            <v>0</v>
          </cell>
          <cell r="G128">
            <v>1</v>
          </cell>
        </row>
        <row r="129">
          <cell r="A129">
            <v>4260</v>
          </cell>
          <cell r="B129" t="str">
            <v>Department of Health Services</v>
          </cell>
          <cell r="C129">
            <v>255595000</v>
          </cell>
          <cell r="D129">
            <v>584259000</v>
          </cell>
          <cell r="E129">
            <v>839854000</v>
          </cell>
          <cell r="F129">
            <v>0.30433265781909713</v>
          </cell>
          <cell r="G129">
            <v>0.69566734218090287</v>
          </cell>
        </row>
        <row r="130">
          <cell r="A130">
            <v>4270</v>
          </cell>
          <cell r="B130" t="str">
            <v>California Medical Assistance Commission</v>
          </cell>
          <cell r="C130">
            <v>1132000</v>
          </cell>
          <cell r="D130">
            <v>91000</v>
          </cell>
          <cell r="E130">
            <v>1223000</v>
          </cell>
          <cell r="F130">
            <v>0.92559280457890436</v>
          </cell>
          <cell r="G130">
            <v>7.4407195421095668E-2</v>
          </cell>
        </row>
        <row r="131">
          <cell r="A131">
            <v>4280</v>
          </cell>
          <cell r="B131" t="str">
            <v>Managed Risk Medical Insurance Board</v>
          </cell>
          <cell r="C131">
            <v>1705000</v>
          </cell>
          <cell r="D131">
            <v>5618000</v>
          </cell>
          <cell r="E131">
            <v>7323000</v>
          </cell>
          <cell r="F131">
            <v>0.23282807592516727</v>
          </cell>
          <cell r="G131">
            <v>0.7671719240748327</v>
          </cell>
        </row>
        <row r="132">
          <cell r="A132">
            <v>4300</v>
          </cell>
          <cell r="B132" t="str">
            <v>Department of Developmental Services</v>
          </cell>
          <cell r="C132">
            <v>389696000</v>
          </cell>
          <cell r="D132">
            <v>5134000</v>
          </cell>
          <cell r="E132">
            <v>394830000</v>
          </cell>
          <cell r="F132">
            <v>0.98699693538991462</v>
          </cell>
          <cell r="G132">
            <v>1.3003064610085354E-2</v>
          </cell>
        </row>
        <row r="133">
          <cell r="A133">
            <v>4440</v>
          </cell>
          <cell r="B133" t="str">
            <v>Department of Mental Health</v>
          </cell>
          <cell r="C133">
            <v>551848000</v>
          </cell>
          <cell r="D133">
            <v>5202000</v>
          </cell>
          <cell r="E133">
            <v>557050000</v>
          </cell>
          <cell r="F133">
            <v>0.99066152050982859</v>
          </cell>
          <cell r="G133">
            <v>9.3384794901714384E-3</v>
          </cell>
        </row>
        <row r="134">
          <cell r="A134">
            <v>4700</v>
          </cell>
          <cell r="B134" t="str">
            <v>Department of Community Services &amp; Develop</v>
          </cell>
          <cell r="C134">
            <v>0</v>
          </cell>
          <cell r="D134">
            <v>8832000</v>
          </cell>
          <cell r="E134">
            <v>8832000</v>
          </cell>
          <cell r="F134">
            <v>0</v>
          </cell>
          <cell r="G134">
            <v>1</v>
          </cell>
        </row>
        <row r="135">
          <cell r="A135">
            <v>5160</v>
          </cell>
          <cell r="B135" t="str">
            <v>Department of Rehabilitation</v>
          </cell>
          <cell r="C135">
            <v>46070000</v>
          </cell>
          <cell r="D135">
            <v>277891000</v>
          </cell>
          <cell r="E135">
            <v>323961000</v>
          </cell>
          <cell r="F135">
            <v>0.14220847571158257</v>
          </cell>
          <cell r="G135">
            <v>0.85779152428841743</v>
          </cell>
        </row>
        <row r="136">
          <cell r="A136">
            <v>5175</v>
          </cell>
          <cell r="B136" t="str">
            <v>Department of Child Support Services</v>
          </cell>
          <cell r="C136">
            <v>33979000</v>
          </cell>
          <cell r="D136">
            <v>81178000</v>
          </cell>
          <cell r="E136">
            <v>115157000</v>
          </cell>
          <cell r="F136">
            <v>0.29506673497920233</v>
          </cell>
          <cell r="G136">
            <v>0.70493326502079767</v>
          </cell>
        </row>
        <row r="137">
          <cell r="A137">
            <v>5180</v>
          </cell>
          <cell r="B137" t="str">
            <v>Department of Social Services</v>
          </cell>
          <cell r="C137">
            <v>89961000</v>
          </cell>
          <cell r="D137">
            <v>315029000</v>
          </cell>
          <cell r="E137">
            <v>404990000</v>
          </cell>
          <cell r="F137">
            <v>0.22213141065211486</v>
          </cell>
          <cell r="G137">
            <v>0.77786858934788516</v>
          </cell>
        </row>
        <row r="138">
          <cell r="A138">
            <v>5206</v>
          </cell>
          <cell r="B138" t="str">
            <v>General Obligation Bonds-H&amp;HS</v>
          </cell>
          <cell r="C138">
            <v>3005000</v>
          </cell>
          <cell r="D138">
            <v>0</v>
          </cell>
          <cell r="E138">
            <v>3005000</v>
          </cell>
          <cell r="F138">
            <v>1</v>
          </cell>
          <cell r="G138">
            <v>0</v>
          </cell>
        </row>
        <row r="139">
          <cell r="A139">
            <v>5230</v>
          </cell>
          <cell r="B139" t="str">
            <v>Sec for Youth and Adult Corrections</v>
          </cell>
          <cell r="C139">
            <v>938000</v>
          </cell>
          <cell r="D139">
            <v>0</v>
          </cell>
          <cell r="E139">
            <v>938000</v>
          </cell>
          <cell r="F139">
            <v>1</v>
          </cell>
          <cell r="G139">
            <v>0</v>
          </cell>
        </row>
        <row r="140">
          <cell r="A140">
            <v>5235</v>
          </cell>
          <cell r="B140" t="str">
            <v>Office of the Inspector General</v>
          </cell>
          <cell r="C140">
            <v>2687000</v>
          </cell>
          <cell r="D140">
            <v>0</v>
          </cell>
          <cell r="E140">
            <v>2687000</v>
          </cell>
          <cell r="F140">
            <v>1</v>
          </cell>
          <cell r="G140">
            <v>0</v>
          </cell>
        </row>
        <row r="141">
          <cell r="A141">
            <v>5240</v>
          </cell>
          <cell r="B141" t="str">
            <v>CA Department of Corrections</v>
          </cell>
          <cell r="C141">
            <v>5019373000</v>
          </cell>
          <cell r="D141">
            <v>52885000</v>
          </cell>
          <cell r="E141">
            <v>5072258000</v>
          </cell>
          <cell r="F141">
            <v>0.98957367704876209</v>
          </cell>
          <cell r="G141">
            <v>1.0426322951237891E-2</v>
          </cell>
        </row>
        <row r="142">
          <cell r="A142">
            <v>5430</v>
          </cell>
          <cell r="B142" t="str">
            <v>Board of Corrections</v>
          </cell>
          <cell r="C142">
            <v>3801406</v>
          </cell>
          <cell r="D142">
            <v>3815000</v>
          </cell>
          <cell r="E142">
            <v>7616406</v>
          </cell>
          <cell r="F142">
            <v>0.49910758433833491</v>
          </cell>
          <cell r="G142">
            <v>0.50089241566166509</v>
          </cell>
        </row>
        <row r="143">
          <cell r="A143">
            <v>5440</v>
          </cell>
          <cell r="B143" t="str">
            <v>Board of Prison Terms</v>
          </cell>
          <cell r="C143">
            <v>25219000</v>
          </cell>
          <cell r="D143">
            <v>0</v>
          </cell>
          <cell r="E143">
            <v>25219000</v>
          </cell>
          <cell r="F143">
            <v>1</v>
          </cell>
          <cell r="G143">
            <v>0</v>
          </cell>
        </row>
        <row r="144">
          <cell r="A144">
            <v>5450</v>
          </cell>
          <cell r="B144" t="str">
            <v>Youthful Offender Parole Board</v>
          </cell>
          <cell r="C144">
            <v>1644000</v>
          </cell>
          <cell r="D144">
            <v>0</v>
          </cell>
          <cell r="E144">
            <v>1644000</v>
          </cell>
          <cell r="F144">
            <v>1</v>
          </cell>
          <cell r="G144">
            <v>0</v>
          </cell>
        </row>
        <row r="145">
          <cell r="A145">
            <v>5460</v>
          </cell>
          <cell r="B145" t="str">
            <v>Department of the Youth Authority</v>
          </cell>
          <cell r="C145">
            <v>338980000</v>
          </cell>
          <cell r="D145">
            <v>2000000</v>
          </cell>
          <cell r="E145">
            <v>340980000</v>
          </cell>
          <cell r="F145">
            <v>0.99413455334623735</v>
          </cell>
          <cell r="G145">
            <v>5.8654466537626836E-3</v>
          </cell>
        </row>
        <row r="146">
          <cell r="A146">
            <v>5480</v>
          </cell>
          <cell r="B146" t="str">
            <v>Correctional Peace Officer Standards/Trg</v>
          </cell>
          <cell r="C146">
            <v>1081000</v>
          </cell>
          <cell r="D146">
            <v>0</v>
          </cell>
          <cell r="E146">
            <v>1081000</v>
          </cell>
          <cell r="F146">
            <v>1</v>
          </cell>
          <cell r="G146">
            <v>0</v>
          </cell>
        </row>
        <row r="147">
          <cell r="A147">
            <v>5996</v>
          </cell>
          <cell r="B147" t="str">
            <v>General Obligation Bonds-YAC</v>
          </cell>
          <cell r="C147">
            <v>214545000</v>
          </cell>
          <cell r="D147">
            <v>0</v>
          </cell>
          <cell r="E147">
            <v>214545000</v>
          </cell>
          <cell r="F147">
            <v>1</v>
          </cell>
          <cell r="G147">
            <v>0</v>
          </cell>
        </row>
        <row r="148">
          <cell r="A148">
            <v>6050</v>
          </cell>
          <cell r="B148" t="str">
            <v>Office of the Secretary for Education</v>
          </cell>
          <cell r="C148">
            <v>1710000</v>
          </cell>
          <cell r="D148">
            <v>0</v>
          </cell>
          <cell r="E148">
            <v>1710000</v>
          </cell>
          <cell r="F148">
            <v>1</v>
          </cell>
          <cell r="G148">
            <v>0</v>
          </cell>
        </row>
        <row r="149">
          <cell r="A149">
            <v>6054</v>
          </cell>
          <cell r="B149" t="str">
            <v>Scholarshare Investment Board</v>
          </cell>
          <cell r="C149">
            <v>1159000</v>
          </cell>
          <cell r="D149">
            <v>0</v>
          </cell>
          <cell r="E149">
            <v>1159000</v>
          </cell>
          <cell r="F149">
            <v>1</v>
          </cell>
          <cell r="G149">
            <v>0</v>
          </cell>
        </row>
        <row r="150">
          <cell r="A150">
            <v>6110</v>
          </cell>
          <cell r="B150" t="str">
            <v>Department of Education</v>
          </cell>
          <cell r="C150">
            <v>111205000</v>
          </cell>
          <cell r="D150">
            <v>139779000</v>
          </cell>
          <cell r="E150">
            <v>250984000</v>
          </cell>
          <cell r="F150">
            <v>0.44307605265674305</v>
          </cell>
          <cell r="G150">
            <v>0.5569239473432569</v>
          </cell>
        </row>
        <row r="151">
          <cell r="A151">
            <v>6120</v>
          </cell>
          <cell r="B151" t="str">
            <v>California State Library</v>
          </cell>
          <cell r="C151">
            <v>13376000</v>
          </cell>
          <cell r="D151">
            <v>9228000</v>
          </cell>
          <cell r="E151">
            <v>22604000</v>
          </cell>
          <cell r="F151">
            <v>0.59175367191647499</v>
          </cell>
          <cell r="G151">
            <v>0.40824632808352507</v>
          </cell>
        </row>
        <row r="152">
          <cell r="A152">
            <v>6125</v>
          </cell>
          <cell r="B152" t="str">
            <v>Education Audit Appeals Panel</v>
          </cell>
          <cell r="C152">
            <v>1500000</v>
          </cell>
          <cell r="D152">
            <v>0</v>
          </cell>
          <cell r="E152">
            <v>1500000</v>
          </cell>
          <cell r="F152">
            <v>1</v>
          </cell>
          <cell r="G152">
            <v>0</v>
          </cell>
        </row>
        <row r="153">
          <cell r="A153">
            <v>6255</v>
          </cell>
          <cell r="B153" t="str">
            <v>CA State Summer School for the Arts</v>
          </cell>
          <cell r="C153">
            <v>737000</v>
          </cell>
          <cell r="D153">
            <v>886000</v>
          </cell>
          <cell r="E153">
            <v>1623000</v>
          </cell>
          <cell r="F153">
            <v>0.45409735058533579</v>
          </cell>
          <cell r="G153">
            <v>0.54590264941466415</v>
          </cell>
        </row>
        <row r="154">
          <cell r="A154">
            <v>6330</v>
          </cell>
          <cell r="B154" t="str">
            <v>CA Occupational Info Coordinating Comm</v>
          </cell>
          <cell r="C154">
            <v>0</v>
          </cell>
          <cell r="D154">
            <v>312000</v>
          </cell>
          <cell r="E154">
            <v>312000</v>
          </cell>
          <cell r="F154">
            <v>0</v>
          </cell>
          <cell r="G154">
            <v>1</v>
          </cell>
        </row>
        <row r="155">
          <cell r="A155">
            <v>6360</v>
          </cell>
          <cell r="B155" t="str">
            <v>Commission on Teacher Credentialing</v>
          </cell>
          <cell r="C155">
            <v>0</v>
          </cell>
          <cell r="D155">
            <v>26616000</v>
          </cell>
          <cell r="E155">
            <v>26616000</v>
          </cell>
          <cell r="F155">
            <v>0</v>
          </cell>
          <cell r="G155">
            <v>1</v>
          </cell>
        </row>
        <row r="156">
          <cell r="A156">
            <v>6396</v>
          </cell>
          <cell r="B156" t="str">
            <v>General Obligation Bonds-K-12</v>
          </cell>
          <cell r="C156">
            <v>977895000</v>
          </cell>
          <cell r="D156">
            <v>0</v>
          </cell>
          <cell r="E156">
            <v>977895000</v>
          </cell>
          <cell r="F156">
            <v>1</v>
          </cell>
          <cell r="G156">
            <v>0</v>
          </cell>
        </row>
        <row r="157">
          <cell r="A157">
            <v>6420</v>
          </cell>
          <cell r="B157" t="str">
            <v>CA Postsecondary Education Commission</v>
          </cell>
          <cell r="C157">
            <v>2225000</v>
          </cell>
          <cell r="D157">
            <v>429000</v>
          </cell>
          <cell r="E157">
            <v>2654000</v>
          </cell>
          <cell r="F157">
            <v>0.83835719668425024</v>
          </cell>
          <cell r="G157">
            <v>0.16164280331574982</v>
          </cell>
        </row>
        <row r="158">
          <cell r="A158">
            <v>6440</v>
          </cell>
          <cell r="B158" t="str">
            <v>University of California</v>
          </cell>
          <cell r="C158">
            <v>2902135000</v>
          </cell>
          <cell r="D158">
            <v>14416519000</v>
          </cell>
          <cell r="E158">
            <v>17318654000</v>
          </cell>
          <cell r="F158">
            <v>0.167572780194119</v>
          </cell>
          <cell r="G158">
            <v>0.83242721980588097</v>
          </cell>
        </row>
        <row r="159">
          <cell r="A159">
            <v>6600</v>
          </cell>
          <cell r="B159" t="str">
            <v>Hastings College of Law</v>
          </cell>
          <cell r="C159">
            <v>11383000</v>
          </cell>
          <cell r="D159">
            <v>29637000</v>
          </cell>
          <cell r="E159">
            <v>41020000</v>
          </cell>
          <cell r="F159">
            <v>0.27749878108239884</v>
          </cell>
          <cell r="G159">
            <v>0.72250121891760122</v>
          </cell>
        </row>
        <row r="160">
          <cell r="A160">
            <v>6610</v>
          </cell>
          <cell r="B160" t="str">
            <v>California State University</v>
          </cell>
          <cell r="C160">
            <v>2492021000</v>
          </cell>
          <cell r="D160">
            <v>2741891000</v>
          </cell>
          <cell r="E160">
            <v>5233912000</v>
          </cell>
          <cell r="F160">
            <v>0.47612970947925759</v>
          </cell>
          <cell r="G160">
            <v>0.52387029052074241</v>
          </cell>
        </row>
        <row r="161">
          <cell r="A161">
            <v>6870</v>
          </cell>
          <cell r="B161" t="str">
            <v>Bd of Governors of Calif Comm Colleges</v>
          </cell>
          <cell r="C161">
            <v>9531000</v>
          </cell>
          <cell r="D161">
            <v>1291000</v>
          </cell>
          <cell r="E161">
            <v>10822000</v>
          </cell>
          <cell r="F161">
            <v>0.88070596932175194</v>
          </cell>
          <cell r="G161">
            <v>0.11929403067824801</v>
          </cell>
        </row>
        <row r="162">
          <cell r="A162">
            <v>6874</v>
          </cell>
          <cell r="B162" t="str">
            <v>General Obligation Bonds-Hi Ed-CC</v>
          </cell>
          <cell r="C162">
            <v>92343000</v>
          </cell>
          <cell r="D162">
            <v>0</v>
          </cell>
          <cell r="E162">
            <v>92343000</v>
          </cell>
          <cell r="F162">
            <v>1</v>
          </cell>
          <cell r="G162">
            <v>0</v>
          </cell>
        </row>
        <row r="163">
          <cell r="A163">
            <v>7100</v>
          </cell>
          <cell r="B163" t="str">
            <v>Employment Development Department</v>
          </cell>
          <cell r="C163">
            <v>21550000</v>
          </cell>
          <cell r="D163">
            <v>1153784000</v>
          </cell>
          <cell r="E163">
            <v>1175334000</v>
          </cell>
          <cell r="F163">
            <v>1.8335213649907176E-2</v>
          </cell>
          <cell r="G163">
            <v>0.9816647863500928</v>
          </cell>
        </row>
        <row r="164">
          <cell r="A164">
            <v>7120</v>
          </cell>
          <cell r="B164" t="str">
            <v>California Workforce Investment Board</v>
          </cell>
          <cell r="C164">
            <v>0</v>
          </cell>
          <cell r="D164">
            <v>4578000</v>
          </cell>
          <cell r="E164">
            <v>4578000</v>
          </cell>
          <cell r="F164">
            <v>0</v>
          </cell>
          <cell r="G164">
            <v>1</v>
          </cell>
        </row>
        <row r="165">
          <cell r="A165">
            <v>7300</v>
          </cell>
          <cell r="B165" t="str">
            <v>Agricultural Labor Relations Board</v>
          </cell>
          <cell r="C165">
            <v>4765000</v>
          </cell>
          <cell r="D165">
            <v>0</v>
          </cell>
          <cell r="E165">
            <v>4765000</v>
          </cell>
          <cell r="F165">
            <v>1</v>
          </cell>
          <cell r="G165">
            <v>0</v>
          </cell>
        </row>
        <row r="166">
          <cell r="A166">
            <v>7350</v>
          </cell>
          <cell r="B166" t="str">
            <v>Department of Industrial Relations</v>
          </cell>
          <cell r="C166">
            <v>90136000</v>
          </cell>
          <cell r="D166">
            <v>153757000</v>
          </cell>
          <cell r="E166">
            <v>243893000</v>
          </cell>
          <cell r="F166">
            <v>0.36957190243262417</v>
          </cell>
          <cell r="G166">
            <v>0.63042809756737583</v>
          </cell>
        </row>
        <row r="167">
          <cell r="A167">
            <v>7980</v>
          </cell>
          <cell r="B167" t="str">
            <v>California Student Aid Commission</v>
          </cell>
          <cell r="C167">
            <v>0</v>
          </cell>
          <cell r="D167">
            <v>647637000</v>
          </cell>
          <cell r="E167">
            <v>647637000</v>
          </cell>
          <cell r="F167">
            <v>0</v>
          </cell>
          <cell r="G167">
            <v>1</v>
          </cell>
        </row>
        <row r="168">
          <cell r="A168">
            <v>7996</v>
          </cell>
          <cell r="B168" t="str">
            <v>General Obligation Bonds-Hi Ed</v>
          </cell>
          <cell r="C168">
            <v>159273000</v>
          </cell>
          <cell r="D168">
            <v>0</v>
          </cell>
          <cell r="E168">
            <v>159273000</v>
          </cell>
          <cell r="F168">
            <v>1</v>
          </cell>
          <cell r="G168">
            <v>0</v>
          </cell>
        </row>
        <row r="169">
          <cell r="A169">
            <v>8100</v>
          </cell>
          <cell r="B169" t="str">
            <v>Office of Criminal Justice Planning</v>
          </cell>
          <cell r="C169">
            <v>5160000</v>
          </cell>
          <cell r="D169">
            <v>4017000</v>
          </cell>
          <cell r="E169">
            <v>9177000</v>
          </cell>
          <cell r="F169">
            <v>0.56227525335076822</v>
          </cell>
          <cell r="G169">
            <v>0.43772474664923178</v>
          </cell>
        </row>
        <row r="170">
          <cell r="A170">
            <v>8120</v>
          </cell>
          <cell r="B170" t="str">
            <v>Comm on Peace Officer Standards &amp; Train</v>
          </cell>
          <cell r="C170">
            <v>0</v>
          </cell>
          <cell r="D170">
            <v>27041000</v>
          </cell>
          <cell r="E170">
            <v>27041000</v>
          </cell>
          <cell r="F170">
            <v>0</v>
          </cell>
          <cell r="G170">
            <v>1</v>
          </cell>
        </row>
        <row r="171">
          <cell r="A171">
            <v>8140</v>
          </cell>
          <cell r="B171" t="str">
            <v>State Public Defender</v>
          </cell>
          <cell r="C171">
            <v>11038000</v>
          </cell>
          <cell r="D171">
            <v>0</v>
          </cell>
          <cell r="E171">
            <v>11038000</v>
          </cell>
          <cell r="F171">
            <v>1</v>
          </cell>
          <cell r="G171">
            <v>0</v>
          </cell>
        </row>
        <row r="172">
          <cell r="A172">
            <v>8260</v>
          </cell>
          <cell r="B172" t="str">
            <v>California Arts Council</v>
          </cell>
          <cell r="C172">
            <v>1000000</v>
          </cell>
          <cell r="D172">
            <v>1842000</v>
          </cell>
          <cell r="E172">
            <v>2842000</v>
          </cell>
          <cell r="F172">
            <v>0.35186488388458831</v>
          </cell>
          <cell r="G172">
            <v>0.64813511611541164</v>
          </cell>
        </row>
        <row r="173">
          <cell r="A173">
            <v>8320</v>
          </cell>
          <cell r="B173" t="str">
            <v>Public Employment Relations Board</v>
          </cell>
          <cell r="C173">
            <v>4328000</v>
          </cell>
          <cell r="D173">
            <v>0</v>
          </cell>
          <cell r="E173">
            <v>4328000</v>
          </cell>
          <cell r="F173">
            <v>1</v>
          </cell>
          <cell r="G173">
            <v>0</v>
          </cell>
        </row>
        <row r="174">
          <cell r="A174">
            <v>8380</v>
          </cell>
          <cell r="B174" t="str">
            <v>Department of Personnel Administration</v>
          </cell>
          <cell r="C174">
            <v>43054000</v>
          </cell>
          <cell r="D174">
            <v>10205041</v>
          </cell>
          <cell r="E174">
            <v>53259041</v>
          </cell>
          <cell r="F174">
            <v>0.80838857012089271</v>
          </cell>
          <cell r="G174">
            <v>0.19161142987910729</v>
          </cell>
        </row>
        <row r="175">
          <cell r="A175">
            <v>8385</v>
          </cell>
          <cell r="B175" t="str">
            <v>CA Citizens Compensation Commission</v>
          </cell>
          <cell r="C175">
            <v>16000</v>
          </cell>
          <cell r="D175">
            <v>0</v>
          </cell>
          <cell r="E175">
            <v>16000</v>
          </cell>
          <cell r="F175">
            <v>1</v>
          </cell>
          <cell r="G175">
            <v>0</v>
          </cell>
        </row>
        <row r="176">
          <cell r="A176">
            <v>8430</v>
          </cell>
          <cell r="B176" t="str">
            <v>State Compensation Insurance Fund</v>
          </cell>
          <cell r="C176">
            <v>0</v>
          </cell>
          <cell r="D176">
            <v>1628870000</v>
          </cell>
          <cell r="E176">
            <v>1628870000</v>
          </cell>
          <cell r="F176">
            <v>0</v>
          </cell>
          <cell r="G176">
            <v>1</v>
          </cell>
        </row>
        <row r="177">
          <cell r="A177">
            <v>8440</v>
          </cell>
          <cell r="B177" t="str">
            <v>Uninsured Employers</v>
          </cell>
          <cell r="C177">
            <v>0</v>
          </cell>
          <cell r="D177">
            <v>25380000</v>
          </cell>
          <cell r="E177">
            <v>25380000</v>
          </cell>
          <cell r="F177">
            <v>0</v>
          </cell>
          <cell r="G177">
            <v>1</v>
          </cell>
        </row>
        <row r="178">
          <cell r="A178">
            <v>8450</v>
          </cell>
          <cell r="B178" t="str">
            <v>Subsequent Injuries</v>
          </cell>
          <cell r="C178">
            <v>0</v>
          </cell>
          <cell r="D178">
            <v>7570000</v>
          </cell>
          <cell r="E178">
            <v>7570000</v>
          </cell>
          <cell r="F178">
            <v>0</v>
          </cell>
          <cell r="G178">
            <v>1</v>
          </cell>
        </row>
        <row r="179">
          <cell r="A179">
            <v>8500</v>
          </cell>
          <cell r="B179" t="str">
            <v>Board of Chiropractic Examiners</v>
          </cell>
          <cell r="C179">
            <v>0</v>
          </cell>
          <cell r="D179">
            <v>2306000</v>
          </cell>
          <cell r="E179">
            <v>2306000</v>
          </cell>
          <cell r="F179">
            <v>0</v>
          </cell>
          <cell r="G179">
            <v>1</v>
          </cell>
        </row>
        <row r="180">
          <cell r="A180">
            <v>8530</v>
          </cell>
          <cell r="B180" t="str">
            <v>Board of Pilot Commissioners</v>
          </cell>
          <cell r="C180">
            <v>0</v>
          </cell>
          <cell r="D180">
            <v>1203000</v>
          </cell>
          <cell r="E180">
            <v>1203000</v>
          </cell>
          <cell r="F180">
            <v>0</v>
          </cell>
          <cell r="G180">
            <v>1</v>
          </cell>
        </row>
        <row r="181">
          <cell r="A181">
            <v>8550</v>
          </cell>
          <cell r="B181" t="str">
            <v>California Horse Racing Board</v>
          </cell>
          <cell r="C181">
            <v>0</v>
          </cell>
          <cell r="D181">
            <v>8484000</v>
          </cell>
          <cell r="E181">
            <v>8484000</v>
          </cell>
          <cell r="F181">
            <v>0</v>
          </cell>
          <cell r="G181">
            <v>1</v>
          </cell>
        </row>
        <row r="182">
          <cell r="A182">
            <v>8570</v>
          </cell>
          <cell r="B182" t="str">
            <v>Department of Food and Agriculture</v>
          </cell>
          <cell r="C182">
            <v>76164000</v>
          </cell>
          <cell r="D182">
            <v>158468000</v>
          </cell>
          <cell r="E182">
            <v>234632000</v>
          </cell>
          <cell r="F182">
            <v>0.32461045381704118</v>
          </cell>
          <cell r="G182">
            <v>0.67538954618295888</v>
          </cell>
        </row>
        <row r="183">
          <cell r="A183">
            <v>8620</v>
          </cell>
          <cell r="B183" t="str">
            <v>Fair Political Practices Commission</v>
          </cell>
          <cell r="C183">
            <v>6522000</v>
          </cell>
          <cell r="D183">
            <v>0</v>
          </cell>
          <cell r="E183">
            <v>6522000</v>
          </cell>
          <cell r="F183">
            <v>1</v>
          </cell>
          <cell r="G183">
            <v>0</v>
          </cell>
        </row>
        <row r="184">
          <cell r="A184">
            <v>8640</v>
          </cell>
          <cell r="B184" t="str">
            <v>Political Reform Act of 1974</v>
          </cell>
          <cell r="C184">
            <v>2329000</v>
          </cell>
          <cell r="D184">
            <v>0</v>
          </cell>
          <cell r="E184">
            <v>2329000</v>
          </cell>
          <cell r="F184">
            <v>1</v>
          </cell>
          <cell r="G184">
            <v>0</v>
          </cell>
        </row>
        <row r="185">
          <cell r="A185">
            <v>8660</v>
          </cell>
          <cell r="B185" t="str">
            <v>Public Utilities Commission</v>
          </cell>
          <cell r="C185">
            <v>0</v>
          </cell>
          <cell r="D185">
            <v>1281450000</v>
          </cell>
          <cell r="E185">
            <v>1281450000</v>
          </cell>
          <cell r="F185">
            <v>0</v>
          </cell>
          <cell r="G185">
            <v>1</v>
          </cell>
        </row>
        <row r="186">
          <cell r="A186">
            <v>8665</v>
          </cell>
          <cell r="B186" t="str">
            <v>CA Consumer Power &amp; Conservation Fin Aut</v>
          </cell>
          <cell r="C186">
            <v>0</v>
          </cell>
          <cell r="D186">
            <v>4321000</v>
          </cell>
          <cell r="E186">
            <v>4321000</v>
          </cell>
          <cell r="F186">
            <v>0</v>
          </cell>
          <cell r="G186">
            <v>1</v>
          </cell>
        </row>
        <row r="187">
          <cell r="A187">
            <v>8690</v>
          </cell>
          <cell r="B187" t="str">
            <v>Seismic Safety Commission</v>
          </cell>
          <cell r="C187">
            <v>0</v>
          </cell>
          <cell r="D187">
            <v>884000</v>
          </cell>
          <cell r="E187">
            <v>884000</v>
          </cell>
          <cell r="F187">
            <v>0</v>
          </cell>
          <cell r="G187">
            <v>1</v>
          </cell>
        </row>
        <row r="188">
          <cell r="A188">
            <v>8700</v>
          </cell>
          <cell r="B188" t="str">
            <v>CA Victim Compensation/Govnment Claim Bd</v>
          </cell>
          <cell r="C188">
            <v>791000</v>
          </cell>
          <cell r="D188">
            <v>179471000</v>
          </cell>
          <cell r="E188">
            <v>180262000</v>
          </cell>
          <cell r="F188">
            <v>4.3880573831423146E-3</v>
          </cell>
          <cell r="G188">
            <v>0.9956119426168577</v>
          </cell>
        </row>
        <row r="189">
          <cell r="A189">
            <v>8770</v>
          </cell>
          <cell r="B189" t="str">
            <v>Electricity Oversight Board</v>
          </cell>
          <cell r="C189">
            <v>0</v>
          </cell>
          <cell r="D189">
            <v>3709000</v>
          </cell>
          <cell r="E189">
            <v>3709000</v>
          </cell>
          <cell r="F189">
            <v>0</v>
          </cell>
          <cell r="G189">
            <v>1</v>
          </cell>
        </row>
        <row r="190">
          <cell r="A190">
            <v>8780</v>
          </cell>
          <cell r="B190" t="str">
            <v>Milton Marks "Little Hoover" Commission</v>
          </cell>
          <cell r="C190">
            <v>865000</v>
          </cell>
          <cell r="D190">
            <v>0</v>
          </cell>
          <cell r="E190">
            <v>865000</v>
          </cell>
          <cell r="F190">
            <v>1</v>
          </cell>
          <cell r="G190">
            <v>0</v>
          </cell>
        </row>
        <row r="191">
          <cell r="A191">
            <v>8820</v>
          </cell>
          <cell r="B191" t="str">
            <v>Commission on the Status of Women</v>
          </cell>
          <cell r="C191">
            <v>443000</v>
          </cell>
          <cell r="D191">
            <v>0</v>
          </cell>
          <cell r="E191">
            <v>443000</v>
          </cell>
          <cell r="F191">
            <v>1</v>
          </cell>
          <cell r="G191">
            <v>0</v>
          </cell>
        </row>
        <row r="192">
          <cell r="A192">
            <v>8830</v>
          </cell>
          <cell r="B192" t="str">
            <v>California Law Revision Commission</v>
          </cell>
          <cell r="C192">
            <v>550000</v>
          </cell>
          <cell r="D192">
            <v>0</v>
          </cell>
          <cell r="E192">
            <v>550000</v>
          </cell>
          <cell r="F192">
            <v>1</v>
          </cell>
          <cell r="G192">
            <v>0</v>
          </cell>
        </row>
        <row r="193">
          <cell r="A193">
            <v>8840</v>
          </cell>
          <cell r="B193" t="str">
            <v>Commission on Uniform State Laws</v>
          </cell>
          <cell r="C193">
            <v>122000</v>
          </cell>
          <cell r="D193">
            <v>0</v>
          </cell>
          <cell r="E193">
            <v>122000</v>
          </cell>
          <cell r="F193">
            <v>1</v>
          </cell>
          <cell r="G193">
            <v>0</v>
          </cell>
        </row>
        <row r="194">
          <cell r="A194">
            <v>8855</v>
          </cell>
          <cell r="B194" t="str">
            <v>Bureau of State Audits</v>
          </cell>
          <cell r="C194">
            <v>11756000</v>
          </cell>
          <cell r="D194">
            <v>0</v>
          </cell>
          <cell r="E194">
            <v>11756000</v>
          </cell>
          <cell r="F194">
            <v>1</v>
          </cell>
          <cell r="G194">
            <v>0</v>
          </cell>
        </row>
        <row r="195">
          <cell r="A195">
            <v>8860</v>
          </cell>
          <cell r="B195" t="str">
            <v>Department of Finance</v>
          </cell>
          <cell r="C195">
            <v>29915000</v>
          </cell>
          <cell r="D195">
            <v>0</v>
          </cell>
          <cell r="E195">
            <v>29915000</v>
          </cell>
          <cell r="F195">
            <v>1</v>
          </cell>
          <cell r="G195">
            <v>0</v>
          </cell>
        </row>
        <row r="196">
          <cell r="A196">
            <v>8885</v>
          </cell>
          <cell r="B196" t="str">
            <v>Commission on State Mandates</v>
          </cell>
          <cell r="C196">
            <v>1302000</v>
          </cell>
          <cell r="D196">
            <v>0</v>
          </cell>
          <cell r="E196">
            <v>1302000</v>
          </cell>
          <cell r="F196">
            <v>1</v>
          </cell>
          <cell r="G196">
            <v>0</v>
          </cell>
        </row>
        <row r="197">
          <cell r="A197">
            <v>8910</v>
          </cell>
          <cell r="B197" t="str">
            <v>Office of Administrative Law</v>
          </cell>
          <cell r="C197">
            <v>1864000</v>
          </cell>
          <cell r="D197">
            <v>0</v>
          </cell>
          <cell r="E197">
            <v>1864000</v>
          </cell>
          <cell r="F197">
            <v>1</v>
          </cell>
          <cell r="G197">
            <v>0</v>
          </cell>
        </row>
        <row r="198">
          <cell r="A198">
            <v>8940</v>
          </cell>
          <cell r="B198" t="str">
            <v>Military Department</v>
          </cell>
          <cell r="C198">
            <v>32108000</v>
          </cell>
          <cell r="D198">
            <v>54128000</v>
          </cell>
          <cell r="E198">
            <v>86236000</v>
          </cell>
          <cell r="F198">
            <v>0.3723271023702398</v>
          </cell>
          <cell r="G198">
            <v>0.6276728976297602</v>
          </cell>
        </row>
        <row r="199">
          <cell r="A199">
            <v>8955</v>
          </cell>
          <cell r="B199" t="str">
            <v>Department of Veterans Affairs</v>
          </cell>
          <cell r="C199">
            <v>2569000</v>
          </cell>
          <cell r="D199">
            <v>211538000</v>
          </cell>
          <cell r="E199">
            <v>214107000</v>
          </cell>
          <cell r="F199">
            <v>1.1998673560416053E-2</v>
          </cell>
          <cell r="G199">
            <v>0.98800132643958394</v>
          </cell>
        </row>
        <row r="200">
          <cell r="A200">
            <v>8960</v>
          </cell>
          <cell r="B200" t="str">
            <v>Veterans' Home of California-Yountville</v>
          </cell>
          <cell r="C200">
            <v>34134000</v>
          </cell>
          <cell r="D200">
            <v>13236000</v>
          </cell>
          <cell r="E200">
            <v>47370000</v>
          </cell>
          <cell r="F200">
            <v>0.7205826472450918</v>
          </cell>
          <cell r="G200">
            <v>0.27941735275490814</v>
          </cell>
        </row>
        <row r="201">
          <cell r="A201">
            <v>8965</v>
          </cell>
          <cell r="B201" t="str">
            <v>Veterans' Home of California--Barstow</v>
          </cell>
          <cell r="C201">
            <v>11930000</v>
          </cell>
          <cell r="D201">
            <v>1828000</v>
          </cell>
          <cell r="E201">
            <v>13758000</v>
          </cell>
          <cell r="F201">
            <v>0.86713185055967434</v>
          </cell>
          <cell r="G201">
            <v>0.13286814944032563</v>
          </cell>
        </row>
        <row r="202">
          <cell r="A202">
            <v>8966</v>
          </cell>
          <cell r="B202" t="str">
            <v>Veterans' Home of Calif--Chula Vista</v>
          </cell>
          <cell r="C202">
            <v>11773000</v>
          </cell>
          <cell r="D202">
            <v>4849000</v>
          </cell>
          <cell r="E202">
            <v>16622000</v>
          </cell>
          <cell r="F202">
            <v>0.70827818553723976</v>
          </cell>
          <cell r="G202">
            <v>0.29172181446276019</v>
          </cell>
        </row>
        <row r="203">
          <cell r="A203">
            <v>8970</v>
          </cell>
          <cell r="B203" t="str">
            <v>Vietnam Veterans Memorial Commission</v>
          </cell>
          <cell r="C203">
            <v>0</v>
          </cell>
          <cell r="D203">
            <v>2000</v>
          </cell>
          <cell r="E203">
            <v>2000</v>
          </cell>
          <cell r="F203">
            <v>0</v>
          </cell>
          <cell r="G203">
            <v>1</v>
          </cell>
        </row>
        <row r="204">
          <cell r="A204">
            <v>8998</v>
          </cell>
          <cell r="B204" t="str">
            <v>General Obligation Bonds-Gen Govt</v>
          </cell>
          <cell r="C204">
            <v>11666000</v>
          </cell>
          <cell r="D204">
            <v>0</v>
          </cell>
          <cell r="E204">
            <v>11666000</v>
          </cell>
          <cell r="F204">
            <v>1</v>
          </cell>
          <cell r="G204">
            <v>0</v>
          </cell>
        </row>
        <row r="205">
          <cell r="A205">
            <v>9590</v>
          </cell>
          <cell r="B205" t="str">
            <v>Payment of Interest on PMIA Loans</v>
          </cell>
          <cell r="C205">
            <v>3450000</v>
          </cell>
          <cell r="D205">
            <v>0</v>
          </cell>
          <cell r="E205">
            <v>3450000</v>
          </cell>
          <cell r="F205">
            <v>1</v>
          </cell>
          <cell r="G205">
            <v>0</v>
          </cell>
        </row>
        <row r="206">
          <cell r="A206">
            <v>9620</v>
          </cell>
          <cell r="B206" t="str">
            <v>Payment of Interest on Gen Fund Loans</v>
          </cell>
          <cell r="C206">
            <v>191205000</v>
          </cell>
          <cell r="D206">
            <v>0</v>
          </cell>
          <cell r="E206">
            <v>191205000</v>
          </cell>
          <cell r="F206">
            <v>1</v>
          </cell>
          <cell r="G206">
            <v>0</v>
          </cell>
        </row>
        <row r="207">
          <cell r="A207">
            <v>9625</v>
          </cell>
          <cell r="B207" t="str">
            <v>Interest Payments to the Federal Govt</v>
          </cell>
          <cell r="C207">
            <v>6500000</v>
          </cell>
          <cell r="D207">
            <v>502000</v>
          </cell>
          <cell r="E207">
            <v>7002000</v>
          </cell>
          <cell r="F207">
            <v>0.92830619822907745</v>
          </cell>
          <cell r="G207">
            <v>7.1693801770922591E-2</v>
          </cell>
        </row>
        <row r="208">
          <cell r="A208">
            <v>9650</v>
          </cell>
          <cell r="B208" t="str">
            <v>Health &amp; Dental Benefits for Annuitants</v>
          </cell>
          <cell r="C208">
            <v>660482000</v>
          </cell>
          <cell r="D208">
            <v>0</v>
          </cell>
          <cell r="E208">
            <v>660482000</v>
          </cell>
          <cell r="F208">
            <v>1</v>
          </cell>
          <cell r="G208">
            <v>0</v>
          </cell>
        </row>
        <row r="209">
          <cell r="A209">
            <v>9800</v>
          </cell>
          <cell r="B209" t="str">
            <v>Augmentation for Employee Compensation</v>
          </cell>
          <cell r="C209">
            <v>11142000</v>
          </cell>
          <cell r="D209">
            <v>817000</v>
          </cell>
          <cell r="E209">
            <v>11959000</v>
          </cell>
          <cell r="F209">
            <v>0.93168325110795214</v>
          </cell>
          <cell r="G209">
            <v>6.8316748892047835E-2</v>
          </cell>
        </row>
        <row r="210">
          <cell r="A210">
            <v>9840</v>
          </cell>
          <cell r="B210" t="str">
            <v>Augmentation for Contingencies or Emerg</v>
          </cell>
          <cell r="C210">
            <v>2000000</v>
          </cell>
          <cell r="D210">
            <v>3000000</v>
          </cell>
          <cell r="E210">
            <v>5000000</v>
          </cell>
          <cell r="F210">
            <v>0.4</v>
          </cell>
          <cell r="G210">
            <v>0.6</v>
          </cell>
        </row>
        <row r="211">
          <cell r="A211">
            <v>9891</v>
          </cell>
          <cell r="B211" t="str">
            <v>Brown v. US Dept of Health and Human Svs</v>
          </cell>
          <cell r="C211">
            <v>48000000</v>
          </cell>
          <cell r="D211">
            <v>0</v>
          </cell>
          <cell r="E211">
            <v>48000000</v>
          </cell>
          <cell r="F211">
            <v>1</v>
          </cell>
          <cell r="G211">
            <v>0</v>
          </cell>
        </row>
        <row r="212">
          <cell r="A212">
            <v>9897</v>
          </cell>
          <cell r="B212" t="str">
            <v>Section 3.60 Rate Adjustments</v>
          </cell>
          <cell r="C212">
            <v>543092000</v>
          </cell>
          <cell r="D212">
            <v>444348000</v>
          </cell>
          <cell r="E212">
            <v>987440000</v>
          </cell>
          <cell r="F212">
            <v>0.55000000000000004</v>
          </cell>
          <cell r="G212">
            <v>0.45</v>
          </cell>
        </row>
        <row r="213">
          <cell r="A213">
            <v>9900</v>
          </cell>
          <cell r="B213" t="str">
            <v>Statewide Gen. Adm Exp (Pro Rata)</v>
          </cell>
          <cell r="C213">
            <v>-344013000</v>
          </cell>
          <cell r="D213">
            <v>5822000</v>
          </cell>
          <cell r="E213">
            <v>-338191000</v>
          </cell>
          <cell r="F213">
            <v>1.0172151239979774</v>
          </cell>
          <cell r="G213">
            <v>-1.7215123997977474E-2</v>
          </cell>
        </row>
        <row r="214">
          <cell r="A214">
            <v>9901</v>
          </cell>
          <cell r="B214" t="str">
            <v>Various Departments</v>
          </cell>
          <cell r="C214">
            <v>-16313095</v>
          </cell>
          <cell r="D214">
            <v>66673000</v>
          </cell>
          <cell r="E214">
            <v>50359905</v>
          </cell>
          <cell r="F214">
            <v>-0.32393021789854448</v>
          </cell>
          <cell r="G214">
            <v>1.3239302178985446</v>
          </cell>
        </row>
        <row r="215">
          <cell r="A215">
            <v>9910</v>
          </cell>
          <cell r="B215" t="str">
            <v>General Fund Credits from Federal Funds</v>
          </cell>
          <cell r="C215">
            <v>-71581000</v>
          </cell>
          <cell r="D215">
            <v>0</v>
          </cell>
          <cell r="E215">
            <v>-71581000</v>
          </cell>
          <cell r="F215">
            <v>1</v>
          </cell>
          <cell r="G215">
            <v>0</v>
          </cell>
        </row>
        <row r="216">
          <cell r="A216">
            <v>9915</v>
          </cell>
          <cell r="B216" t="str">
            <v>Augmentation Authority per CS 31.70</v>
          </cell>
          <cell r="C216">
            <v>0</v>
          </cell>
          <cell r="D216">
            <v>98478000</v>
          </cell>
          <cell r="E216">
            <v>98478000</v>
          </cell>
          <cell r="F216">
            <v>0</v>
          </cell>
          <cell r="G216">
            <v>1</v>
          </cell>
        </row>
        <row r="217">
          <cell r="A217">
            <v>9934</v>
          </cell>
          <cell r="B217" t="str">
            <v>PERS Payment Recovery</v>
          </cell>
          <cell r="C217">
            <v>-1197350000</v>
          </cell>
          <cell r="D217">
            <v>-979650000</v>
          </cell>
          <cell r="E217">
            <v>-2177000000</v>
          </cell>
          <cell r="F217">
            <v>0.55000000000000004</v>
          </cell>
          <cell r="G217">
            <v>0.45</v>
          </cell>
        </row>
        <row r="218">
          <cell r="A218">
            <v>9940</v>
          </cell>
          <cell r="B218" t="str">
            <v>Estimated Unidentifiable Savings</v>
          </cell>
          <cell r="C218">
            <v>-40000000</v>
          </cell>
          <cell r="D218">
            <v>0</v>
          </cell>
          <cell r="E218">
            <v>-40000000</v>
          </cell>
          <cell r="F218">
            <v>1</v>
          </cell>
          <cell r="G218">
            <v>0</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 3a"/>
      <sheetName val="3b"/>
      <sheetName val="4"/>
      <sheetName val="5"/>
      <sheetName val="6"/>
      <sheetName val="7"/>
      <sheetName val="UCM 7-18-16"/>
      <sheetName val="Category List"/>
    </sheetNames>
    <sheetDataSet>
      <sheetData sheetId="0">
        <row r="1">
          <cell r="K1" t="str">
            <v>BL 17-04</v>
          </cell>
        </row>
        <row r="32">
          <cell r="A32" t="str">
            <v xml:space="preserve">***Please note all highlighted cells retrieve data from cells contained in this Worksheet and/or Workbook***  </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hecklist Detail"/>
      <sheetName val="Summary"/>
      <sheetName val="Budget Request Details"/>
      <sheetName val="Baseline Adjustment Type"/>
      <sheetName val="Position Change Request"/>
      <sheetName val="PY Position Summary"/>
      <sheetName val="CY Position Summary"/>
      <sheetName val="BY - BY4 Position Summary"/>
      <sheetName val="PY Expenditures"/>
      <sheetName val="CY Expenditures"/>
      <sheetName val="BY - BY4 Expenditures"/>
      <sheetName val="PY Non Add Expenditures"/>
      <sheetName val="CY Non Add Expenditures"/>
      <sheetName val="BY - BY4 Non Add Expenditures"/>
      <sheetName val="Dimension Lookup"/>
      <sheetName val="Smartlist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ersonal Mileage"/>
      <sheetName val="Vanpool RF"/>
      <sheetName val="health by cbid 67%"/>
      <sheetName val="5% GSI"/>
      <sheetName val="06-00"/>
      <sheetName val="Sheet2"/>
      <sheetName val="Sheet3"/>
      <sheetName val="Instructions"/>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3a"/>
      <sheetName val="3b"/>
      <sheetName val="4"/>
      <sheetName val="5"/>
      <sheetName val="6"/>
      <sheetName val="7"/>
      <sheetName val="7 Example"/>
      <sheetName val="8"/>
      <sheetName val="9"/>
      <sheetName val="UCM"/>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1</v>
          </cell>
        </row>
        <row r="3">
          <cell r="A3">
            <v>2</v>
          </cell>
        </row>
        <row r="4">
          <cell r="A4">
            <v>3</v>
          </cell>
        </row>
        <row r="5">
          <cell r="A5">
            <v>4</v>
          </cell>
        </row>
        <row r="6">
          <cell r="A6">
            <v>5</v>
          </cell>
        </row>
        <row r="7">
          <cell r="A7">
            <v>6</v>
          </cell>
        </row>
        <row r="8">
          <cell r="A8">
            <v>7</v>
          </cell>
        </row>
        <row r="9">
          <cell r="A9">
            <v>9</v>
          </cell>
        </row>
        <row r="10">
          <cell r="A10">
            <v>12</v>
          </cell>
        </row>
        <row r="11">
          <cell r="A11">
            <v>14</v>
          </cell>
        </row>
        <row r="12">
          <cell r="A12">
            <v>16</v>
          </cell>
        </row>
        <row r="13">
          <cell r="A13">
            <v>17</v>
          </cell>
        </row>
        <row r="14">
          <cell r="A14">
            <v>18</v>
          </cell>
        </row>
        <row r="15">
          <cell r="A15">
            <v>20</v>
          </cell>
        </row>
        <row r="16">
          <cell r="A16">
            <v>21</v>
          </cell>
        </row>
        <row r="17">
          <cell r="A17">
            <v>22</v>
          </cell>
        </row>
        <row r="18">
          <cell r="A18">
            <v>23</v>
          </cell>
        </row>
        <row r="19">
          <cell r="A19">
            <v>24</v>
          </cell>
        </row>
        <row r="20">
          <cell r="A20">
            <v>25</v>
          </cell>
        </row>
        <row r="21">
          <cell r="A21">
            <v>26</v>
          </cell>
        </row>
        <row r="22">
          <cell r="A22">
            <v>27</v>
          </cell>
        </row>
        <row r="23">
          <cell r="A23">
            <v>28</v>
          </cell>
        </row>
        <row r="24">
          <cell r="A24">
            <v>29</v>
          </cell>
        </row>
        <row r="25">
          <cell r="A25">
            <v>30</v>
          </cell>
        </row>
        <row r="26">
          <cell r="A26">
            <v>32</v>
          </cell>
        </row>
        <row r="27">
          <cell r="A27">
            <v>33</v>
          </cell>
        </row>
        <row r="28">
          <cell r="A28">
            <v>34</v>
          </cell>
        </row>
        <row r="29">
          <cell r="A29">
            <v>35</v>
          </cell>
        </row>
        <row r="30">
          <cell r="A30">
            <v>36</v>
          </cell>
        </row>
        <row r="31">
          <cell r="A31">
            <v>39</v>
          </cell>
        </row>
        <row r="32">
          <cell r="A32">
            <v>40</v>
          </cell>
        </row>
        <row r="33">
          <cell r="A33">
            <v>41</v>
          </cell>
        </row>
        <row r="34">
          <cell r="A34">
            <v>42</v>
          </cell>
        </row>
        <row r="35">
          <cell r="A35">
            <v>43</v>
          </cell>
        </row>
        <row r="36">
          <cell r="A36">
            <v>44</v>
          </cell>
        </row>
        <row r="37">
          <cell r="A37">
            <v>45</v>
          </cell>
        </row>
        <row r="38">
          <cell r="A38">
            <v>46</v>
          </cell>
        </row>
        <row r="39">
          <cell r="A39">
            <v>47</v>
          </cell>
        </row>
        <row r="40">
          <cell r="A40">
            <v>48</v>
          </cell>
        </row>
        <row r="41">
          <cell r="A41">
            <v>50</v>
          </cell>
        </row>
        <row r="42">
          <cell r="A42">
            <v>51</v>
          </cell>
        </row>
        <row r="43">
          <cell r="A43">
            <v>52</v>
          </cell>
        </row>
        <row r="44">
          <cell r="A44">
            <v>54</v>
          </cell>
        </row>
        <row r="45">
          <cell r="A45">
            <v>55</v>
          </cell>
        </row>
        <row r="46">
          <cell r="A46">
            <v>58</v>
          </cell>
        </row>
        <row r="47">
          <cell r="A47">
            <v>59</v>
          </cell>
        </row>
        <row r="48">
          <cell r="A48">
            <v>60</v>
          </cell>
        </row>
        <row r="49">
          <cell r="A49">
            <v>61</v>
          </cell>
        </row>
        <row r="50">
          <cell r="A50">
            <v>62</v>
          </cell>
        </row>
        <row r="51">
          <cell r="A51">
            <v>63</v>
          </cell>
        </row>
        <row r="52">
          <cell r="A52">
            <v>64</v>
          </cell>
        </row>
        <row r="53">
          <cell r="A53">
            <v>65</v>
          </cell>
        </row>
        <row r="54">
          <cell r="A54">
            <v>66</v>
          </cell>
        </row>
        <row r="55">
          <cell r="A55">
            <v>67</v>
          </cell>
        </row>
        <row r="56">
          <cell r="A56">
            <v>68</v>
          </cell>
        </row>
        <row r="57">
          <cell r="A57">
            <v>69</v>
          </cell>
        </row>
        <row r="58">
          <cell r="A58">
            <v>70</v>
          </cell>
        </row>
        <row r="59">
          <cell r="A59">
            <v>71</v>
          </cell>
        </row>
        <row r="60">
          <cell r="A60">
            <v>72</v>
          </cell>
        </row>
        <row r="61">
          <cell r="A61">
            <v>73</v>
          </cell>
        </row>
        <row r="62">
          <cell r="A62">
            <v>74</v>
          </cell>
        </row>
        <row r="63">
          <cell r="A63">
            <v>75</v>
          </cell>
        </row>
        <row r="64">
          <cell r="A64">
            <v>76</v>
          </cell>
        </row>
        <row r="65">
          <cell r="A65">
            <v>78</v>
          </cell>
        </row>
        <row r="66">
          <cell r="A66">
            <v>80</v>
          </cell>
        </row>
        <row r="67">
          <cell r="A67">
            <v>81</v>
          </cell>
        </row>
        <row r="68">
          <cell r="A68">
            <v>82</v>
          </cell>
        </row>
        <row r="69">
          <cell r="A69">
            <v>83</v>
          </cell>
        </row>
        <row r="70">
          <cell r="A70">
            <v>84</v>
          </cell>
        </row>
        <row r="71">
          <cell r="A71">
            <v>85</v>
          </cell>
        </row>
        <row r="72">
          <cell r="A72">
            <v>86</v>
          </cell>
        </row>
        <row r="73">
          <cell r="A73">
            <v>89</v>
          </cell>
        </row>
        <row r="74">
          <cell r="A74">
            <v>90</v>
          </cell>
        </row>
        <row r="75">
          <cell r="A75">
            <v>91</v>
          </cell>
        </row>
        <row r="76">
          <cell r="A76">
            <v>93</v>
          </cell>
        </row>
        <row r="77">
          <cell r="A77">
            <v>94</v>
          </cell>
        </row>
        <row r="78">
          <cell r="A78">
            <v>96</v>
          </cell>
        </row>
        <row r="79">
          <cell r="A79">
            <v>97</v>
          </cell>
        </row>
        <row r="80">
          <cell r="A80">
            <v>98</v>
          </cell>
        </row>
        <row r="81">
          <cell r="A81">
            <v>99</v>
          </cell>
        </row>
        <row r="82">
          <cell r="A82">
            <v>100</v>
          </cell>
        </row>
        <row r="83">
          <cell r="A83">
            <v>101</v>
          </cell>
        </row>
        <row r="84">
          <cell r="A84">
            <v>102</v>
          </cell>
        </row>
        <row r="85">
          <cell r="A85">
            <v>104</v>
          </cell>
        </row>
        <row r="86">
          <cell r="A86">
            <v>106</v>
          </cell>
        </row>
        <row r="87">
          <cell r="A87">
            <v>107</v>
          </cell>
        </row>
        <row r="88">
          <cell r="A88">
            <v>108</v>
          </cell>
        </row>
        <row r="89">
          <cell r="A89">
            <v>110</v>
          </cell>
        </row>
        <row r="90">
          <cell r="A90">
            <v>111</v>
          </cell>
        </row>
        <row r="91">
          <cell r="A91">
            <v>112</v>
          </cell>
        </row>
        <row r="92">
          <cell r="A92">
            <v>113</v>
          </cell>
        </row>
        <row r="93">
          <cell r="A93">
            <v>115</v>
          </cell>
        </row>
        <row r="94">
          <cell r="A94">
            <v>117</v>
          </cell>
        </row>
        <row r="95">
          <cell r="A95">
            <v>119</v>
          </cell>
        </row>
        <row r="96">
          <cell r="A96">
            <v>120</v>
          </cell>
        </row>
        <row r="97">
          <cell r="A97">
            <v>121</v>
          </cell>
        </row>
        <row r="98">
          <cell r="A98">
            <v>122</v>
          </cell>
        </row>
        <row r="99">
          <cell r="A99">
            <v>124</v>
          </cell>
        </row>
        <row r="100">
          <cell r="A100">
            <v>125</v>
          </cell>
        </row>
        <row r="101">
          <cell r="A101">
            <v>126</v>
          </cell>
        </row>
        <row r="102">
          <cell r="A102">
            <v>127</v>
          </cell>
        </row>
        <row r="103">
          <cell r="A103">
            <v>129</v>
          </cell>
        </row>
        <row r="104">
          <cell r="A104">
            <v>131</v>
          </cell>
        </row>
        <row r="105">
          <cell r="A105">
            <v>132</v>
          </cell>
        </row>
        <row r="106">
          <cell r="A106">
            <v>133</v>
          </cell>
        </row>
        <row r="107">
          <cell r="A107">
            <v>139</v>
          </cell>
        </row>
        <row r="108">
          <cell r="A108">
            <v>140</v>
          </cell>
        </row>
        <row r="109">
          <cell r="A109">
            <v>141</v>
          </cell>
        </row>
        <row r="110">
          <cell r="A110">
            <v>142</v>
          </cell>
        </row>
        <row r="111">
          <cell r="A111">
            <v>143</v>
          </cell>
        </row>
        <row r="112">
          <cell r="A112">
            <v>144</v>
          </cell>
        </row>
        <row r="113">
          <cell r="A113">
            <v>146</v>
          </cell>
        </row>
        <row r="114">
          <cell r="A114">
            <v>151</v>
          </cell>
        </row>
        <row r="115">
          <cell r="A115">
            <v>152</v>
          </cell>
        </row>
        <row r="116">
          <cell r="A116">
            <v>153</v>
          </cell>
        </row>
        <row r="117">
          <cell r="A117">
            <v>154</v>
          </cell>
        </row>
        <row r="118">
          <cell r="A118">
            <v>156</v>
          </cell>
        </row>
        <row r="119">
          <cell r="A119">
            <v>158</v>
          </cell>
        </row>
        <row r="120">
          <cell r="A120">
            <v>159</v>
          </cell>
        </row>
        <row r="121">
          <cell r="A121">
            <v>160</v>
          </cell>
        </row>
        <row r="122">
          <cell r="A122">
            <v>161</v>
          </cell>
        </row>
        <row r="123">
          <cell r="A123">
            <v>162</v>
          </cell>
        </row>
        <row r="124">
          <cell r="A124">
            <v>163</v>
          </cell>
        </row>
        <row r="125">
          <cell r="A125">
            <v>166</v>
          </cell>
        </row>
        <row r="126">
          <cell r="A126">
            <v>167</v>
          </cell>
        </row>
        <row r="127">
          <cell r="A127">
            <v>168</v>
          </cell>
        </row>
        <row r="128">
          <cell r="A128">
            <v>169</v>
          </cell>
        </row>
        <row r="129">
          <cell r="A129">
            <v>170</v>
          </cell>
        </row>
        <row r="130">
          <cell r="A130">
            <v>171</v>
          </cell>
        </row>
        <row r="131">
          <cell r="A131">
            <v>172</v>
          </cell>
        </row>
        <row r="132">
          <cell r="A132">
            <v>174</v>
          </cell>
        </row>
        <row r="133">
          <cell r="A133">
            <v>175</v>
          </cell>
        </row>
        <row r="134">
          <cell r="A134">
            <v>177</v>
          </cell>
        </row>
        <row r="135">
          <cell r="A135">
            <v>178</v>
          </cell>
        </row>
        <row r="136">
          <cell r="A136">
            <v>179</v>
          </cell>
        </row>
        <row r="137">
          <cell r="A137">
            <v>180</v>
          </cell>
        </row>
        <row r="138">
          <cell r="A138">
            <v>181</v>
          </cell>
        </row>
        <row r="139">
          <cell r="A139">
            <v>183</v>
          </cell>
        </row>
        <row r="140">
          <cell r="A140">
            <v>184</v>
          </cell>
        </row>
        <row r="141">
          <cell r="A141">
            <v>185</v>
          </cell>
        </row>
        <row r="142">
          <cell r="A142">
            <v>186</v>
          </cell>
        </row>
        <row r="143">
          <cell r="A143">
            <v>191</v>
          </cell>
        </row>
        <row r="144">
          <cell r="A144">
            <v>192</v>
          </cell>
        </row>
        <row r="145">
          <cell r="A145">
            <v>193</v>
          </cell>
        </row>
        <row r="146">
          <cell r="A146">
            <v>194</v>
          </cell>
        </row>
        <row r="147">
          <cell r="A147">
            <v>198</v>
          </cell>
        </row>
        <row r="148">
          <cell r="A148">
            <v>200</v>
          </cell>
        </row>
        <row r="149">
          <cell r="A149">
            <v>201</v>
          </cell>
        </row>
        <row r="150">
          <cell r="A150">
            <v>203</v>
          </cell>
        </row>
        <row r="151">
          <cell r="A151">
            <v>204</v>
          </cell>
        </row>
        <row r="152">
          <cell r="A152">
            <v>205</v>
          </cell>
        </row>
        <row r="153">
          <cell r="A153">
            <v>206</v>
          </cell>
        </row>
        <row r="154">
          <cell r="A154">
            <v>207</v>
          </cell>
        </row>
        <row r="155">
          <cell r="A155">
            <v>209</v>
          </cell>
        </row>
        <row r="156">
          <cell r="A156">
            <v>210</v>
          </cell>
        </row>
        <row r="157">
          <cell r="A157">
            <v>211</v>
          </cell>
        </row>
        <row r="158">
          <cell r="A158">
            <v>212</v>
          </cell>
        </row>
        <row r="159">
          <cell r="A159">
            <v>213</v>
          </cell>
        </row>
        <row r="160">
          <cell r="A160">
            <v>214</v>
          </cell>
        </row>
        <row r="161">
          <cell r="A161">
            <v>215</v>
          </cell>
        </row>
        <row r="162">
          <cell r="A162">
            <v>216</v>
          </cell>
        </row>
        <row r="163">
          <cell r="A163">
            <v>217</v>
          </cell>
        </row>
        <row r="164">
          <cell r="A164">
            <v>219</v>
          </cell>
        </row>
        <row r="165">
          <cell r="A165">
            <v>223</v>
          </cell>
        </row>
        <row r="166">
          <cell r="A166">
            <v>224</v>
          </cell>
        </row>
        <row r="167">
          <cell r="A167">
            <v>225</v>
          </cell>
        </row>
        <row r="168">
          <cell r="A168">
            <v>226</v>
          </cell>
        </row>
        <row r="169">
          <cell r="A169">
            <v>227</v>
          </cell>
        </row>
        <row r="170">
          <cell r="A170">
            <v>228</v>
          </cell>
        </row>
        <row r="171">
          <cell r="A171">
            <v>230</v>
          </cell>
        </row>
        <row r="172">
          <cell r="A172">
            <v>231</v>
          </cell>
        </row>
        <row r="173">
          <cell r="A173">
            <v>232</v>
          </cell>
        </row>
        <row r="174">
          <cell r="A174">
            <v>233</v>
          </cell>
        </row>
        <row r="175">
          <cell r="A175">
            <v>234</v>
          </cell>
        </row>
        <row r="176">
          <cell r="A176">
            <v>235</v>
          </cell>
        </row>
        <row r="177">
          <cell r="A177">
            <v>236</v>
          </cell>
        </row>
        <row r="178">
          <cell r="A178">
            <v>238</v>
          </cell>
        </row>
        <row r="179">
          <cell r="A179">
            <v>239</v>
          </cell>
        </row>
        <row r="180">
          <cell r="A180">
            <v>240</v>
          </cell>
        </row>
        <row r="181">
          <cell r="A181">
            <v>241</v>
          </cell>
        </row>
        <row r="182">
          <cell r="A182">
            <v>242</v>
          </cell>
        </row>
        <row r="183">
          <cell r="A183">
            <v>243</v>
          </cell>
        </row>
        <row r="184">
          <cell r="A184">
            <v>244</v>
          </cell>
        </row>
        <row r="185">
          <cell r="A185">
            <v>245</v>
          </cell>
        </row>
        <row r="186">
          <cell r="A186">
            <v>246</v>
          </cell>
        </row>
        <row r="187">
          <cell r="A187">
            <v>247</v>
          </cell>
        </row>
        <row r="188">
          <cell r="A188">
            <v>252</v>
          </cell>
        </row>
        <row r="189">
          <cell r="A189">
            <v>256</v>
          </cell>
        </row>
        <row r="190">
          <cell r="A190">
            <v>257</v>
          </cell>
        </row>
        <row r="191">
          <cell r="A191">
            <v>259</v>
          </cell>
        </row>
        <row r="192">
          <cell r="A192">
            <v>260</v>
          </cell>
        </row>
        <row r="193">
          <cell r="A193">
            <v>261</v>
          </cell>
        </row>
        <row r="194">
          <cell r="A194">
            <v>262</v>
          </cell>
        </row>
        <row r="195">
          <cell r="A195">
            <v>263</v>
          </cell>
        </row>
        <row r="196">
          <cell r="A196">
            <v>264</v>
          </cell>
        </row>
        <row r="197">
          <cell r="A197">
            <v>265</v>
          </cell>
        </row>
        <row r="198">
          <cell r="A198">
            <v>266</v>
          </cell>
        </row>
        <row r="199">
          <cell r="A199">
            <v>267</v>
          </cell>
        </row>
        <row r="200">
          <cell r="A200">
            <v>268</v>
          </cell>
        </row>
        <row r="201">
          <cell r="A201">
            <v>269</v>
          </cell>
        </row>
        <row r="202">
          <cell r="A202">
            <v>270</v>
          </cell>
        </row>
        <row r="203">
          <cell r="A203">
            <v>271</v>
          </cell>
        </row>
        <row r="204">
          <cell r="A204">
            <v>272</v>
          </cell>
        </row>
        <row r="205">
          <cell r="A205">
            <v>275</v>
          </cell>
        </row>
        <row r="206">
          <cell r="A206">
            <v>276</v>
          </cell>
        </row>
        <row r="207">
          <cell r="A207">
            <v>277</v>
          </cell>
        </row>
        <row r="208">
          <cell r="A208">
            <v>278</v>
          </cell>
        </row>
        <row r="209">
          <cell r="A209">
            <v>279</v>
          </cell>
        </row>
        <row r="210">
          <cell r="A210">
            <v>280</v>
          </cell>
        </row>
        <row r="211">
          <cell r="A211">
            <v>281</v>
          </cell>
        </row>
        <row r="212">
          <cell r="A212">
            <v>283</v>
          </cell>
        </row>
        <row r="213">
          <cell r="A213">
            <v>285</v>
          </cell>
        </row>
        <row r="214">
          <cell r="A214">
            <v>286</v>
          </cell>
        </row>
        <row r="215">
          <cell r="A215">
            <v>287</v>
          </cell>
        </row>
        <row r="216">
          <cell r="A216">
            <v>288</v>
          </cell>
        </row>
        <row r="217">
          <cell r="A217">
            <v>289</v>
          </cell>
        </row>
        <row r="218">
          <cell r="A218">
            <v>290</v>
          </cell>
        </row>
        <row r="219">
          <cell r="A219">
            <v>293</v>
          </cell>
        </row>
        <row r="220">
          <cell r="A220">
            <v>294</v>
          </cell>
        </row>
        <row r="221">
          <cell r="A221">
            <v>295</v>
          </cell>
        </row>
        <row r="222">
          <cell r="A222">
            <v>296</v>
          </cell>
        </row>
        <row r="223">
          <cell r="A223">
            <v>298</v>
          </cell>
        </row>
        <row r="224">
          <cell r="A224">
            <v>299</v>
          </cell>
        </row>
        <row r="225">
          <cell r="A225">
            <v>300</v>
          </cell>
        </row>
        <row r="226">
          <cell r="A226">
            <v>303</v>
          </cell>
        </row>
        <row r="227">
          <cell r="A227">
            <v>304</v>
          </cell>
        </row>
        <row r="228">
          <cell r="A228">
            <v>305</v>
          </cell>
        </row>
        <row r="229">
          <cell r="A229">
            <v>306</v>
          </cell>
        </row>
        <row r="230">
          <cell r="A230">
            <v>307</v>
          </cell>
        </row>
        <row r="231">
          <cell r="A231">
            <v>308</v>
          </cell>
        </row>
        <row r="232">
          <cell r="A232">
            <v>309</v>
          </cell>
        </row>
        <row r="233">
          <cell r="A233">
            <v>310</v>
          </cell>
        </row>
        <row r="234">
          <cell r="A234">
            <v>311</v>
          </cell>
        </row>
        <row r="235">
          <cell r="A235">
            <v>312</v>
          </cell>
        </row>
        <row r="236">
          <cell r="A236">
            <v>313</v>
          </cell>
        </row>
        <row r="237">
          <cell r="A237">
            <v>314</v>
          </cell>
        </row>
        <row r="238">
          <cell r="A238">
            <v>315</v>
          </cell>
        </row>
        <row r="239">
          <cell r="A239">
            <v>316</v>
          </cell>
        </row>
        <row r="240">
          <cell r="A240">
            <v>317</v>
          </cell>
        </row>
        <row r="241">
          <cell r="A241">
            <v>318</v>
          </cell>
        </row>
        <row r="242">
          <cell r="A242">
            <v>319</v>
          </cell>
        </row>
        <row r="243">
          <cell r="A243">
            <v>320</v>
          </cell>
        </row>
        <row r="244">
          <cell r="A244">
            <v>321</v>
          </cell>
        </row>
        <row r="245">
          <cell r="A245">
            <v>322</v>
          </cell>
        </row>
        <row r="246">
          <cell r="A246">
            <v>325</v>
          </cell>
        </row>
        <row r="247">
          <cell r="A247">
            <v>326</v>
          </cell>
        </row>
        <row r="248">
          <cell r="A248">
            <v>327</v>
          </cell>
        </row>
        <row r="249">
          <cell r="A249">
            <v>328</v>
          </cell>
        </row>
        <row r="250">
          <cell r="A250">
            <v>329</v>
          </cell>
        </row>
        <row r="251">
          <cell r="A251">
            <v>330</v>
          </cell>
        </row>
        <row r="252">
          <cell r="A252">
            <v>331</v>
          </cell>
        </row>
        <row r="253">
          <cell r="A253">
            <v>332</v>
          </cell>
        </row>
        <row r="254">
          <cell r="A254">
            <v>333</v>
          </cell>
        </row>
        <row r="255">
          <cell r="A255">
            <v>334</v>
          </cell>
        </row>
        <row r="256">
          <cell r="A256">
            <v>335</v>
          </cell>
        </row>
        <row r="257">
          <cell r="A257">
            <v>336</v>
          </cell>
        </row>
        <row r="258">
          <cell r="A258">
            <v>338</v>
          </cell>
        </row>
        <row r="259">
          <cell r="A259">
            <v>342</v>
          </cell>
        </row>
        <row r="260">
          <cell r="A260">
            <v>344</v>
          </cell>
        </row>
        <row r="261">
          <cell r="A261">
            <v>345</v>
          </cell>
        </row>
        <row r="262">
          <cell r="A262">
            <v>346</v>
          </cell>
        </row>
        <row r="263">
          <cell r="A263">
            <v>347</v>
          </cell>
        </row>
        <row r="264">
          <cell r="A264">
            <v>348</v>
          </cell>
        </row>
        <row r="265">
          <cell r="A265">
            <v>349</v>
          </cell>
        </row>
        <row r="266">
          <cell r="A266">
            <v>351</v>
          </cell>
        </row>
        <row r="267">
          <cell r="A267">
            <v>352</v>
          </cell>
        </row>
        <row r="268">
          <cell r="A268">
            <v>353</v>
          </cell>
        </row>
        <row r="269">
          <cell r="A269">
            <v>354</v>
          </cell>
        </row>
        <row r="270">
          <cell r="A270">
            <v>355</v>
          </cell>
        </row>
        <row r="271">
          <cell r="A271">
            <v>356</v>
          </cell>
        </row>
        <row r="272">
          <cell r="A272">
            <v>357</v>
          </cell>
        </row>
        <row r="273">
          <cell r="A273">
            <v>358</v>
          </cell>
        </row>
        <row r="274">
          <cell r="A274">
            <v>359</v>
          </cell>
        </row>
        <row r="275">
          <cell r="A275">
            <v>361</v>
          </cell>
        </row>
        <row r="276">
          <cell r="A276">
            <v>362</v>
          </cell>
        </row>
        <row r="277">
          <cell r="A277">
            <v>365</v>
          </cell>
        </row>
        <row r="278">
          <cell r="A278">
            <v>366</v>
          </cell>
        </row>
        <row r="279">
          <cell r="A279">
            <v>367</v>
          </cell>
        </row>
        <row r="280">
          <cell r="A280">
            <v>368</v>
          </cell>
        </row>
        <row r="281">
          <cell r="A281">
            <v>369</v>
          </cell>
        </row>
        <row r="282">
          <cell r="A282">
            <v>371</v>
          </cell>
        </row>
        <row r="283">
          <cell r="A283">
            <v>372</v>
          </cell>
        </row>
        <row r="284">
          <cell r="A284">
            <v>374</v>
          </cell>
        </row>
        <row r="285">
          <cell r="A285">
            <v>375</v>
          </cell>
        </row>
        <row r="286">
          <cell r="A286">
            <v>376</v>
          </cell>
        </row>
        <row r="287">
          <cell r="A287">
            <v>378</v>
          </cell>
        </row>
        <row r="288">
          <cell r="A288">
            <v>380</v>
          </cell>
        </row>
        <row r="289">
          <cell r="A289">
            <v>381</v>
          </cell>
        </row>
        <row r="290">
          <cell r="A290">
            <v>382</v>
          </cell>
        </row>
        <row r="291">
          <cell r="A291">
            <v>384</v>
          </cell>
        </row>
        <row r="292">
          <cell r="A292">
            <v>386</v>
          </cell>
        </row>
        <row r="293">
          <cell r="A293">
            <v>387</v>
          </cell>
        </row>
        <row r="294">
          <cell r="A294">
            <v>389</v>
          </cell>
        </row>
        <row r="295">
          <cell r="A295">
            <v>391</v>
          </cell>
        </row>
        <row r="296">
          <cell r="A296">
            <v>392</v>
          </cell>
        </row>
        <row r="297">
          <cell r="A297">
            <v>396</v>
          </cell>
        </row>
        <row r="298">
          <cell r="A298">
            <v>399</v>
          </cell>
        </row>
        <row r="299">
          <cell r="A299">
            <v>400</v>
          </cell>
        </row>
        <row r="300">
          <cell r="A300">
            <v>402</v>
          </cell>
        </row>
        <row r="301">
          <cell r="A301">
            <v>403</v>
          </cell>
        </row>
        <row r="302">
          <cell r="A302">
            <v>404</v>
          </cell>
        </row>
        <row r="303">
          <cell r="A303">
            <v>405</v>
          </cell>
        </row>
        <row r="304">
          <cell r="A304">
            <v>407</v>
          </cell>
        </row>
        <row r="305">
          <cell r="A305">
            <v>408</v>
          </cell>
        </row>
        <row r="306">
          <cell r="A306">
            <v>409</v>
          </cell>
        </row>
        <row r="307">
          <cell r="A307">
            <v>410</v>
          </cell>
        </row>
        <row r="308">
          <cell r="A308">
            <v>412</v>
          </cell>
        </row>
        <row r="309">
          <cell r="A309">
            <v>413</v>
          </cell>
        </row>
        <row r="310">
          <cell r="A310">
            <v>415</v>
          </cell>
        </row>
        <row r="311">
          <cell r="A311">
            <v>416</v>
          </cell>
        </row>
        <row r="312">
          <cell r="A312">
            <v>417</v>
          </cell>
        </row>
        <row r="313">
          <cell r="A313">
            <v>418</v>
          </cell>
        </row>
        <row r="314">
          <cell r="A314">
            <v>419</v>
          </cell>
        </row>
        <row r="315">
          <cell r="A315">
            <v>421</v>
          </cell>
        </row>
        <row r="316">
          <cell r="A316">
            <v>422</v>
          </cell>
        </row>
        <row r="317">
          <cell r="A317">
            <v>423</v>
          </cell>
        </row>
        <row r="318">
          <cell r="A318">
            <v>424</v>
          </cell>
        </row>
        <row r="319">
          <cell r="A319">
            <v>425</v>
          </cell>
        </row>
        <row r="320">
          <cell r="A320">
            <v>429</v>
          </cell>
        </row>
        <row r="321">
          <cell r="A321">
            <v>434</v>
          </cell>
        </row>
        <row r="322">
          <cell r="A322">
            <v>436</v>
          </cell>
        </row>
        <row r="323">
          <cell r="A323">
            <v>437</v>
          </cell>
        </row>
        <row r="324">
          <cell r="A324">
            <v>439</v>
          </cell>
        </row>
        <row r="325">
          <cell r="A325">
            <v>442</v>
          </cell>
        </row>
        <row r="326">
          <cell r="A326">
            <v>443</v>
          </cell>
        </row>
        <row r="327">
          <cell r="A327">
            <v>444</v>
          </cell>
        </row>
        <row r="328">
          <cell r="A328">
            <v>445</v>
          </cell>
        </row>
        <row r="329">
          <cell r="A329">
            <v>446</v>
          </cell>
        </row>
        <row r="330">
          <cell r="A330">
            <v>447</v>
          </cell>
        </row>
        <row r="331">
          <cell r="A331">
            <v>448</v>
          </cell>
        </row>
        <row r="332">
          <cell r="A332">
            <v>449</v>
          </cell>
        </row>
        <row r="333">
          <cell r="A333">
            <v>452</v>
          </cell>
        </row>
        <row r="334">
          <cell r="A334">
            <v>453</v>
          </cell>
        </row>
        <row r="335">
          <cell r="A335">
            <v>456</v>
          </cell>
        </row>
        <row r="336">
          <cell r="A336">
            <v>457</v>
          </cell>
        </row>
        <row r="337">
          <cell r="A337">
            <v>458</v>
          </cell>
        </row>
        <row r="338">
          <cell r="A338">
            <v>459</v>
          </cell>
        </row>
        <row r="339">
          <cell r="A339">
            <v>460</v>
          </cell>
        </row>
        <row r="340">
          <cell r="A340">
            <v>461</v>
          </cell>
        </row>
        <row r="341">
          <cell r="A341">
            <v>462</v>
          </cell>
        </row>
        <row r="342">
          <cell r="A342">
            <v>464</v>
          </cell>
        </row>
        <row r="343">
          <cell r="A343">
            <v>465</v>
          </cell>
        </row>
        <row r="344">
          <cell r="A344">
            <v>467</v>
          </cell>
        </row>
        <row r="345">
          <cell r="A345">
            <v>469</v>
          </cell>
        </row>
        <row r="346">
          <cell r="A346">
            <v>470</v>
          </cell>
        </row>
        <row r="347">
          <cell r="A347">
            <v>471</v>
          </cell>
        </row>
        <row r="348">
          <cell r="A348">
            <v>473</v>
          </cell>
        </row>
        <row r="349">
          <cell r="A349">
            <v>475</v>
          </cell>
        </row>
        <row r="350">
          <cell r="A350">
            <v>478</v>
          </cell>
        </row>
        <row r="351">
          <cell r="A351">
            <v>479</v>
          </cell>
        </row>
        <row r="352">
          <cell r="A352">
            <v>481</v>
          </cell>
        </row>
        <row r="353">
          <cell r="A353">
            <v>482</v>
          </cell>
        </row>
        <row r="354">
          <cell r="A354">
            <v>483</v>
          </cell>
        </row>
        <row r="355">
          <cell r="A355">
            <v>485</v>
          </cell>
        </row>
        <row r="356">
          <cell r="A356">
            <v>486</v>
          </cell>
        </row>
        <row r="357">
          <cell r="A357">
            <v>487</v>
          </cell>
        </row>
        <row r="358">
          <cell r="A358">
            <v>490</v>
          </cell>
        </row>
        <row r="359">
          <cell r="A359">
            <v>491</v>
          </cell>
        </row>
        <row r="360">
          <cell r="A360">
            <v>492</v>
          </cell>
        </row>
        <row r="361">
          <cell r="A361">
            <v>493</v>
          </cell>
        </row>
        <row r="362">
          <cell r="A362">
            <v>494</v>
          </cell>
        </row>
        <row r="363">
          <cell r="A363">
            <v>496</v>
          </cell>
        </row>
        <row r="364">
          <cell r="A364">
            <v>497</v>
          </cell>
        </row>
        <row r="365">
          <cell r="A365">
            <v>498</v>
          </cell>
        </row>
        <row r="366">
          <cell r="A366">
            <v>499</v>
          </cell>
        </row>
        <row r="367">
          <cell r="A367">
            <v>501</v>
          </cell>
        </row>
        <row r="368">
          <cell r="A368">
            <v>502</v>
          </cell>
        </row>
        <row r="369">
          <cell r="A369">
            <v>503</v>
          </cell>
        </row>
        <row r="370">
          <cell r="A370">
            <v>505</v>
          </cell>
        </row>
        <row r="371">
          <cell r="A371">
            <v>506</v>
          </cell>
        </row>
        <row r="372">
          <cell r="A372">
            <v>507</v>
          </cell>
        </row>
        <row r="373">
          <cell r="A373">
            <v>509</v>
          </cell>
        </row>
        <row r="374">
          <cell r="A374">
            <v>511</v>
          </cell>
        </row>
        <row r="375">
          <cell r="A375">
            <v>512</v>
          </cell>
        </row>
        <row r="376">
          <cell r="A376">
            <v>513</v>
          </cell>
        </row>
        <row r="377">
          <cell r="A377">
            <v>514</v>
          </cell>
        </row>
        <row r="378">
          <cell r="A378">
            <v>516</v>
          </cell>
        </row>
        <row r="379">
          <cell r="A379">
            <v>517</v>
          </cell>
        </row>
        <row r="380">
          <cell r="A380">
            <v>518</v>
          </cell>
        </row>
        <row r="381">
          <cell r="A381">
            <v>523</v>
          </cell>
        </row>
        <row r="382">
          <cell r="A382">
            <v>524</v>
          </cell>
        </row>
        <row r="383">
          <cell r="A383">
            <v>525</v>
          </cell>
        </row>
        <row r="384">
          <cell r="A384">
            <v>526</v>
          </cell>
        </row>
        <row r="385">
          <cell r="A385">
            <v>527</v>
          </cell>
        </row>
        <row r="386">
          <cell r="A386">
            <v>528</v>
          </cell>
        </row>
        <row r="387">
          <cell r="A387">
            <v>530</v>
          </cell>
        </row>
        <row r="388">
          <cell r="A388">
            <v>537</v>
          </cell>
        </row>
        <row r="389">
          <cell r="A389">
            <v>538</v>
          </cell>
        </row>
        <row r="390">
          <cell r="A390">
            <v>539</v>
          </cell>
        </row>
        <row r="391">
          <cell r="A391">
            <v>541</v>
          </cell>
        </row>
        <row r="392">
          <cell r="A392">
            <v>542</v>
          </cell>
        </row>
        <row r="393">
          <cell r="A393">
            <v>543</v>
          </cell>
        </row>
        <row r="394">
          <cell r="A394">
            <v>544</v>
          </cell>
        </row>
        <row r="395">
          <cell r="A395">
            <v>545</v>
          </cell>
        </row>
        <row r="396">
          <cell r="A396">
            <v>546</v>
          </cell>
        </row>
        <row r="397">
          <cell r="A397">
            <v>547</v>
          </cell>
        </row>
        <row r="398">
          <cell r="A398">
            <v>549</v>
          </cell>
        </row>
        <row r="399">
          <cell r="A399">
            <v>550</v>
          </cell>
        </row>
        <row r="400">
          <cell r="A400">
            <v>555</v>
          </cell>
        </row>
        <row r="401">
          <cell r="A401">
            <v>556</v>
          </cell>
        </row>
        <row r="402">
          <cell r="A402">
            <v>557</v>
          </cell>
        </row>
        <row r="403">
          <cell r="A403">
            <v>558</v>
          </cell>
        </row>
        <row r="404">
          <cell r="A404">
            <v>559</v>
          </cell>
        </row>
        <row r="405">
          <cell r="A405">
            <v>560</v>
          </cell>
        </row>
        <row r="406">
          <cell r="A406">
            <v>561</v>
          </cell>
        </row>
        <row r="407">
          <cell r="A407">
            <v>562</v>
          </cell>
        </row>
        <row r="408">
          <cell r="A408">
            <v>563</v>
          </cell>
        </row>
        <row r="409">
          <cell r="A409">
            <v>564</v>
          </cell>
        </row>
        <row r="410">
          <cell r="A410">
            <v>565</v>
          </cell>
        </row>
        <row r="411">
          <cell r="A411">
            <v>566</v>
          </cell>
        </row>
        <row r="412">
          <cell r="A412">
            <v>567</v>
          </cell>
        </row>
        <row r="413">
          <cell r="A413">
            <v>568</v>
          </cell>
        </row>
        <row r="414">
          <cell r="A414">
            <v>569</v>
          </cell>
        </row>
        <row r="415">
          <cell r="A415">
            <v>570</v>
          </cell>
        </row>
        <row r="416">
          <cell r="A416">
            <v>571</v>
          </cell>
        </row>
        <row r="417">
          <cell r="A417">
            <v>572</v>
          </cell>
        </row>
        <row r="418">
          <cell r="A418">
            <v>573</v>
          </cell>
        </row>
        <row r="419">
          <cell r="A419">
            <v>574</v>
          </cell>
        </row>
        <row r="420">
          <cell r="A420">
            <v>575</v>
          </cell>
        </row>
        <row r="421">
          <cell r="A421">
            <v>576</v>
          </cell>
        </row>
        <row r="422">
          <cell r="A422">
            <v>577</v>
          </cell>
        </row>
        <row r="423">
          <cell r="A423">
            <v>578</v>
          </cell>
        </row>
        <row r="424">
          <cell r="A424">
            <v>580</v>
          </cell>
        </row>
        <row r="425">
          <cell r="A425">
            <v>581</v>
          </cell>
        </row>
        <row r="426">
          <cell r="A426">
            <v>582</v>
          </cell>
        </row>
        <row r="427">
          <cell r="A427">
            <v>583</v>
          </cell>
        </row>
        <row r="428">
          <cell r="A428">
            <v>585</v>
          </cell>
        </row>
        <row r="429">
          <cell r="A429">
            <v>587</v>
          </cell>
        </row>
        <row r="430">
          <cell r="A430">
            <v>588</v>
          </cell>
        </row>
        <row r="431">
          <cell r="A431">
            <v>589</v>
          </cell>
        </row>
        <row r="432">
          <cell r="A432">
            <v>590</v>
          </cell>
        </row>
        <row r="433">
          <cell r="A433">
            <v>591</v>
          </cell>
        </row>
        <row r="434">
          <cell r="A434">
            <v>592</v>
          </cell>
        </row>
        <row r="435">
          <cell r="A435">
            <v>593</v>
          </cell>
        </row>
        <row r="436">
          <cell r="A436">
            <v>594</v>
          </cell>
        </row>
        <row r="437">
          <cell r="A437">
            <v>597</v>
          </cell>
        </row>
        <row r="438">
          <cell r="A438">
            <v>599</v>
          </cell>
        </row>
        <row r="439">
          <cell r="A439">
            <v>600</v>
          </cell>
        </row>
        <row r="440">
          <cell r="A440">
            <v>601</v>
          </cell>
        </row>
        <row r="441">
          <cell r="A441">
            <v>602</v>
          </cell>
        </row>
        <row r="442">
          <cell r="A442">
            <v>604</v>
          </cell>
        </row>
        <row r="443">
          <cell r="A443">
            <v>606</v>
          </cell>
        </row>
        <row r="444">
          <cell r="A444">
            <v>610</v>
          </cell>
        </row>
        <row r="445">
          <cell r="A445">
            <v>612</v>
          </cell>
        </row>
        <row r="446">
          <cell r="A446">
            <v>613</v>
          </cell>
        </row>
        <row r="447">
          <cell r="A447">
            <v>614</v>
          </cell>
        </row>
        <row r="448">
          <cell r="A448">
            <v>615</v>
          </cell>
        </row>
        <row r="449">
          <cell r="A449">
            <v>616</v>
          </cell>
        </row>
        <row r="450">
          <cell r="A450">
            <v>617</v>
          </cell>
        </row>
        <row r="451">
          <cell r="A451">
            <v>618</v>
          </cell>
        </row>
        <row r="452">
          <cell r="A452">
            <v>619</v>
          </cell>
        </row>
        <row r="453">
          <cell r="A453">
            <v>620</v>
          </cell>
        </row>
        <row r="454">
          <cell r="A454">
            <v>621</v>
          </cell>
        </row>
        <row r="455">
          <cell r="A455">
            <v>622</v>
          </cell>
        </row>
        <row r="456">
          <cell r="A456">
            <v>623</v>
          </cell>
        </row>
        <row r="457">
          <cell r="A457">
            <v>625</v>
          </cell>
        </row>
        <row r="458">
          <cell r="A458">
            <v>626</v>
          </cell>
        </row>
        <row r="459">
          <cell r="A459">
            <v>627</v>
          </cell>
        </row>
        <row r="460">
          <cell r="A460">
            <v>628</v>
          </cell>
        </row>
        <row r="461">
          <cell r="A461">
            <v>629</v>
          </cell>
        </row>
        <row r="462">
          <cell r="A462">
            <v>630</v>
          </cell>
        </row>
        <row r="463">
          <cell r="A463">
            <v>631</v>
          </cell>
        </row>
        <row r="464">
          <cell r="A464">
            <v>634</v>
          </cell>
        </row>
        <row r="465">
          <cell r="A465">
            <v>636</v>
          </cell>
        </row>
        <row r="466">
          <cell r="A466">
            <v>637</v>
          </cell>
        </row>
        <row r="467">
          <cell r="A467">
            <v>638</v>
          </cell>
        </row>
        <row r="468">
          <cell r="A468">
            <v>639</v>
          </cell>
        </row>
        <row r="469">
          <cell r="A469">
            <v>641</v>
          </cell>
        </row>
        <row r="470">
          <cell r="A470">
            <v>642</v>
          </cell>
        </row>
        <row r="471">
          <cell r="A471">
            <v>643</v>
          </cell>
        </row>
        <row r="472">
          <cell r="A472">
            <v>644</v>
          </cell>
        </row>
        <row r="473">
          <cell r="A473">
            <v>648</v>
          </cell>
        </row>
        <row r="474">
          <cell r="A474">
            <v>649</v>
          </cell>
        </row>
        <row r="475">
          <cell r="A475">
            <v>652</v>
          </cell>
        </row>
        <row r="476">
          <cell r="A476">
            <v>653</v>
          </cell>
        </row>
        <row r="477">
          <cell r="A477">
            <v>656</v>
          </cell>
        </row>
        <row r="478">
          <cell r="A478">
            <v>657</v>
          </cell>
        </row>
        <row r="479">
          <cell r="A479">
            <v>658</v>
          </cell>
        </row>
        <row r="480">
          <cell r="A480">
            <v>660</v>
          </cell>
        </row>
        <row r="481">
          <cell r="A481">
            <v>661</v>
          </cell>
        </row>
        <row r="482">
          <cell r="A482">
            <v>665</v>
          </cell>
        </row>
        <row r="483">
          <cell r="A483">
            <v>666</v>
          </cell>
        </row>
        <row r="484">
          <cell r="A484">
            <v>668</v>
          </cell>
        </row>
        <row r="485">
          <cell r="A485">
            <v>670</v>
          </cell>
        </row>
        <row r="486">
          <cell r="A486">
            <v>671</v>
          </cell>
        </row>
        <row r="487">
          <cell r="A487">
            <v>672</v>
          </cell>
        </row>
        <row r="488">
          <cell r="A488">
            <v>673</v>
          </cell>
        </row>
        <row r="489">
          <cell r="A489">
            <v>674</v>
          </cell>
        </row>
        <row r="490">
          <cell r="A490">
            <v>675</v>
          </cell>
        </row>
        <row r="491">
          <cell r="A491">
            <v>676</v>
          </cell>
        </row>
        <row r="492">
          <cell r="A492">
            <v>678</v>
          </cell>
        </row>
        <row r="493">
          <cell r="A493">
            <v>679</v>
          </cell>
        </row>
        <row r="494">
          <cell r="A494">
            <v>681</v>
          </cell>
        </row>
        <row r="495">
          <cell r="A495">
            <v>682</v>
          </cell>
        </row>
        <row r="496">
          <cell r="A496">
            <v>684</v>
          </cell>
        </row>
        <row r="497">
          <cell r="A497">
            <v>687</v>
          </cell>
        </row>
        <row r="498">
          <cell r="A498">
            <v>688</v>
          </cell>
        </row>
        <row r="499">
          <cell r="A499">
            <v>690</v>
          </cell>
        </row>
        <row r="500">
          <cell r="A500">
            <v>691</v>
          </cell>
        </row>
        <row r="501">
          <cell r="A501">
            <v>692</v>
          </cell>
        </row>
        <row r="502">
          <cell r="A502">
            <v>693</v>
          </cell>
        </row>
        <row r="503">
          <cell r="A503">
            <v>696</v>
          </cell>
        </row>
        <row r="504">
          <cell r="A504">
            <v>698</v>
          </cell>
        </row>
        <row r="505">
          <cell r="A505">
            <v>701</v>
          </cell>
        </row>
        <row r="506">
          <cell r="A506">
            <v>702</v>
          </cell>
        </row>
        <row r="507">
          <cell r="A507">
            <v>703</v>
          </cell>
        </row>
        <row r="508">
          <cell r="A508">
            <v>704</v>
          </cell>
        </row>
        <row r="509">
          <cell r="A509">
            <v>705</v>
          </cell>
        </row>
        <row r="510">
          <cell r="A510">
            <v>706</v>
          </cell>
        </row>
        <row r="511">
          <cell r="A511">
            <v>707</v>
          </cell>
        </row>
        <row r="512">
          <cell r="A512">
            <v>708</v>
          </cell>
        </row>
        <row r="513">
          <cell r="A513">
            <v>714</v>
          </cell>
        </row>
        <row r="514">
          <cell r="A514">
            <v>717</v>
          </cell>
        </row>
        <row r="515">
          <cell r="A515">
            <v>720</v>
          </cell>
        </row>
        <row r="516">
          <cell r="A516">
            <v>721</v>
          </cell>
        </row>
        <row r="517">
          <cell r="A517">
            <v>723</v>
          </cell>
        </row>
        <row r="518">
          <cell r="A518">
            <v>724</v>
          </cell>
        </row>
        <row r="519">
          <cell r="A519">
            <v>725</v>
          </cell>
        </row>
        <row r="520">
          <cell r="A520">
            <v>726</v>
          </cell>
        </row>
        <row r="521">
          <cell r="A521">
            <v>727</v>
          </cell>
        </row>
        <row r="522">
          <cell r="A522">
            <v>728</v>
          </cell>
        </row>
        <row r="523">
          <cell r="A523">
            <v>729</v>
          </cell>
        </row>
        <row r="524">
          <cell r="A524">
            <v>730</v>
          </cell>
        </row>
        <row r="525">
          <cell r="A525">
            <v>734</v>
          </cell>
        </row>
        <row r="526">
          <cell r="A526">
            <v>735</v>
          </cell>
        </row>
        <row r="527">
          <cell r="A527">
            <v>736</v>
          </cell>
        </row>
        <row r="528">
          <cell r="A528">
            <v>737</v>
          </cell>
        </row>
        <row r="529">
          <cell r="A529">
            <v>739</v>
          </cell>
        </row>
        <row r="530">
          <cell r="A530">
            <v>740</v>
          </cell>
        </row>
        <row r="531">
          <cell r="A531">
            <v>741</v>
          </cell>
        </row>
        <row r="532">
          <cell r="A532">
            <v>742</v>
          </cell>
        </row>
        <row r="533">
          <cell r="A533">
            <v>743</v>
          </cell>
        </row>
        <row r="534">
          <cell r="A534">
            <v>744</v>
          </cell>
        </row>
        <row r="535">
          <cell r="A535">
            <v>745</v>
          </cell>
        </row>
        <row r="536">
          <cell r="A536">
            <v>746</v>
          </cell>
        </row>
        <row r="537">
          <cell r="A537">
            <v>747</v>
          </cell>
        </row>
        <row r="538">
          <cell r="A538">
            <v>748</v>
          </cell>
        </row>
        <row r="539">
          <cell r="A539">
            <v>749</v>
          </cell>
        </row>
        <row r="540">
          <cell r="A540">
            <v>750</v>
          </cell>
        </row>
        <row r="541">
          <cell r="A541">
            <v>751</v>
          </cell>
        </row>
        <row r="542">
          <cell r="A542">
            <v>752</v>
          </cell>
        </row>
        <row r="543">
          <cell r="A543">
            <v>755</v>
          </cell>
        </row>
        <row r="544">
          <cell r="A544">
            <v>756</v>
          </cell>
        </row>
        <row r="545">
          <cell r="A545">
            <v>757</v>
          </cell>
        </row>
        <row r="546">
          <cell r="A546">
            <v>758</v>
          </cell>
        </row>
        <row r="547">
          <cell r="A547">
            <v>759</v>
          </cell>
        </row>
        <row r="548">
          <cell r="A548">
            <v>761</v>
          </cell>
        </row>
        <row r="549">
          <cell r="A549">
            <v>763</v>
          </cell>
        </row>
        <row r="550">
          <cell r="A550">
            <v>764</v>
          </cell>
        </row>
        <row r="551">
          <cell r="A551">
            <v>765</v>
          </cell>
        </row>
        <row r="552">
          <cell r="A552">
            <v>767</v>
          </cell>
        </row>
        <row r="553">
          <cell r="A553">
            <v>768</v>
          </cell>
        </row>
        <row r="554">
          <cell r="A554">
            <v>769</v>
          </cell>
        </row>
        <row r="555">
          <cell r="A555">
            <v>770</v>
          </cell>
        </row>
        <row r="556">
          <cell r="A556">
            <v>771</v>
          </cell>
        </row>
        <row r="557">
          <cell r="A557">
            <v>773</v>
          </cell>
        </row>
        <row r="558">
          <cell r="A558">
            <v>774</v>
          </cell>
        </row>
        <row r="559">
          <cell r="A559">
            <v>775</v>
          </cell>
        </row>
        <row r="560">
          <cell r="A560">
            <v>776</v>
          </cell>
        </row>
        <row r="561">
          <cell r="A561">
            <v>777</v>
          </cell>
        </row>
        <row r="562">
          <cell r="A562">
            <v>778</v>
          </cell>
        </row>
        <row r="563">
          <cell r="A563">
            <v>779</v>
          </cell>
        </row>
        <row r="564">
          <cell r="A564">
            <v>780</v>
          </cell>
        </row>
        <row r="565">
          <cell r="A565">
            <v>782</v>
          </cell>
        </row>
        <row r="566">
          <cell r="A566">
            <v>783</v>
          </cell>
        </row>
        <row r="567">
          <cell r="A567">
            <v>784</v>
          </cell>
        </row>
        <row r="568">
          <cell r="A568">
            <v>785</v>
          </cell>
        </row>
        <row r="569">
          <cell r="A569">
            <v>786</v>
          </cell>
        </row>
        <row r="570">
          <cell r="A570">
            <v>788</v>
          </cell>
        </row>
        <row r="571">
          <cell r="A571">
            <v>789</v>
          </cell>
        </row>
        <row r="572">
          <cell r="A572">
            <v>790</v>
          </cell>
        </row>
        <row r="573">
          <cell r="A573">
            <v>791</v>
          </cell>
        </row>
        <row r="574">
          <cell r="A574">
            <v>793</v>
          </cell>
        </row>
        <row r="575">
          <cell r="A575">
            <v>794</v>
          </cell>
        </row>
        <row r="576">
          <cell r="A576">
            <v>795</v>
          </cell>
        </row>
        <row r="577">
          <cell r="A577">
            <v>796</v>
          </cell>
        </row>
        <row r="578">
          <cell r="A578">
            <v>797</v>
          </cell>
        </row>
        <row r="579">
          <cell r="A579">
            <v>798</v>
          </cell>
        </row>
        <row r="580">
          <cell r="A580">
            <v>799</v>
          </cell>
        </row>
        <row r="581">
          <cell r="A581">
            <v>803</v>
          </cell>
        </row>
        <row r="582">
          <cell r="A582">
            <v>807</v>
          </cell>
        </row>
        <row r="583">
          <cell r="A583">
            <v>812</v>
          </cell>
        </row>
        <row r="584">
          <cell r="A584">
            <v>813</v>
          </cell>
        </row>
        <row r="585">
          <cell r="A585">
            <v>814</v>
          </cell>
        </row>
        <row r="586">
          <cell r="A586">
            <v>815</v>
          </cell>
        </row>
        <row r="587">
          <cell r="A587">
            <v>816</v>
          </cell>
        </row>
        <row r="588">
          <cell r="A588">
            <v>820</v>
          </cell>
        </row>
        <row r="589">
          <cell r="A589">
            <v>821</v>
          </cell>
        </row>
        <row r="590">
          <cell r="A590">
            <v>822</v>
          </cell>
        </row>
        <row r="591">
          <cell r="A591">
            <v>823</v>
          </cell>
        </row>
        <row r="592">
          <cell r="A592">
            <v>827</v>
          </cell>
        </row>
        <row r="593">
          <cell r="A593">
            <v>829</v>
          </cell>
        </row>
        <row r="594">
          <cell r="A594">
            <v>830</v>
          </cell>
        </row>
        <row r="595">
          <cell r="A595">
            <v>831</v>
          </cell>
        </row>
        <row r="596">
          <cell r="A596">
            <v>833</v>
          </cell>
        </row>
        <row r="597">
          <cell r="A597">
            <v>834</v>
          </cell>
        </row>
        <row r="598">
          <cell r="A598">
            <v>835</v>
          </cell>
        </row>
        <row r="599">
          <cell r="A599">
            <v>839</v>
          </cell>
        </row>
        <row r="600">
          <cell r="A600">
            <v>840</v>
          </cell>
        </row>
        <row r="601">
          <cell r="A601">
            <v>842</v>
          </cell>
        </row>
        <row r="602">
          <cell r="A602">
            <v>843</v>
          </cell>
        </row>
        <row r="603">
          <cell r="A603">
            <v>846</v>
          </cell>
        </row>
        <row r="604">
          <cell r="A604">
            <v>848</v>
          </cell>
        </row>
        <row r="605">
          <cell r="A605">
            <v>849</v>
          </cell>
        </row>
        <row r="606">
          <cell r="A606">
            <v>850</v>
          </cell>
        </row>
        <row r="607">
          <cell r="A607">
            <v>851</v>
          </cell>
        </row>
        <row r="608">
          <cell r="A608">
            <v>852</v>
          </cell>
        </row>
        <row r="609">
          <cell r="A609">
            <v>853</v>
          </cell>
        </row>
        <row r="610">
          <cell r="A610">
            <v>854</v>
          </cell>
        </row>
        <row r="611">
          <cell r="A611">
            <v>858</v>
          </cell>
        </row>
        <row r="612">
          <cell r="A612">
            <v>860</v>
          </cell>
        </row>
        <row r="613">
          <cell r="A613">
            <v>863</v>
          </cell>
        </row>
        <row r="614">
          <cell r="A614">
            <v>864</v>
          </cell>
        </row>
        <row r="615">
          <cell r="A615">
            <v>865</v>
          </cell>
        </row>
        <row r="616">
          <cell r="A616">
            <v>867</v>
          </cell>
        </row>
        <row r="617">
          <cell r="A617">
            <v>868</v>
          </cell>
        </row>
        <row r="618">
          <cell r="A618">
            <v>869</v>
          </cell>
        </row>
        <row r="619">
          <cell r="A619">
            <v>870</v>
          </cell>
        </row>
        <row r="620">
          <cell r="A620">
            <v>871</v>
          </cell>
        </row>
        <row r="621">
          <cell r="A621">
            <v>872</v>
          </cell>
        </row>
        <row r="622">
          <cell r="A622">
            <v>873</v>
          </cell>
        </row>
        <row r="623">
          <cell r="A623">
            <v>874</v>
          </cell>
        </row>
        <row r="624">
          <cell r="A624">
            <v>877</v>
          </cell>
        </row>
        <row r="625">
          <cell r="A625">
            <v>878</v>
          </cell>
        </row>
        <row r="626">
          <cell r="A626">
            <v>881</v>
          </cell>
        </row>
        <row r="627">
          <cell r="A627">
            <v>882</v>
          </cell>
        </row>
        <row r="628">
          <cell r="A628">
            <v>883</v>
          </cell>
        </row>
        <row r="629">
          <cell r="A629">
            <v>884</v>
          </cell>
        </row>
        <row r="630">
          <cell r="A630">
            <v>885</v>
          </cell>
        </row>
        <row r="631">
          <cell r="A631">
            <v>886</v>
          </cell>
        </row>
        <row r="632">
          <cell r="A632">
            <v>889</v>
          </cell>
        </row>
        <row r="633">
          <cell r="A633">
            <v>890</v>
          </cell>
        </row>
        <row r="634">
          <cell r="A634">
            <v>891</v>
          </cell>
        </row>
        <row r="635">
          <cell r="A635">
            <v>892</v>
          </cell>
        </row>
        <row r="636">
          <cell r="A636">
            <v>895</v>
          </cell>
        </row>
        <row r="637">
          <cell r="A637">
            <v>896</v>
          </cell>
        </row>
        <row r="638">
          <cell r="A638">
            <v>902</v>
          </cell>
        </row>
        <row r="639">
          <cell r="A639">
            <v>903</v>
          </cell>
        </row>
        <row r="640">
          <cell r="A640">
            <v>904</v>
          </cell>
        </row>
        <row r="641">
          <cell r="A641">
            <v>908</v>
          </cell>
        </row>
        <row r="642">
          <cell r="A642">
            <v>909</v>
          </cell>
        </row>
        <row r="643">
          <cell r="A643">
            <v>910</v>
          </cell>
        </row>
        <row r="644">
          <cell r="A644">
            <v>911</v>
          </cell>
        </row>
        <row r="645">
          <cell r="A645">
            <v>912</v>
          </cell>
        </row>
        <row r="646">
          <cell r="A646">
            <v>913</v>
          </cell>
        </row>
        <row r="647">
          <cell r="A647">
            <v>914</v>
          </cell>
        </row>
        <row r="648">
          <cell r="A648">
            <v>915</v>
          </cell>
        </row>
        <row r="649">
          <cell r="A649">
            <v>916</v>
          </cell>
        </row>
        <row r="650">
          <cell r="A650">
            <v>917</v>
          </cell>
        </row>
        <row r="651">
          <cell r="A651">
            <v>918</v>
          </cell>
        </row>
        <row r="652">
          <cell r="A652">
            <v>920</v>
          </cell>
        </row>
        <row r="653">
          <cell r="A653">
            <v>924</v>
          </cell>
        </row>
        <row r="654">
          <cell r="A654">
            <v>925</v>
          </cell>
        </row>
        <row r="655">
          <cell r="A655">
            <v>926</v>
          </cell>
        </row>
        <row r="656">
          <cell r="A656">
            <v>927</v>
          </cell>
        </row>
        <row r="657">
          <cell r="A657">
            <v>928</v>
          </cell>
        </row>
        <row r="658">
          <cell r="A658">
            <v>929</v>
          </cell>
        </row>
        <row r="659">
          <cell r="A659">
            <v>930</v>
          </cell>
        </row>
        <row r="660">
          <cell r="A660">
            <v>932</v>
          </cell>
        </row>
        <row r="661">
          <cell r="A661">
            <v>933</v>
          </cell>
        </row>
        <row r="662">
          <cell r="A662">
            <v>938</v>
          </cell>
        </row>
        <row r="663">
          <cell r="A663">
            <v>939</v>
          </cell>
        </row>
        <row r="664">
          <cell r="A664">
            <v>940</v>
          </cell>
        </row>
        <row r="665">
          <cell r="A665">
            <v>941</v>
          </cell>
        </row>
        <row r="666">
          <cell r="A666">
            <v>942</v>
          </cell>
        </row>
        <row r="667">
          <cell r="A667">
            <v>943</v>
          </cell>
        </row>
        <row r="668">
          <cell r="A668">
            <v>945</v>
          </cell>
        </row>
        <row r="669">
          <cell r="A669">
            <v>947</v>
          </cell>
        </row>
        <row r="670">
          <cell r="A670">
            <v>948</v>
          </cell>
        </row>
        <row r="671">
          <cell r="A671">
            <v>950</v>
          </cell>
        </row>
        <row r="672">
          <cell r="A672">
            <v>952</v>
          </cell>
        </row>
        <row r="673">
          <cell r="A673">
            <v>954</v>
          </cell>
        </row>
        <row r="674">
          <cell r="A674">
            <v>955</v>
          </cell>
        </row>
        <row r="675">
          <cell r="A675">
            <v>956</v>
          </cell>
        </row>
        <row r="676">
          <cell r="A676">
            <v>957</v>
          </cell>
        </row>
        <row r="677">
          <cell r="A677">
            <v>960</v>
          </cell>
        </row>
        <row r="678">
          <cell r="A678">
            <v>961</v>
          </cell>
        </row>
        <row r="679">
          <cell r="A679">
            <v>962</v>
          </cell>
        </row>
        <row r="680">
          <cell r="A680">
            <v>965</v>
          </cell>
        </row>
        <row r="681">
          <cell r="A681">
            <v>966</v>
          </cell>
        </row>
        <row r="682">
          <cell r="A682">
            <v>968</v>
          </cell>
        </row>
        <row r="683">
          <cell r="A683">
            <v>969</v>
          </cell>
        </row>
        <row r="684">
          <cell r="A684">
            <v>970</v>
          </cell>
        </row>
        <row r="685">
          <cell r="A685">
            <v>972</v>
          </cell>
        </row>
        <row r="686">
          <cell r="A686">
            <v>973</v>
          </cell>
        </row>
        <row r="687">
          <cell r="A687">
            <v>974</v>
          </cell>
        </row>
        <row r="688">
          <cell r="A688">
            <v>977</v>
          </cell>
        </row>
        <row r="689">
          <cell r="A689">
            <v>979</v>
          </cell>
        </row>
        <row r="690">
          <cell r="A690">
            <v>980</v>
          </cell>
        </row>
        <row r="691">
          <cell r="A691">
            <v>982</v>
          </cell>
        </row>
        <row r="692">
          <cell r="A692">
            <v>983</v>
          </cell>
        </row>
        <row r="693">
          <cell r="A693">
            <v>984</v>
          </cell>
        </row>
        <row r="694">
          <cell r="A694">
            <v>985</v>
          </cell>
        </row>
        <row r="695">
          <cell r="A695">
            <v>986</v>
          </cell>
        </row>
        <row r="696">
          <cell r="A696">
            <v>987</v>
          </cell>
        </row>
        <row r="697">
          <cell r="A697">
            <v>988</v>
          </cell>
        </row>
        <row r="698">
          <cell r="A698">
            <v>989</v>
          </cell>
        </row>
        <row r="699">
          <cell r="A699">
            <v>990</v>
          </cell>
        </row>
        <row r="700">
          <cell r="A700">
            <v>991</v>
          </cell>
        </row>
        <row r="701">
          <cell r="A701">
            <v>992</v>
          </cell>
        </row>
        <row r="702">
          <cell r="A702">
            <v>993</v>
          </cell>
        </row>
        <row r="703">
          <cell r="A703">
            <v>994</v>
          </cell>
        </row>
        <row r="704">
          <cell r="A704">
            <v>995</v>
          </cell>
        </row>
        <row r="705">
          <cell r="A705">
            <v>996</v>
          </cell>
        </row>
        <row r="706">
          <cell r="A706">
            <v>997</v>
          </cell>
        </row>
        <row r="707">
          <cell r="A707">
            <v>998</v>
          </cell>
        </row>
        <row r="708">
          <cell r="A708">
            <v>999</v>
          </cell>
        </row>
        <row r="709">
          <cell r="A709">
            <v>1003</v>
          </cell>
        </row>
        <row r="710">
          <cell r="A710">
            <v>1006</v>
          </cell>
        </row>
        <row r="711">
          <cell r="A711">
            <v>1007</v>
          </cell>
        </row>
        <row r="712">
          <cell r="A712">
            <v>1008</v>
          </cell>
        </row>
        <row r="713">
          <cell r="A713">
            <v>1010</v>
          </cell>
        </row>
        <row r="714">
          <cell r="A714">
            <v>1011</v>
          </cell>
        </row>
        <row r="715">
          <cell r="A715">
            <v>1017</v>
          </cell>
        </row>
        <row r="716">
          <cell r="A716">
            <v>2500</v>
          </cell>
        </row>
        <row r="717">
          <cell r="A717">
            <v>2501</v>
          </cell>
        </row>
        <row r="718">
          <cell r="A718">
            <v>3001</v>
          </cell>
        </row>
        <row r="719">
          <cell r="A719">
            <v>3002</v>
          </cell>
        </row>
        <row r="720">
          <cell r="A720">
            <v>3004</v>
          </cell>
        </row>
        <row r="721">
          <cell r="A721">
            <v>3006</v>
          </cell>
        </row>
        <row r="722">
          <cell r="A722">
            <v>3007</v>
          </cell>
        </row>
        <row r="723">
          <cell r="A723">
            <v>3008</v>
          </cell>
        </row>
        <row r="724">
          <cell r="A724">
            <v>3010</v>
          </cell>
        </row>
        <row r="725">
          <cell r="A725">
            <v>3013</v>
          </cell>
        </row>
        <row r="726">
          <cell r="A726">
            <v>3014</v>
          </cell>
        </row>
        <row r="727">
          <cell r="A727">
            <v>3015</v>
          </cell>
        </row>
        <row r="728">
          <cell r="A728">
            <v>3016</v>
          </cell>
        </row>
        <row r="729">
          <cell r="A729">
            <v>3017</v>
          </cell>
        </row>
        <row r="730">
          <cell r="A730">
            <v>3018</v>
          </cell>
        </row>
        <row r="731">
          <cell r="A731">
            <v>3019</v>
          </cell>
        </row>
        <row r="732">
          <cell r="A732">
            <v>3020</v>
          </cell>
        </row>
        <row r="733">
          <cell r="A733">
            <v>3021</v>
          </cell>
        </row>
        <row r="734">
          <cell r="A734">
            <v>3022</v>
          </cell>
        </row>
        <row r="735">
          <cell r="A735">
            <v>3023</v>
          </cell>
        </row>
        <row r="736">
          <cell r="A736">
            <v>3024</v>
          </cell>
        </row>
        <row r="737">
          <cell r="A737">
            <v>3025</v>
          </cell>
        </row>
        <row r="738">
          <cell r="A738">
            <v>3027</v>
          </cell>
        </row>
        <row r="739">
          <cell r="A739">
            <v>3028</v>
          </cell>
        </row>
        <row r="740">
          <cell r="A740">
            <v>3030</v>
          </cell>
        </row>
        <row r="741">
          <cell r="A741">
            <v>3033</v>
          </cell>
        </row>
        <row r="742">
          <cell r="A742">
            <v>3034</v>
          </cell>
        </row>
        <row r="743">
          <cell r="A743">
            <v>3035</v>
          </cell>
        </row>
        <row r="744">
          <cell r="A744">
            <v>3036</v>
          </cell>
        </row>
        <row r="745">
          <cell r="A745">
            <v>3037</v>
          </cell>
        </row>
        <row r="746">
          <cell r="A746">
            <v>3038</v>
          </cell>
        </row>
        <row r="747">
          <cell r="A747">
            <v>3039</v>
          </cell>
        </row>
        <row r="748">
          <cell r="A748">
            <v>3041</v>
          </cell>
        </row>
        <row r="749">
          <cell r="A749">
            <v>3042</v>
          </cell>
        </row>
        <row r="750">
          <cell r="A750">
            <v>3046</v>
          </cell>
        </row>
        <row r="751">
          <cell r="A751">
            <v>3053</v>
          </cell>
        </row>
        <row r="752">
          <cell r="A752">
            <v>3054</v>
          </cell>
        </row>
        <row r="753">
          <cell r="A753">
            <v>3055</v>
          </cell>
        </row>
        <row r="754">
          <cell r="A754">
            <v>3056</v>
          </cell>
        </row>
        <row r="755">
          <cell r="A755">
            <v>3057</v>
          </cell>
        </row>
        <row r="756">
          <cell r="A756">
            <v>3058</v>
          </cell>
        </row>
        <row r="757">
          <cell r="A757">
            <v>3059</v>
          </cell>
        </row>
        <row r="758">
          <cell r="A758">
            <v>3060</v>
          </cell>
        </row>
        <row r="759">
          <cell r="A759">
            <v>3061</v>
          </cell>
        </row>
        <row r="760">
          <cell r="A760">
            <v>3062</v>
          </cell>
        </row>
        <row r="761">
          <cell r="A761">
            <v>3063</v>
          </cell>
        </row>
        <row r="762">
          <cell r="A762">
            <v>3064</v>
          </cell>
        </row>
        <row r="763">
          <cell r="A763">
            <v>3065</v>
          </cell>
        </row>
        <row r="764">
          <cell r="A764">
            <v>3066</v>
          </cell>
        </row>
        <row r="765">
          <cell r="A765">
            <v>3067</v>
          </cell>
        </row>
        <row r="766">
          <cell r="A766">
            <v>3068</v>
          </cell>
        </row>
        <row r="767">
          <cell r="A767">
            <v>3069</v>
          </cell>
        </row>
        <row r="768">
          <cell r="A768">
            <v>3070</v>
          </cell>
        </row>
        <row r="769">
          <cell r="A769">
            <v>3071</v>
          </cell>
        </row>
        <row r="770">
          <cell r="A770">
            <v>3072</v>
          </cell>
        </row>
        <row r="771">
          <cell r="A771">
            <v>3074</v>
          </cell>
        </row>
        <row r="772">
          <cell r="A772">
            <v>3075</v>
          </cell>
        </row>
        <row r="773">
          <cell r="A773">
            <v>3077</v>
          </cell>
        </row>
        <row r="774">
          <cell r="A774">
            <v>3078</v>
          </cell>
        </row>
        <row r="775">
          <cell r="A775">
            <v>3079</v>
          </cell>
        </row>
        <row r="776">
          <cell r="A776">
            <v>3080</v>
          </cell>
        </row>
        <row r="777">
          <cell r="A777">
            <v>3081</v>
          </cell>
        </row>
        <row r="778">
          <cell r="A778">
            <v>3082</v>
          </cell>
        </row>
        <row r="779">
          <cell r="A779">
            <v>3083</v>
          </cell>
        </row>
        <row r="780">
          <cell r="A780">
            <v>3084</v>
          </cell>
        </row>
        <row r="781">
          <cell r="A781">
            <v>3085</v>
          </cell>
        </row>
        <row r="782">
          <cell r="A782">
            <v>3086</v>
          </cell>
        </row>
        <row r="783">
          <cell r="A783">
            <v>3087</v>
          </cell>
        </row>
        <row r="784">
          <cell r="A784">
            <v>3088</v>
          </cell>
        </row>
        <row r="785">
          <cell r="A785">
            <v>3089</v>
          </cell>
        </row>
        <row r="786">
          <cell r="A786">
            <v>3090</v>
          </cell>
        </row>
        <row r="787">
          <cell r="A787">
            <v>3091</v>
          </cell>
        </row>
        <row r="788">
          <cell r="A788">
            <v>3092</v>
          </cell>
        </row>
        <row r="789">
          <cell r="A789">
            <v>3093</v>
          </cell>
        </row>
        <row r="790">
          <cell r="A790">
            <v>3094</v>
          </cell>
        </row>
        <row r="791">
          <cell r="A791">
            <v>3095</v>
          </cell>
        </row>
        <row r="792">
          <cell r="A792">
            <v>3096</v>
          </cell>
        </row>
        <row r="793">
          <cell r="A793">
            <v>3097</v>
          </cell>
        </row>
        <row r="794">
          <cell r="A794">
            <v>3098</v>
          </cell>
        </row>
        <row r="795">
          <cell r="A795">
            <v>3099</v>
          </cell>
        </row>
        <row r="796">
          <cell r="A796">
            <v>3100</v>
          </cell>
        </row>
        <row r="797">
          <cell r="A797">
            <v>3101</v>
          </cell>
        </row>
        <row r="798">
          <cell r="A798">
            <v>3102</v>
          </cell>
        </row>
        <row r="799">
          <cell r="A799">
            <v>3103</v>
          </cell>
        </row>
        <row r="800">
          <cell r="A800">
            <v>3104</v>
          </cell>
        </row>
        <row r="801">
          <cell r="A801">
            <v>3107</v>
          </cell>
        </row>
        <row r="802">
          <cell r="A802">
            <v>3108</v>
          </cell>
        </row>
        <row r="803">
          <cell r="A803">
            <v>3109</v>
          </cell>
        </row>
        <row r="804">
          <cell r="A804">
            <v>3110</v>
          </cell>
        </row>
        <row r="805">
          <cell r="A805">
            <v>3111</v>
          </cell>
        </row>
        <row r="806">
          <cell r="A806">
            <v>3112</v>
          </cell>
        </row>
        <row r="807">
          <cell r="A807">
            <v>3113</v>
          </cell>
        </row>
        <row r="808">
          <cell r="A808">
            <v>3114</v>
          </cell>
        </row>
        <row r="809">
          <cell r="A809">
            <v>3115</v>
          </cell>
        </row>
        <row r="810">
          <cell r="A810">
            <v>3116</v>
          </cell>
        </row>
        <row r="811">
          <cell r="A811">
            <v>3117</v>
          </cell>
        </row>
        <row r="812">
          <cell r="A812">
            <v>3118</v>
          </cell>
        </row>
        <row r="813">
          <cell r="A813">
            <v>3119</v>
          </cell>
        </row>
        <row r="814">
          <cell r="A814">
            <v>3120</v>
          </cell>
        </row>
        <row r="815">
          <cell r="A815">
            <v>3121</v>
          </cell>
        </row>
        <row r="816">
          <cell r="A816">
            <v>3122</v>
          </cell>
        </row>
        <row r="817">
          <cell r="A817">
            <v>3123</v>
          </cell>
        </row>
        <row r="818">
          <cell r="A818">
            <v>3130</v>
          </cell>
        </row>
        <row r="819">
          <cell r="A819">
            <v>3131</v>
          </cell>
        </row>
        <row r="820">
          <cell r="A820">
            <v>3133</v>
          </cell>
        </row>
        <row r="821">
          <cell r="A821">
            <v>3134</v>
          </cell>
        </row>
        <row r="822">
          <cell r="A822">
            <v>3135</v>
          </cell>
        </row>
        <row r="823">
          <cell r="A823">
            <v>3136</v>
          </cell>
        </row>
        <row r="824">
          <cell r="A824">
            <v>3137</v>
          </cell>
        </row>
        <row r="825">
          <cell r="A825">
            <v>3138</v>
          </cell>
        </row>
        <row r="826">
          <cell r="A826">
            <v>3139</v>
          </cell>
        </row>
        <row r="827">
          <cell r="A827">
            <v>3140</v>
          </cell>
        </row>
        <row r="828">
          <cell r="A828">
            <v>3141</v>
          </cell>
        </row>
        <row r="829">
          <cell r="A829">
            <v>3142</v>
          </cell>
        </row>
        <row r="830">
          <cell r="A830">
            <v>3144</v>
          </cell>
        </row>
        <row r="831">
          <cell r="A831">
            <v>3145</v>
          </cell>
        </row>
        <row r="832">
          <cell r="A832">
            <v>3147</v>
          </cell>
        </row>
        <row r="833">
          <cell r="A833">
            <v>3148</v>
          </cell>
        </row>
        <row r="834">
          <cell r="A834">
            <v>3149</v>
          </cell>
        </row>
        <row r="835">
          <cell r="A835">
            <v>3150</v>
          </cell>
        </row>
        <row r="836">
          <cell r="A836">
            <v>3151</v>
          </cell>
        </row>
        <row r="837">
          <cell r="A837">
            <v>3152</v>
          </cell>
        </row>
        <row r="838">
          <cell r="A838">
            <v>3153</v>
          </cell>
        </row>
        <row r="839">
          <cell r="A839">
            <v>3155</v>
          </cell>
        </row>
        <row r="840">
          <cell r="A840">
            <v>3156</v>
          </cell>
        </row>
        <row r="841">
          <cell r="A841">
            <v>3157</v>
          </cell>
        </row>
        <row r="842">
          <cell r="A842">
            <v>3158</v>
          </cell>
        </row>
        <row r="843">
          <cell r="A843">
            <v>3159</v>
          </cell>
        </row>
        <row r="844">
          <cell r="A844">
            <v>3160</v>
          </cell>
        </row>
        <row r="845">
          <cell r="A845">
            <v>3162</v>
          </cell>
        </row>
        <row r="846">
          <cell r="A846">
            <v>3163</v>
          </cell>
        </row>
        <row r="847">
          <cell r="A847">
            <v>3164</v>
          </cell>
        </row>
        <row r="848">
          <cell r="A848">
            <v>3165</v>
          </cell>
        </row>
        <row r="849">
          <cell r="A849">
            <v>3167</v>
          </cell>
        </row>
        <row r="850">
          <cell r="A850">
            <v>3168</v>
          </cell>
        </row>
        <row r="851">
          <cell r="A851">
            <v>3169</v>
          </cell>
        </row>
        <row r="852">
          <cell r="A852">
            <v>3170</v>
          </cell>
        </row>
        <row r="853">
          <cell r="A853">
            <v>3171</v>
          </cell>
        </row>
        <row r="854">
          <cell r="A854">
            <v>3172</v>
          </cell>
        </row>
        <row r="855">
          <cell r="A855">
            <v>3175</v>
          </cell>
        </row>
        <row r="856">
          <cell r="A856">
            <v>3176</v>
          </cell>
        </row>
        <row r="857">
          <cell r="A857">
            <v>3177</v>
          </cell>
        </row>
        <row r="858">
          <cell r="A858">
            <v>3178</v>
          </cell>
        </row>
        <row r="859">
          <cell r="A859">
            <v>3179</v>
          </cell>
        </row>
        <row r="860">
          <cell r="A860">
            <v>3180</v>
          </cell>
        </row>
        <row r="861">
          <cell r="A861">
            <v>3181</v>
          </cell>
        </row>
        <row r="862">
          <cell r="A862">
            <v>3182</v>
          </cell>
        </row>
        <row r="863">
          <cell r="A863">
            <v>3183</v>
          </cell>
        </row>
        <row r="864">
          <cell r="A864">
            <v>3184</v>
          </cell>
        </row>
        <row r="865">
          <cell r="A865">
            <v>3185</v>
          </cell>
        </row>
        <row r="866">
          <cell r="A866">
            <v>3186</v>
          </cell>
        </row>
        <row r="867">
          <cell r="A867">
            <v>3187</v>
          </cell>
        </row>
        <row r="868">
          <cell r="A868">
            <v>3188</v>
          </cell>
        </row>
        <row r="869">
          <cell r="A869">
            <v>3189</v>
          </cell>
        </row>
        <row r="870">
          <cell r="A870">
            <v>3190</v>
          </cell>
        </row>
        <row r="871">
          <cell r="A871">
            <v>3191</v>
          </cell>
        </row>
        <row r="872">
          <cell r="A872">
            <v>3192</v>
          </cell>
        </row>
        <row r="873">
          <cell r="A873">
            <v>3193</v>
          </cell>
        </row>
        <row r="874">
          <cell r="A874">
            <v>3194</v>
          </cell>
        </row>
        <row r="875">
          <cell r="A875">
            <v>3195</v>
          </cell>
        </row>
        <row r="876">
          <cell r="A876">
            <v>3196</v>
          </cell>
        </row>
        <row r="877">
          <cell r="A877">
            <v>3197</v>
          </cell>
        </row>
        <row r="878">
          <cell r="A878">
            <v>3198</v>
          </cell>
        </row>
        <row r="879">
          <cell r="A879">
            <v>3199</v>
          </cell>
        </row>
        <row r="880">
          <cell r="A880">
            <v>3200</v>
          </cell>
        </row>
        <row r="881">
          <cell r="A881">
            <v>3201</v>
          </cell>
        </row>
        <row r="882">
          <cell r="A882">
            <v>3202</v>
          </cell>
        </row>
        <row r="883">
          <cell r="A883">
            <v>3203</v>
          </cell>
        </row>
        <row r="884">
          <cell r="A884">
            <v>3204</v>
          </cell>
        </row>
        <row r="885">
          <cell r="A885">
            <v>3205</v>
          </cell>
        </row>
        <row r="886">
          <cell r="A886">
            <v>3209</v>
          </cell>
        </row>
        <row r="887">
          <cell r="A887">
            <v>3212</v>
          </cell>
        </row>
        <row r="888">
          <cell r="A888">
            <v>3237</v>
          </cell>
        </row>
        <row r="889">
          <cell r="A889">
            <v>6000</v>
          </cell>
        </row>
        <row r="890">
          <cell r="A890">
            <v>6001</v>
          </cell>
        </row>
        <row r="891">
          <cell r="A891">
            <v>6002</v>
          </cell>
        </row>
        <row r="892">
          <cell r="A892">
            <v>6003</v>
          </cell>
        </row>
        <row r="893">
          <cell r="A893">
            <v>6004</v>
          </cell>
        </row>
        <row r="894">
          <cell r="A894">
            <v>6005</v>
          </cell>
        </row>
        <row r="895">
          <cell r="A895">
            <v>6006</v>
          </cell>
        </row>
        <row r="896">
          <cell r="A896">
            <v>6007</v>
          </cell>
        </row>
        <row r="897">
          <cell r="A897">
            <v>6008</v>
          </cell>
        </row>
        <row r="898">
          <cell r="A898">
            <v>6009</v>
          </cell>
        </row>
        <row r="899">
          <cell r="A899">
            <v>6010</v>
          </cell>
        </row>
        <row r="900">
          <cell r="A900">
            <v>6011</v>
          </cell>
        </row>
        <row r="901">
          <cell r="A901">
            <v>6012</v>
          </cell>
        </row>
        <row r="902">
          <cell r="A902">
            <v>6013</v>
          </cell>
        </row>
        <row r="903">
          <cell r="A903">
            <v>6014</v>
          </cell>
        </row>
        <row r="904">
          <cell r="A904">
            <v>6015</v>
          </cell>
        </row>
        <row r="905">
          <cell r="A905">
            <v>6016</v>
          </cell>
        </row>
        <row r="906">
          <cell r="A906">
            <v>6017</v>
          </cell>
        </row>
        <row r="907">
          <cell r="A907">
            <v>6018</v>
          </cell>
        </row>
        <row r="908">
          <cell r="A908">
            <v>6019</v>
          </cell>
        </row>
        <row r="909">
          <cell r="A909">
            <v>6020</v>
          </cell>
        </row>
        <row r="910">
          <cell r="A910">
            <v>6021</v>
          </cell>
        </row>
        <row r="911">
          <cell r="A911">
            <v>6022</v>
          </cell>
        </row>
        <row r="912">
          <cell r="A912">
            <v>6023</v>
          </cell>
        </row>
        <row r="913">
          <cell r="A913">
            <v>6024</v>
          </cell>
        </row>
        <row r="914">
          <cell r="A914">
            <v>6025</v>
          </cell>
        </row>
        <row r="915">
          <cell r="A915">
            <v>6026</v>
          </cell>
        </row>
        <row r="916">
          <cell r="A916">
            <v>6027</v>
          </cell>
        </row>
        <row r="917">
          <cell r="A917">
            <v>6028</v>
          </cell>
        </row>
        <row r="918">
          <cell r="A918">
            <v>6029</v>
          </cell>
        </row>
        <row r="919">
          <cell r="A919">
            <v>6031</v>
          </cell>
        </row>
        <row r="920">
          <cell r="A920">
            <v>6032</v>
          </cell>
        </row>
        <row r="921">
          <cell r="A921">
            <v>6033</v>
          </cell>
        </row>
        <row r="922">
          <cell r="A922">
            <v>6034</v>
          </cell>
        </row>
        <row r="923">
          <cell r="A923">
            <v>6036</v>
          </cell>
        </row>
        <row r="924">
          <cell r="A924">
            <v>6037</v>
          </cell>
        </row>
        <row r="925">
          <cell r="A925">
            <v>6038</v>
          </cell>
        </row>
        <row r="926">
          <cell r="A926">
            <v>6039</v>
          </cell>
        </row>
        <row r="927">
          <cell r="A927">
            <v>6040</v>
          </cell>
        </row>
        <row r="928">
          <cell r="A928">
            <v>6041</v>
          </cell>
        </row>
        <row r="929">
          <cell r="A929">
            <v>6043</v>
          </cell>
        </row>
        <row r="930">
          <cell r="A930">
            <v>6044</v>
          </cell>
        </row>
        <row r="931">
          <cell r="A931">
            <v>6045</v>
          </cell>
        </row>
        <row r="932">
          <cell r="A932">
            <v>6046</v>
          </cell>
        </row>
        <row r="933">
          <cell r="A933">
            <v>6047</v>
          </cell>
        </row>
        <row r="934">
          <cell r="A934">
            <v>6048</v>
          </cell>
        </row>
        <row r="935">
          <cell r="A935">
            <v>6049</v>
          </cell>
        </row>
        <row r="936">
          <cell r="A936">
            <v>6050</v>
          </cell>
        </row>
        <row r="937">
          <cell r="A937">
            <v>6051</v>
          </cell>
        </row>
        <row r="938">
          <cell r="A938">
            <v>6052</v>
          </cell>
        </row>
        <row r="939">
          <cell r="A939">
            <v>6053</v>
          </cell>
        </row>
        <row r="940">
          <cell r="A940">
            <v>6054</v>
          </cell>
        </row>
        <row r="941">
          <cell r="A941">
            <v>6055</v>
          </cell>
        </row>
        <row r="942">
          <cell r="A942">
            <v>6056</v>
          </cell>
        </row>
        <row r="943">
          <cell r="A943">
            <v>6057</v>
          </cell>
        </row>
        <row r="944">
          <cell r="A944">
            <v>6058</v>
          </cell>
        </row>
        <row r="945">
          <cell r="A945">
            <v>6059</v>
          </cell>
        </row>
        <row r="946">
          <cell r="A946">
            <v>6060</v>
          </cell>
        </row>
        <row r="947">
          <cell r="A947">
            <v>6061</v>
          </cell>
        </row>
        <row r="948">
          <cell r="A948">
            <v>6062</v>
          </cell>
        </row>
        <row r="949">
          <cell r="A949">
            <v>6063</v>
          </cell>
        </row>
        <row r="950">
          <cell r="A950">
            <v>6064</v>
          </cell>
        </row>
        <row r="951">
          <cell r="A951">
            <v>6065</v>
          </cell>
        </row>
        <row r="952">
          <cell r="A952">
            <v>6066</v>
          </cell>
        </row>
        <row r="953">
          <cell r="A953">
            <v>6067</v>
          </cell>
        </row>
        <row r="954">
          <cell r="A954">
            <v>6068</v>
          </cell>
        </row>
        <row r="955">
          <cell r="A955">
            <v>6069</v>
          </cell>
        </row>
        <row r="956">
          <cell r="A956">
            <v>6070</v>
          </cell>
        </row>
        <row r="957">
          <cell r="A957">
            <v>6071</v>
          </cell>
        </row>
        <row r="958">
          <cell r="A958">
            <v>6072</v>
          </cell>
        </row>
        <row r="959">
          <cell r="A959">
            <v>6073</v>
          </cell>
        </row>
        <row r="960">
          <cell r="A960">
            <v>6076</v>
          </cell>
        </row>
        <row r="961">
          <cell r="A961">
            <v>6079</v>
          </cell>
        </row>
        <row r="962">
          <cell r="A962">
            <v>6080</v>
          </cell>
        </row>
        <row r="963">
          <cell r="A963">
            <v>6081</v>
          </cell>
        </row>
        <row r="964">
          <cell r="A964">
            <v>6801</v>
          </cell>
        </row>
        <row r="965">
          <cell r="A965">
            <v>6802</v>
          </cell>
        </row>
        <row r="966">
          <cell r="A966">
            <v>7500</v>
          </cell>
        </row>
        <row r="967">
          <cell r="A967">
            <v>7504</v>
          </cell>
        </row>
        <row r="968">
          <cell r="A968">
            <v>7505</v>
          </cell>
        </row>
        <row r="969">
          <cell r="A969">
            <v>7895</v>
          </cell>
        </row>
        <row r="970">
          <cell r="A970">
            <v>7896</v>
          </cell>
        </row>
        <row r="971">
          <cell r="A971">
            <v>8000</v>
          </cell>
        </row>
        <row r="972">
          <cell r="A972">
            <v>8001</v>
          </cell>
        </row>
        <row r="973">
          <cell r="A973">
            <v>8003</v>
          </cell>
        </row>
        <row r="974">
          <cell r="A974">
            <v>8004</v>
          </cell>
        </row>
        <row r="975">
          <cell r="A975">
            <v>8005</v>
          </cell>
        </row>
        <row r="976">
          <cell r="A976">
            <v>8008</v>
          </cell>
        </row>
        <row r="977">
          <cell r="A977">
            <v>8009</v>
          </cell>
        </row>
        <row r="978">
          <cell r="A978">
            <v>8011</v>
          </cell>
        </row>
        <row r="979">
          <cell r="A979">
            <v>8012</v>
          </cell>
        </row>
        <row r="980">
          <cell r="A980">
            <v>8013</v>
          </cell>
        </row>
        <row r="981">
          <cell r="A981">
            <v>8014</v>
          </cell>
        </row>
        <row r="982">
          <cell r="A982">
            <v>8015</v>
          </cell>
        </row>
        <row r="983">
          <cell r="A983">
            <v>8017</v>
          </cell>
        </row>
        <row r="984">
          <cell r="A984">
            <v>8018</v>
          </cell>
        </row>
        <row r="985">
          <cell r="A985">
            <v>8019</v>
          </cell>
        </row>
        <row r="986">
          <cell r="A986">
            <v>8020</v>
          </cell>
        </row>
        <row r="987">
          <cell r="A987">
            <v>8022</v>
          </cell>
        </row>
        <row r="988">
          <cell r="A988">
            <v>8023</v>
          </cell>
        </row>
        <row r="989">
          <cell r="A989">
            <v>8024</v>
          </cell>
        </row>
        <row r="990">
          <cell r="A990">
            <v>8025</v>
          </cell>
        </row>
        <row r="991">
          <cell r="A991">
            <v>8026</v>
          </cell>
        </row>
        <row r="992">
          <cell r="A992">
            <v>8028</v>
          </cell>
        </row>
        <row r="993">
          <cell r="A993">
            <v>8029</v>
          </cell>
        </row>
        <row r="994">
          <cell r="A994">
            <v>8031</v>
          </cell>
        </row>
        <row r="995">
          <cell r="A995">
            <v>8032</v>
          </cell>
        </row>
        <row r="996">
          <cell r="A996">
            <v>8033</v>
          </cell>
        </row>
        <row r="997">
          <cell r="A997">
            <v>8034</v>
          </cell>
        </row>
        <row r="998">
          <cell r="A998">
            <v>8035</v>
          </cell>
        </row>
        <row r="999">
          <cell r="A999">
            <v>8036</v>
          </cell>
        </row>
        <row r="1000">
          <cell r="A1000">
            <v>8037</v>
          </cell>
        </row>
        <row r="1001">
          <cell r="A1001">
            <v>8038</v>
          </cell>
        </row>
        <row r="1002">
          <cell r="A1002">
            <v>8039</v>
          </cell>
        </row>
        <row r="1003">
          <cell r="A1003">
            <v>8040</v>
          </cell>
        </row>
        <row r="1004">
          <cell r="A1004">
            <v>8041</v>
          </cell>
        </row>
        <row r="1005">
          <cell r="A1005">
            <v>8046</v>
          </cell>
        </row>
        <row r="1006">
          <cell r="A1006">
            <v>8047</v>
          </cell>
        </row>
        <row r="1007">
          <cell r="A1007">
            <v>8048</v>
          </cell>
        </row>
        <row r="1008">
          <cell r="A1008">
            <v>8049</v>
          </cell>
        </row>
        <row r="1009">
          <cell r="A1009">
            <v>8050</v>
          </cell>
        </row>
        <row r="1010">
          <cell r="A1010">
            <v>8051</v>
          </cell>
        </row>
        <row r="1011">
          <cell r="A1011">
            <v>8052</v>
          </cell>
        </row>
        <row r="1012">
          <cell r="A1012">
            <v>8053</v>
          </cell>
        </row>
        <row r="1013">
          <cell r="A1013">
            <v>8054</v>
          </cell>
        </row>
        <row r="1014">
          <cell r="A1014">
            <v>8055</v>
          </cell>
        </row>
        <row r="1015">
          <cell r="A1015">
            <v>8056</v>
          </cell>
        </row>
        <row r="1016">
          <cell r="A1016">
            <v>8058</v>
          </cell>
        </row>
        <row r="1017">
          <cell r="A1017">
            <v>8059</v>
          </cell>
        </row>
        <row r="1018">
          <cell r="A1018">
            <v>8060</v>
          </cell>
        </row>
        <row r="1019">
          <cell r="A1019">
            <v>8061</v>
          </cell>
        </row>
        <row r="1020">
          <cell r="A1020">
            <v>8062</v>
          </cell>
        </row>
        <row r="1021">
          <cell r="A1021">
            <v>8064</v>
          </cell>
        </row>
        <row r="1022">
          <cell r="A1022">
            <v>8065</v>
          </cell>
        </row>
        <row r="1023">
          <cell r="A1023">
            <v>8066</v>
          </cell>
        </row>
        <row r="1024">
          <cell r="A1024">
            <v>8067</v>
          </cell>
        </row>
        <row r="1025">
          <cell r="A1025">
            <v>8068</v>
          </cell>
        </row>
        <row r="1026">
          <cell r="A1026">
            <v>8069</v>
          </cell>
        </row>
        <row r="1027">
          <cell r="A1027">
            <v>8070</v>
          </cell>
        </row>
        <row r="1028">
          <cell r="A1028">
            <v>8500</v>
          </cell>
        </row>
        <row r="1029">
          <cell r="A1029">
            <v>8501</v>
          </cell>
        </row>
        <row r="1030">
          <cell r="A1030">
            <v>8502</v>
          </cell>
        </row>
        <row r="1031">
          <cell r="A1031">
            <v>9250</v>
          </cell>
        </row>
        <row r="1032">
          <cell r="A1032">
            <v>9328</v>
          </cell>
        </row>
        <row r="1033">
          <cell r="A1033">
            <v>9329</v>
          </cell>
        </row>
        <row r="1034">
          <cell r="A1034">
            <v>9330</v>
          </cell>
        </row>
        <row r="1035">
          <cell r="A1035">
            <v>9726</v>
          </cell>
        </row>
        <row r="1036">
          <cell r="A1036">
            <v>9727</v>
          </cell>
        </row>
        <row r="1037">
          <cell r="A1037">
            <v>9728</v>
          </cell>
        </row>
        <row r="1038">
          <cell r="A1038">
            <v>9729</v>
          </cell>
        </row>
        <row r="1039">
          <cell r="A1039">
            <v>9730</v>
          </cell>
        </row>
        <row r="1040">
          <cell r="A1040">
            <v>9731</v>
          </cell>
        </row>
        <row r="1041">
          <cell r="A1041">
            <v>9732</v>
          </cell>
        </row>
        <row r="1042">
          <cell r="A1042">
            <v>9733</v>
          </cell>
        </row>
        <row r="1043">
          <cell r="A1043">
            <v>9734</v>
          </cell>
        </row>
        <row r="1044">
          <cell r="A1044">
            <v>9735</v>
          </cell>
        </row>
        <row r="1045">
          <cell r="A1045">
            <v>9736</v>
          </cell>
        </row>
        <row r="1046">
          <cell r="A1046">
            <v>9737</v>
          </cell>
        </row>
        <row r="1047">
          <cell r="A1047">
            <v>9739</v>
          </cell>
        </row>
        <row r="1048">
          <cell r="A1048">
            <v>9740</v>
          </cell>
        </row>
        <row r="1049">
          <cell r="A1049">
            <v>9741</v>
          </cell>
        </row>
        <row r="1050">
          <cell r="A1050">
            <v>9743</v>
          </cell>
        </row>
        <row r="1051">
          <cell r="A1051">
            <v>9993</v>
          </cell>
        </row>
        <row r="1052">
          <cell r="A1052">
            <v>9994</v>
          </cell>
        </row>
        <row r="1053">
          <cell r="A1053" t="str">
            <v>0008a</v>
          </cell>
        </row>
        <row r="1054">
          <cell r="A1054" t="str">
            <v>0010a</v>
          </cell>
        </row>
        <row r="1055">
          <cell r="A1055" t="str">
            <v>0011a</v>
          </cell>
        </row>
        <row r="1056">
          <cell r="A1056" t="str">
            <v>0013a</v>
          </cell>
        </row>
        <row r="1057">
          <cell r="A1057" t="str">
            <v>0015a</v>
          </cell>
        </row>
        <row r="1058">
          <cell r="A1058" t="str">
            <v>0019a</v>
          </cell>
        </row>
        <row r="1059">
          <cell r="A1059" t="str">
            <v>0031a</v>
          </cell>
        </row>
        <row r="1060">
          <cell r="A1060" t="str">
            <v>0037a</v>
          </cell>
        </row>
        <row r="1061">
          <cell r="A1061" t="str">
            <v>0049a</v>
          </cell>
        </row>
        <row r="1062">
          <cell r="A1062" t="str">
            <v>0053a</v>
          </cell>
        </row>
        <row r="1063">
          <cell r="A1063" t="str">
            <v>0056a</v>
          </cell>
        </row>
        <row r="1064">
          <cell r="A1064" t="str">
            <v>0057a</v>
          </cell>
        </row>
        <row r="1065">
          <cell r="A1065" t="str">
            <v>0077a</v>
          </cell>
        </row>
        <row r="1066">
          <cell r="A1066" t="str">
            <v>0079a</v>
          </cell>
        </row>
        <row r="1067">
          <cell r="A1067" t="str">
            <v>0087a</v>
          </cell>
        </row>
        <row r="1068">
          <cell r="A1068" t="str">
            <v>0088a</v>
          </cell>
        </row>
        <row r="1069">
          <cell r="A1069" t="str">
            <v>0092a</v>
          </cell>
        </row>
        <row r="1070">
          <cell r="A1070" t="str">
            <v>0095a</v>
          </cell>
        </row>
        <row r="1071">
          <cell r="A1071" t="str">
            <v>0103a</v>
          </cell>
        </row>
        <row r="1072">
          <cell r="A1072" t="str">
            <v>0105a</v>
          </cell>
        </row>
        <row r="1073">
          <cell r="A1073" t="str">
            <v>0109a</v>
          </cell>
        </row>
        <row r="1074">
          <cell r="A1074" t="str">
            <v>0114a</v>
          </cell>
        </row>
        <row r="1075">
          <cell r="A1075" t="str">
            <v>0116a</v>
          </cell>
        </row>
        <row r="1076">
          <cell r="A1076" t="str">
            <v>0118a</v>
          </cell>
        </row>
        <row r="1077">
          <cell r="A1077" t="str">
            <v>0123a</v>
          </cell>
        </row>
        <row r="1078">
          <cell r="A1078" t="str">
            <v>0128a</v>
          </cell>
        </row>
        <row r="1079">
          <cell r="A1079" t="str">
            <v>0130a</v>
          </cell>
        </row>
        <row r="1080">
          <cell r="A1080" t="str">
            <v>0134a</v>
          </cell>
        </row>
        <row r="1081">
          <cell r="A1081" t="str">
            <v>0135a</v>
          </cell>
        </row>
        <row r="1082">
          <cell r="A1082" t="str">
            <v>0136a</v>
          </cell>
        </row>
        <row r="1083">
          <cell r="A1083" t="str">
            <v>0137a</v>
          </cell>
        </row>
        <row r="1084">
          <cell r="A1084" t="str">
            <v>0138a</v>
          </cell>
        </row>
        <row r="1085">
          <cell r="A1085" t="str">
            <v>0145a</v>
          </cell>
        </row>
        <row r="1086">
          <cell r="A1086" t="str">
            <v>0147a</v>
          </cell>
        </row>
        <row r="1087">
          <cell r="A1087" t="str">
            <v>0148a</v>
          </cell>
        </row>
        <row r="1088">
          <cell r="A1088" t="str">
            <v>0149a</v>
          </cell>
        </row>
        <row r="1089">
          <cell r="A1089" t="str">
            <v>0150a</v>
          </cell>
        </row>
        <row r="1090">
          <cell r="A1090" t="str">
            <v>0155a</v>
          </cell>
        </row>
        <row r="1091">
          <cell r="A1091" t="str">
            <v>0157a</v>
          </cell>
        </row>
        <row r="1092">
          <cell r="A1092" t="str">
            <v>0164a</v>
          </cell>
        </row>
        <row r="1093">
          <cell r="A1093" t="str">
            <v>0165a</v>
          </cell>
        </row>
        <row r="1094">
          <cell r="A1094" t="str">
            <v>0173a</v>
          </cell>
        </row>
        <row r="1095">
          <cell r="A1095" t="str">
            <v>0176a</v>
          </cell>
        </row>
        <row r="1096">
          <cell r="A1096" t="str">
            <v>0182a</v>
          </cell>
        </row>
        <row r="1097">
          <cell r="A1097" t="str">
            <v>0187a</v>
          </cell>
        </row>
        <row r="1098">
          <cell r="A1098" t="str">
            <v>0188a</v>
          </cell>
        </row>
        <row r="1099">
          <cell r="A1099" t="str">
            <v>0189a</v>
          </cell>
        </row>
        <row r="1100">
          <cell r="A1100" t="str">
            <v>0190a</v>
          </cell>
        </row>
        <row r="1101">
          <cell r="A1101" t="str">
            <v>0195a</v>
          </cell>
        </row>
        <row r="1102">
          <cell r="A1102" t="str">
            <v>0196a</v>
          </cell>
        </row>
        <row r="1103">
          <cell r="A1103" t="str">
            <v>0197a</v>
          </cell>
        </row>
        <row r="1104">
          <cell r="A1104" t="str">
            <v>0199a</v>
          </cell>
        </row>
        <row r="1105">
          <cell r="A1105" t="str">
            <v>0202a</v>
          </cell>
        </row>
        <row r="1106">
          <cell r="A1106" t="str">
            <v>0208a</v>
          </cell>
        </row>
        <row r="1107">
          <cell r="A1107" t="str">
            <v>0218a</v>
          </cell>
        </row>
        <row r="1108">
          <cell r="A1108" t="str">
            <v>0220a</v>
          </cell>
        </row>
        <row r="1109">
          <cell r="A1109" t="str">
            <v>0221a</v>
          </cell>
        </row>
        <row r="1110">
          <cell r="A1110" t="str">
            <v>0222a</v>
          </cell>
        </row>
        <row r="1111">
          <cell r="A1111" t="str">
            <v>0229a</v>
          </cell>
        </row>
        <row r="1112">
          <cell r="A1112" t="str">
            <v>0237a</v>
          </cell>
        </row>
        <row r="1113">
          <cell r="A1113" t="str">
            <v>0248a</v>
          </cell>
        </row>
        <row r="1114">
          <cell r="A1114" t="str">
            <v>0249a</v>
          </cell>
        </row>
        <row r="1115">
          <cell r="A1115" t="str">
            <v>0250a</v>
          </cell>
        </row>
        <row r="1116">
          <cell r="A1116" t="str">
            <v>0251a</v>
          </cell>
        </row>
        <row r="1117">
          <cell r="A1117" t="str">
            <v>0253a</v>
          </cell>
        </row>
        <row r="1118">
          <cell r="A1118" t="str">
            <v>0254a</v>
          </cell>
        </row>
        <row r="1119">
          <cell r="A1119" t="str">
            <v>0255a</v>
          </cell>
        </row>
        <row r="1120">
          <cell r="A1120" t="str">
            <v>0258a</v>
          </cell>
        </row>
        <row r="1121">
          <cell r="A1121" t="str">
            <v>0273a</v>
          </cell>
        </row>
        <row r="1122">
          <cell r="A1122" t="str">
            <v>0274a</v>
          </cell>
        </row>
        <row r="1123">
          <cell r="A1123" t="str">
            <v>0282a</v>
          </cell>
        </row>
        <row r="1124">
          <cell r="A1124" t="str">
            <v>0284a</v>
          </cell>
        </row>
        <row r="1125">
          <cell r="A1125" t="str">
            <v>0292a</v>
          </cell>
        </row>
        <row r="1126">
          <cell r="A1126" t="str">
            <v>0297a</v>
          </cell>
        </row>
        <row r="1127">
          <cell r="A1127" t="str">
            <v>0301a</v>
          </cell>
        </row>
        <row r="1128">
          <cell r="A1128" t="str">
            <v>0323a</v>
          </cell>
        </row>
        <row r="1129">
          <cell r="A1129" t="str">
            <v>0324a</v>
          </cell>
        </row>
        <row r="1130">
          <cell r="A1130" t="str">
            <v>0337a</v>
          </cell>
        </row>
        <row r="1131">
          <cell r="A1131" t="str">
            <v>0339a</v>
          </cell>
        </row>
        <row r="1132">
          <cell r="A1132" t="str">
            <v>0340a</v>
          </cell>
        </row>
        <row r="1133">
          <cell r="A1133" t="str">
            <v>0341a</v>
          </cell>
        </row>
        <row r="1134">
          <cell r="A1134" t="str">
            <v>0343a</v>
          </cell>
        </row>
        <row r="1135">
          <cell r="A1135" t="str">
            <v>0350a</v>
          </cell>
        </row>
        <row r="1136">
          <cell r="A1136" t="str">
            <v>0360a</v>
          </cell>
        </row>
        <row r="1137">
          <cell r="A1137" t="str">
            <v>0363a</v>
          </cell>
        </row>
        <row r="1138">
          <cell r="A1138" t="str">
            <v>0364a</v>
          </cell>
        </row>
        <row r="1139">
          <cell r="A1139" t="str">
            <v>0373a</v>
          </cell>
        </row>
        <row r="1140">
          <cell r="A1140" t="str">
            <v>0377a</v>
          </cell>
        </row>
        <row r="1141">
          <cell r="A1141" t="str">
            <v>0379a</v>
          </cell>
        </row>
        <row r="1142">
          <cell r="A1142" t="str">
            <v>0383a</v>
          </cell>
        </row>
        <row r="1143">
          <cell r="A1143" t="str">
            <v>0385a</v>
          </cell>
        </row>
        <row r="1144">
          <cell r="A1144" t="str">
            <v>0390a</v>
          </cell>
        </row>
        <row r="1145">
          <cell r="A1145" t="str">
            <v>0393a</v>
          </cell>
        </row>
        <row r="1146">
          <cell r="A1146" t="str">
            <v>0394a</v>
          </cell>
        </row>
        <row r="1147">
          <cell r="A1147" t="str">
            <v>0395a</v>
          </cell>
        </row>
        <row r="1148">
          <cell r="A1148" t="str">
            <v>0397a</v>
          </cell>
        </row>
        <row r="1149">
          <cell r="A1149" t="str">
            <v>0398a</v>
          </cell>
        </row>
        <row r="1150">
          <cell r="A1150" t="str">
            <v>0406a</v>
          </cell>
        </row>
        <row r="1151">
          <cell r="A1151" t="str">
            <v>0411a</v>
          </cell>
        </row>
        <row r="1152">
          <cell r="A1152" t="str">
            <v>0414a</v>
          </cell>
        </row>
        <row r="1153">
          <cell r="A1153" t="str">
            <v>0426a</v>
          </cell>
        </row>
        <row r="1154">
          <cell r="A1154" t="str">
            <v>0427a</v>
          </cell>
        </row>
        <row r="1155">
          <cell r="A1155" t="str">
            <v>0428a</v>
          </cell>
        </row>
        <row r="1156">
          <cell r="A1156" t="str">
            <v>0430a</v>
          </cell>
        </row>
        <row r="1157">
          <cell r="A1157" t="str">
            <v>0431a</v>
          </cell>
        </row>
        <row r="1158">
          <cell r="A1158" t="str">
            <v>0433a</v>
          </cell>
        </row>
        <row r="1159">
          <cell r="A1159" t="str">
            <v>0438a</v>
          </cell>
        </row>
        <row r="1160">
          <cell r="A1160" t="str">
            <v>0440a</v>
          </cell>
        </row>
        <row r="1161">
          <cell r="A1161" t="str">
            <v>0441a</v>
          </cell>
        </row>
        <row r="1162">
          <cell r="A1162" t="str">
            <v>0450a</v>
          </cell>
        </row>
        <row r="1163">
          <cell r="A1163" t="str">
            <v>0451a</v>
          </cell>
        </row>
        <row r="1164">
          <cell r="A1164" t="str">
            <v>0454a</v>
          </cell>
        </row>
        <row r="1165">
          <cell r="A1165" t="str">
            <v>0455a</v>
          </cell>
        </row>
        <row r="1166">
          <cell r="A1166" t="str">
            <v>0463a</v>
          </cell>
        </row>
        <row r="1167">
          <cell r="A1167" t="str">
            <v>0466a</v>
          </cell>
        </row>
        <row r="1168">
          <cell r="A1168" t="str">
            <v>0468a</v>
          </cell>
        </row>
        <row r="1169">
          <cell r="A1169" t="str">
            <v>0472a</v>
          </cell>
        </row>
        <row r="1170">
          <cell r="A1170" t="str">
            <v>0474a</v>
          </cell>
        </row>
        <row r="1171">
          <cell r="A1171" t="str">
            <v>0476a</v>
          </cell>
        </row>
        <row r="1172">
          <cell r="A1172" t="str">
            <v>0477a</v>
          </cell>
        </row>
        <row r="1173">
          <cell r="A1173" t="str">
            <v>0480a</v>
          </cell>
        </row>
        <row r="1174">
          <cell r="A1174" t="str">
            <v>0484a</v>
          </cell>
        </row>
        <row r="1175">
          <cell r="A1175" t="str">
            <v>0488a</v>
          </cell>
        </row>
        <row r="1176">
          <cell r="A1176" t="str">
            <v>0489a</v>
          </cell>
        </row>
        <row r="1177">
          <cell r="A1177" t="str">
            <v>0495a</v>
          </cell>
        </row>
        <row r="1178">
          <cell r="A1178" t="str">
            <v>0500a</v>
          </cell>
        </row>
        <row r="1179">
          <cell r="A1179" t="str">
            <v>0504a</v>
          </cell>
        </row>
        <row r="1180">
          <cell r="A1180" t="str">
            <v>0508a</v>
          </cell>
        </row>
        <row r="1181">
          <cell r="A1181" t="str">
            <v>0510a</v>
          </cell>
        </row>
        <row r="1182">
          <cell r="A1182" t="str">
            <v>0515a</v>
          </cell>
        </row>
        <row r="1183">
          <cell r="A1183" t="str">
            <v>0519a</v>
          </cell>
        </row>
        <row r="1184">
          <cell r="A1184" t="str">
            <v>0520a</v>
          </cell>
        </row>
        <row r="1185">
          <cell r="A1185" t="str">
            <v>0521a</v>
          </cell>
        </row>
        <row r="1186">
          <cell r="A1186" t="str">
            <v>0529a</v>
          </cell>
        </row>
        <row r="1187">
          <cell r="A1187" t="str">
            <v>0532a</v>
          </cell>
        </row>
        <row r="1188">
          <cell r="A1188" t="str">
            <v>0533a</v>
          </cell>
        </row>
        <row r="1189">
          <cell r="A1189" t="str">
            <v>0534a</v>
          </cell>
        </row>
        <row r="1190">
          <cell r="A1190" t="str">
            <v>0535a</v>
          </cell>
        </row>
        <row r="1191">
          <cell r="A1191" t="str">
            <v>0536a</v>
          </cell>
        </row>
        <row r="1192">
          <cell r="A1192" t="str">
            <v>0540a</v>
          </cell>
        </row>
        <row r="1193">
          <cell r="A1193" t="str">
            <v>0548a</v>
          </cell>
        </row>
        <row r="1194">
          <cell r="A1194" t="str">
            <v>0551a</v>
          </cell>
        </row>
        <row r="1195">
          <cell r="A1195" t="str">
            <v>0552a</v>
          </cell>
        </row>
        <row r="1196">
          <cell r="A1196" t="str">
            <v>0553a</v>
          </cell>
        </row>
        <row r="1197">
          <cell r="A1197" t="str">
            <v>0554a</v>
          </cell>
        </row>
        <row r="1198">
          <cell r="A1198" t="str">
            <v>0579a</v>
          </cell>
        </row>
        <row r="1199">
          <cell r="A1199" t="str">
            <v>0584a</v>
          </cell>
        </row>
        <row r="1200">
          <cell r="A1200" t="str">
            <v>0586a</v>
          </cell>
        </row>
        <row r="1201">
          <cell r="A1201" t="str">
            <v>0595a</v>
          </cell>
        </row>
        <row r="1202">
          <cell r="A1202" t="str">
            <v>0596a</v>
          </cell>
        </row>
        <row r="1203">
          <cell r="A1203" t="str">
            <v>0598a</v>
          </cell>
        </row>
        <row r="1204">
          <cell r="A1204" t="str">
            <v>0603a</v>
          </cell>
        </row>
        <row r="1205">
          <cell r="A1205" t="str">
            <v>0605a</v>
          </cell>
        </row>
        <row r="1206">
          <cell r="A1206" t="str">
            <v>0607a</v>
          </cell>
        </row>
        <row r="1207">
          <cell r="A1207" t="str">
            <v>0608a</v>
          </cell>
        </row>
        <row r="1208">
          <cell r="A1208" t="str">
            <v>0609a</v>
          </cell>
        </row>
        <row r="1209">
          <cell r="A1209" t="str">
            <v>0611a</v>
          </cell>
        </row>
        <row r="1210">
          <cell r="A1210" t="str">
            <v>0624a</v>
          </cell>
        </row>
        <row r="1211">
          <cell r="A1211" t="str">
            <v>0632a</v>
          </cell>
        </row>
        <row r="1212">
          <cell r="A1212" t="str">
            <v>0633a</v>
          </cell>
        </row>
        <row r="1213">
          <cell r="A1213" t="str">
            <v>0635a</v>
          </cell>
        </row>
        <row r="1214">
          <cell r="A1214" t="str">
            <v>0640a</v>
          </cell>
        </row>
        <row r="1215">
          <cell r="A1215" t="str">
            <v>0645a</v>
          </cell>
        </row>
        <row r="1216">
          <cell r="A1216" t="str">
            <v>0646a</v>
          </cell>
        </row>
        <row r="1217">
          <cell r="A1217" t="str">
            <v>0647a</v>
          </cell>
        </row>
        <row r="1218">
          <cell r="A1218" t="str">
            <v>0650a</v>
          </cell>
        </row>
        <row r="1219">
          <cell r="A1219" t="str">
            <v>0654a</v>
          </cell>
        </row>
        <row r="1220">
          <cell r="A1220" t="str">
            <v>0655a</v>
          </cell>
        </row>
        <row r="1221">
          <cell r="A1221" t="str">
            <v>0659a</v>
          </cell>
        </row>
        <row r="1222">
          <cell r="A1222" t="str">
            <v>0662a</v>
          </cell>
        </row>
        <row r="1223">
          <cell r="A1223" t="str">
            <v>0663a</v>
          </cell>
        </row>
        <row r="1224">
          <cell r="A1224" t="str">
            <v>0664a</v>
          </cell>
        </row>
        <row r="1225">
          <cell r="A1225" t="str">
            <v>0667a</v>
          </cell>
        </row>
        <row r="1226">
          <cell r="A1226" t="str">
            <v>0669a</v>
          </cell>
        </row>
        <row r="1227">
          <cell r="A1227" t="str">
            <v>0677a</v>
          </cell>
        </row>
        <row r="1228">
          <cell r="A1228" t="str">
            <v>0680a</v>
          </cell>
        </row>
        <row r="1229">
          <cell r="A1229" t="str">
            <v>0683a</v>
          </cell>
        </row>
        <row r="1230">
          <cell r="A1230" t="str">
            <v>0685a</v>
          </cell>
        </row>
        <row r="1231">
          <cell r="A1231" t="str">
            <v>0686a</v>
          </cell>
        </row>
        <row r="1232">
          <cell r="A1232" t="str">
            <v>0689a</v>
          </cell>
        </row>
        <row r="1233">
          <cell r="A1233" t="str">
            <v>0694a</v>
          </cell>
        </row>
        <row r="1234">
          <cell r="A1234" t="str">
            <v>0695a</v>
          </cell>
        </row>
        <row r="1235">
          <cell r="A1235" t="str">
            <v>0697a</v>
          </cell>
        </row>
        <row r="1236">
          <cell r="A1236" t="str">
            <v>0700a</v>
          </cell>
        </row>
        <row r="1237">
          <cell r="A1237" t="str">
            <v>0710a</v>
          </cell>
        </row>
        <row r="1238">
          <cell r="A1238" t="str">
            <v>0711a</v>
          </cell>
        </row>
        <row r="1239">
          <cell r="A1239" t="str">
            <v>0713a</v>
          </cell>
        </row>
        <row r="1240">
          <cell r="A1240" t="str">
            <v>0715a</v>
          </cell>
        </row>
        <row r="1241">
          <cell r="A1241" t="str">
            <v>0716a</v>
          </cell>
        </row>
        <row r="1242">
          <cell r="A1242" t="str">
            <v>0718a</v>
          </cell>
        </row>
        <row r="1243">
          <cell r="A1243" t="str">
            <v>0722a</v>
          </cell>
        </row>
        <row r="1244">
          <cell r="A1244" t="str">
            <v>0732a</v>
          </cell>
        </row>
        <row r="1245">
          <cell r="A1245" t="str">
            <v>0733a</v>
          </cell>
        </row>
        <row r="1246">
          <cell r="A1246" t="str">
            <v>0738a</v>
          </cell>
        </row>
        <row r="1247">
          <cell r="A1247" t="str">
            <v>0753a</v>
          </cell>
        </row>
        <row r="1248">
          <cell r="A1248" t="str">
            <v>0762a</v>
          </cell>
        </row>
        <row r="1249">
          <cell r="A1249" t="str">
            <v>0787a</v>
          </cell>
        </row>
        <row r="1250">
          <cell r="A1250" t="str">
            <v>0800a</v>
          </cell>
        </row>
        <row r="1251">
          <cell r="A1251" t="str">
            <v>0801a</v>
          </cell>
        </row>
        <row r="1252">
          <cell r="A1252" t="str">
            <v>0802a</v>
          </cell>
        </row>
        <row r="1253">
          <cell r="A1253" t="str">
            <v>0804a</v>
          </cell>
        </row>
        <row r="1254">
          <cell r="A1254" t="str">
            <v>0805a</v>
          </cell>
        </row>
        <row r="1255">
          <cell r="A1255" t="str">
            <v>0808a</v>
          </cell>
        </row>
        <row r="1256">
          <cell r="A1256" t="str">
            <v>0809a</v>
          </cell>
        </row>
        <row r="1257">
          <cell r="A1257" t="str">
            <v>0810a</v>
          </cell>
        </row>
        <row r="1258">
          <cell r="A1258" t="str">
            <v>0811a</v>
          </cell>
        </row>
        <row r="1259">
          <cell r="A1259" t="str">
            <v>0818a</v>
          </cell>
        </row>
        <row r="1260">
          <cell r="A1260" t="str">
            <v>0819a</v>
          </cell>
        </row>
        <row r="1261">
          <cell r="A1261" t="str">
            <v>0824a</v>
          </cell>
        </row>
        <row r="1262">
          <cell r="A1262" t="str">
            <v>0826a</v>
          </cell>
        </row>
        <row r="1263">
          <cell r="A1263" t="str">
            <v>0828a</v>
          </cell>
        </row>
        <row r="1264">
          <cell r="A1264" t="str">
            <v>0832a</v>
          </cell>
        </row>
        <row r="1265">
          <cell r="A1265" t="str">
            <v>0836a</v>
          </cell>
        </row>
        <row r="1266">
          <cell r="A1266" t="str">
            <v>0837a</v>
          </cell>
        </row>
        <row r="1267">
          <cell r="A1267" t="str">
            <v>0838a</v>
          </cell>
        </row>
        <row r="1268">
          <cell r="A1268" t="str">
            <v>0841a</v>
          </cell>
        </row>
        <row r="1269">
          <cell r="A1269" t="str">
            <v>0844a</v>
          </cell>
        </row>
        <row r="1270">
          <cell r="A1270" t="str">
            <v>0845a</v>
          </cell>
        </row>
        <row r="1271">
          <cell r="A1271" t="str">
            <v>0847a</v>
          </cell>
        </row>
        <row r="1272">
          <cell r="A1272" t="str">
            <v>0855a</v>
          </cell>
        </row>
        <row r="1273">
          <cell r="A1273" t="str">
            <v>0856a</v>
          </cell>
        </row>
        <row r="1274">
          <cell r="A1274" t="str">
            <v>0857a</v>
          </cell>
        </row>
        <row r="1275">
          <cell r="A1275" t="str">
            <v>0861a</v>
          </cell>
        </row>
        <row r="1276">
          <cell r="A1276" t="str">
            <v>0862a</v>
          </cell>
        </row>
        <row r="1277">
          <cell r="A1277" t="str">
            <v>0866a</v>
          </cell>
        </row>
        <row r="1278">
          <cell r="A1278" t="str">
            <v>0875a</v>
          </cell>
        </row>
        <row r="1279">
          <cell r="A1279" t="str">
            <v>0876a</v>
          </cell>
        </row>
        <row r="1280">
          <cell r="A1280" t="str">
            <v>0879a</v>
          </cell>
        </row>
        <row r="1281">
          <cell r="A1281" t="str">
            <v>0880a</v>
          </cell>
        </row>
        <row r="1282">
          <cell r="A1282" t="str">
            <v>0887a</v>
          </cell>
        </row>
        <row r="1283">
          <cell r="A1283" t="str">
            <v>0888a</v>
          </cell>
        </row>
        <row r="1284">
          <cell r="A1284" t="str">
            <v>0893a</v>
          </cell>
        </row>
        <row r="1285">
          <cell r="A1285" t="str">
            <v>0894a</v>
          </cell>
        </row>
        <row r="1286">
          <cell r="A1286" t="str">
            <v>0897a</v>
          </cell>
        </row>
        <row r="1287">
          <cell r="A1287" t="str">
            <v>0898a</v>
          </cell>
        </row>
        <row r="1288">
          <cell r="A1288" t="str">
            <v>0899a</v>
          </cell>
        </row>
        <row r="1289">
          <cell r="A1289" t="str">
            <v>0900a</v>
          </cell>
        </row>
        <row r="1290">
          <cell r="A1290" t="str">
            <v>0901a</v>
          </cell>
        </row>
        <row r="1291">
          <cell r="A1291" t="str">
            <v>0905a</v>
          </cell>
        </row>
        <row r="1292">
          <cell r="A1292" t="str">
            <v>0906a</v>
          </cell>
        </row>
        <row r="1293">
          <cell r="A1293" t="str">
            <v>0907a</v>
          </cell>
        </row>
        <row r="1294">
          <cell r="A1294" t="str">
            <v>0919a</v>
          </cell>
        </row>
        <row r="1295">
          <cell r="A1295" t="str">
            <v>0921a</v>
          </cell>
        </row>
        <row r="1296">
          <cell r="A1296" t="str">
            <v>0922a</v>
          </cell>
        </row>
        <row r="1297">
          <cell r="A1297" t="str">
            <v>0923a</v>
          </cell>
        </row>
        <row r="1298">
          <cell r="A1298" t="str">
            <v>0931a</v>
          </cell>
        </row>
        <row r="1299">
          <cell r="A1299" t="str">
            <v>0934a</v>
          </cell>
        </row>
        <row r="1300">
          <cell r="A1300" t="str">
            <v>0935a</v>
          </cell>
        </row>
        <row r="1301">
          <cell r="A1301" t="str">
            <v>0936a</v>
          </cell>
        </row>
        <row r="1302">
          <cell r="A1302" t="str">
            <v>0937a</v>
          </cell>
        </row>
        <row r="1303">
          <cell r="A1303" t="str">
            <v>0944a</v>
          </cell>
        </row>
        <row r="1304">
          <cell r="A1304" t="str">
            <v>0946a</v>
          </cell>
        </row>
        <row r="1305">
          <cell r="A1305" t="str">
            <v>0949a</v>
          </cell>
        </row>
        <row r="1306">
          <cell r="A1306" t="str">
            <v>0951a</v>
          </cell>
        </row>
        <row r="1307">
          <cell r="A1307" t="str">
            <v>0953a</v>
          </cell>
        </row>
        <row r="1308">
          <cell r="A1308" t="str">
            <v>0958a</v>
          </cell>
        </row>
        <row r="1309">
          <cell r="A1309" t="str">
            <v>0959a</v>
          </cell>
        </row>
        <row r="1310">
          <cell r="A1310" t="str">
            <v>0963a</v>
          </cell>
        </row>
        <row r="1311">
          <cell r="A1311" t="str">
            <v>0964a</v>
          </cell>
        </row>
        <row r="1312">
          <cell r="A1312" t="str">
            <v>0967a</v>
          </cell>
        </row>
        <row r="1313">
          <cell r="A1313" t="str">
            <v>0971a</v>
          </cell>
        </row>
        <row r="1314">
          <cell r="A1314" t="str">
            <v>0975a</v>
          </cell>
        </row>
        <row r="1315">
          <cell r="A1315" t="str">
            <v>0976a</v>
          </cell>
        </row>
        <row r="1316">
          <cell r="A1316" t="str">
            <v>0978a</v>
          </cell>
        </row>
        <row r="1317">
          <cell r="A1317" t="str">
            <v>0981a</v>
          </cell>
        </row>
        <row r="1318">
          <cell r="A1318" t="str">
            <v>1002a</v>
          </cell>
        </row>
        <row r="1319">
          <cell r="A1319" t="str">
            <v>1004a</v>
          </cell>
        </row>
        <row r="1320">
          <cell r="A1320" t="str">
            <v>1005a</v>
          </cell>
        </row>
        <row r="1321">
          <cell r="A1321" t="str">
            <v>1009a</v>
          </cell>
        </row>
        <row r="1322">
          <cell r="A1322" t="str">
            <v>1016a</v>
          </cell>
        </row>
        <row r="1323">
          <cell r="A1323" t="str">
            <v>3000a</v>
          </cell>
        </row>
        <row r="1324">
          <cell r="A1324" t="str">
            <v>3003a</v>
          </cell>
        </row>
        <row r="1325">
          <cell r="A1325" t="str">
            <v>3005a</v>
          </cell>
        </row>
        <row r="1326">
          <cell r="A1326" t="str">
            <v>3011a</v>
          </cell>
        </row>
        <row r="1327">
          <cell r="A1327" t="str">
            <v>3012a</v>
          </cell>
        </row>
        <row r="1328">
          <cell r="A1328" t="str">
            <v>3029a</v>
          </cell>
        </row>
        <row r="1329">
          <cell r="A1329" t="str">
            <v>3031a</v>
          </cell>
        </row>
        <row r="1330">
          <cell r="A1330" t="str">
            <v>3040a</v>
          </cell>
        </row>
        <row r="1331">
          <cell r="A1331" t="str">
            <v>3076a</v>
          </cell>
        </row>
        <row r="1332">
          <cell r="A1332" t="str">
            <v>6035a</v>
          </cell>
        </row>
        <row r="1333">
          <cell r="A1333" t="str">
            <v>6042a</v>
          </cell>
        </row>
        <row r="1334">
          <cell r="A1334" t="str">
            <v>8002a</v>
          </cell>
        </row>
        <row r="1335">
          <cell r="A1335" t="str">
            <v>8006a</v>
          </cell>
        </row>
        <row r="1336">
          <cell r="A1336" t="str">
            <v>8007a</v>
          </cell>
        </row>
        <row r="1337">
          <cell r="A1337" t="str">
            <v>8010a</v>
          </cell>
        </row>
        <row r="1338">
          <cell r="A1338" t="str">
            <v>8027a</v>
          </cell>
        </row>
        <row r="1339">
          <cell r="A1339" t="str">
            <v>8042a</v>
          </cell>
        </row>
        <row r="1340">
          <cell r="A1340" t="str">
            <v>8043a</v>
          </cell>
        </row>
        <row r="1341">
          <cell r="A1341" t="str">
            <v>8044a</v>
          </cell>
        </row>
        <row r="1342">
          <cell r="A1342" t="str">
            <v>8045a</v>
          </cell>
        </row>
        <row r="1343">
          <cell r="A1343" t="str">
            <v>8100a</v>
          </cell>
        </row>
        <row r="1344">
          <cell r="A1344" t="str">
            <v>9326a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I GSI 7-08 "/>
      <sheetName val="Pivot TB"/>
      <sheetName val="Others CPI GSI 7-08 "/>
      <sheetName val="Pivot TB Others"/>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calhr.ca.gov/benefits/Pages/open-enrollment-toolkit.asp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0"/>
  <sheetViews>
    <sheetView showGridLines="0" tabSelected="1" zoomScale="85" zoomScaleNormal="85" zoomScaleSheetLayoutView="85" workbookViewId="0">
      <selection activeCell="A3" sqref="A3:K3"/>
    </sheetView>
  </sheetViews>
  <sheetFormatPr defaultColWidth="9.140625" defaultRowHeight="14.25" x14ac:dyDescent="0.2"/>
  <cols>
    <col min="1" max="1" width="7" style="391" customWidth="1"/>
    <col min="2" max="2" width="13.28515625" style="391" customWidth="1"/>
    <col min="3" max="3" width="38.7109375" style="391" customWidth="1"/>
    <col min="4" max="4" width="17.28515625" style="391" customWidth="1"/>
    <col min="5" max="5" width="17.85546875" style="391" customWidth="1"/>
    <col min="6" max="6" width="13.28515625" style="391" customWidth="1"/>
    <col min="7" max="7" width="36.85546875" style="391" customWidth="1"/>
    <col min="8" max="8" width="14.140625" style="391" customWidth="1"/>
    <col min="9" max="9" width="9.140625" style="391"/>
    <col min="10" max="10" width="10.140625" style="391" customWidth="1"/>
    <col min="11" max="11" width="22.85546875" style="391" customWidth="1"/>
    <col min="12" max="16384" width="9.140625" style="391"/>
  </cols>
  <sheetData>
    <row r="1" spans="1:11" ht="15" x14ac:dyDescent="0.25">
      <c r="K1" s="371" t="s">
        <v>7807</v>
      </c>
    </row>
    <row r="2" spans="1:11" ht="15" x14ac:dyDescent="0.25">
      <c r="K2" s="372" t="s">
        <v>7802</v>
      </c>
    </row>
    <row r="3" spans="1:11" ht="18" customHeight="1" x14ac:dyDescent="0.2">
      <c r="A3" s="500" t="s">
        <v>2048</v>
      </c>
      <c r="B3" s="500"/>
      <c r="C3" s="500"/>
      <c r="D3" s="500"/>
      <c r="E3" s="500"/>
      <c r="F3" s="500"/>
      <c r="G3" s="500"/>
      <c r="H3" s="500"/>
      <c r="I3" s="500"/>
      <c r="J3" s="500"/>
      <c r="K3" s="500"/>
    </row>
    <row r="4" spans="1:11" ht="18" customHeight="1" x14ac:dyDescent="0.2">
      <c r="A4" s="448"/>
      <c r="B4" s="448"/>
      <c r="C4" s="448"/>
      <c r="D4" s="448"/>
      <c r="E4" s="448"/>
      <c r="F4" s="448"/>
      <c r="G4" s="448"/>
      <c r="H4" s="448"/>
      <c r="I4" s="448"/>
      <c r="J4" s="448"/>
      <c r="K4" s="448"/>
    </row>
    <row r="5" spans="1:11" s="378" customFormat="1" ht="24" customHeight="1" x14ac:dyDescent="0.25">
      <c r="A5" s="501"/>
      <c r="B5" s="501"/>
      <c r="C5" s="501"/>
      <c r="D5" s="501"/>
      <c r="E5" s="501"/>
      <c r="F5" s="373"/>
      <c r="G5" s="373"/>
      <c r="H5" s="374"/>
      <c r="I5" s="375"/>
      <c r="J5" s="376"/>
      <c r="K5" s="377"/>
    </row>
    <row r="6" spans="1:11" s="378" customFormat="1" ht="18" customHeight="1" x14ac:dyDescent="0.2">
      <c r="A6" s="431" t="s">
        <v>1752</v>
      </c>
      <c r="B6" s="379"/>
      <c r="C6" s="379"/>
      <c r="D6" s="377"/>
      <c r="E6" s="377"/>
      <c r="F6" s="377"/>
      <c r="G6" s="377"/>
      <c r="H6" s="380"/>
      <c r="I6" s="377"/>
      <c r="J6" s="377"/>
      <c r="K6" s="377"/>
    </row>
    <row r="7" spans="1:11" s="378" customFormat="1" ht="19.5" customHeight="1" x14ac:dyDescent="0.25">
      <c r="A7" s="502"/>
      <c r="B7" s="502"/>
      <c r="C7" s="502"/>
      <c r="D7" s="502"/>
      <c r="E7" s="502"/>
      <c r="F7" s="377"/>
      <c r="G7" s="377"/>
      <c r="H7" s="380"/>
      <c r="I7" s="375"/>
      <c r="J7" s="381"/>
      <c r="K7" s="382"/>
    </row>
    <row r="8" spans="1:11" s="378" customFormat="1" ht="14.25" customHeight="1" x14ac:dyDescent="0.25">
      <c r="A8" s="503" t="s">
        <v>1</v>
      </c>
      <c r="B8" s="503"/>
      <c r="C8" s="379"/>
      <c r="D8" s="377"/>
      <c r="E8" s="377"/>
      <c r="F8" s="377"/>
      <c r="G8" s="377"/>
      <c r="H8" s="380"/>
      <c r="I8" s="375"/>
      <c r="J8" s="381"/>
      <c r="K8" s="377"/>
    </row>
    <row r="9" spans="1:11" s="378" customFormat="1" ht="14.25" customHeight="1" x14ac:dyDescent="0.25">
      <c r="A9" s="383"/>
      <c r="B9" s="379"/>
      <c r="C9" s="379"/>
      <c r="D9" s="377"/>
      <c r="E9" s="377"/>
      <c r="F9" s="377"/>
      <c r="G9" s="377"/>
      <c r="H9" s="380"/>
      <c r="I9" s="375"/>
      <c r="J9" s="381"/>
      <c r="K9" s="377"/>
    </row>
    <row r="10" spans="1:11" ht="15.75" thickBot="1" x14ac:dyDescent="0.3">
      <c r="A10" s="392" t="s">
        <v>2051</v>
      </c>
      <c r="B10" s="393"/>
      <c r="C10" s="393"/>
      <c r="D10" s="393"/>
      <c r="E10" s="393"/>
      <c r="F10" s="393"/>
      <c r="G10" s="393"/>
      <c r="H10" s="393"/>
      <c r="I10" s="393"/>
      <c r="J10" s="393"/>
      <c r="K10" s="393"/>
    </row>
    <row r="11" spans="1:11" ht="15" thickTop="1" x14ac:dyDescent="0.2">
      <c r="A11" s="394"/>
      <c r="B11" s="391" t="s">
        <v>7730</v>
      </c>
    </row>
    <row r="12" spans="1:11" x14ac:dyDescent="0.2">
      <c r="B12" s="446" t="s">
        <v>7772</v>
      </c>
    </row>
    <row r="13" spans="1:11" x14ac:dyDescent="0.2">
      <c r="A13" s="396"/>
      <c r="B13" s="432" t="s">
        <v>7741</v>
      </c>
    </row>
    <row r="14" spans="1:11" x14ac:dyDescent="0.2">
      <c r="B14" s="446" t="s">
        <v>7773</v>
      </c>
    </row>
    <row r="15" spans="1:11" x14ac:dyDescent="0.2">
      <c r="A15" s="396"/>
      <c r="B15" s="432" t="s">
        <v>7742</v>
      </c>
    </row>
    <row r="16" spans="1:11" x14ac:dyDescent="0.2">
      <c r="A16" s="396"/>
      <c r="B16" s="447" t="s">
        <v>7774</v>
      </c>
    </row>
    <row r="17" spans="1:34" x14ac:dyDescent="0.2">
      <c r="A17" s="396"/>
      <c r="B17" s="391" t="s">
        <v>7726</v>
      </c>
    </row>
    <row r="18" spans="1:34" x14ac:dyDescent="0.2">
      <c r="A18" s="396"/>
      <c r="B18" s="391" t="s">
        <v>7725</v>
      </c>
    </row>
    <row r="19" spans="1:34" x14ac:dyDescent="0.2">
      <c r="A19" s="396"/>
      <c r="B19" s="391" t="s">
        <v>7729</v>
      </c>
    </row>
    <row r="20" spans="1:34" x14ac:dyDescent="0.2">
      <c r="A20" s="396"/>
      <c r="B20" s="391" t="s">
        <v>7728</v>
      </c>
      <c r="M20" s="495"/>
      <c r="N20" s="495"/>
      <c r="O20" s="495"/>
      <c r="P20" s="495"/>
      <c r="Q20" s="495"/>
      <c r="R20" s="495"/>
      <c r="S20" s="495"/>
      <c r="T20" s="495"/>
      <c r="U20" s="495"/>
      <c r="V20" s="495"/>
      <c r="W20" s="495"/>
      <c r="X20" s="495"/>
      <c r="Y20" s="495"/>
      <c r="Z20" s="495"/>
      <c r="AA20" s="495"/>
      <c r="AB20" s="495"/>
      <c r="AC20" s="495"/>
      <c r="AD20" s="495"/>
      <c r="AE20" s="495"/>
      <c r="AF20" s="495"/>
      <c r="AG20" s="495"/>
      <c r="AH20" s="495"/>
    </row>
    <row r="21" spans="1:34" x14ac:dyDescent="0.2">
      <c r="M21" s="496"/>
      <c r="N21" s="496"/>
      <c r="O21" s="496"/>
      <c r="P21" s="496"/>
      <c r="Q21" s="496"/>
      <c r="R21" s="496"/>
      <c r="S21" s="496"/>
      <c r="T21" s="496"/>
      <c r="U21" s="496"/>
      <c r="V21" s="496"/>
      <c r="W21" s="496"/>
      <c r="X21" s="496"/>
      <c r="Y21" s="496"/>
      <c r="Z21" s="496"/>
      <c r="AA21" s="496"/>
      <c r="AB21" s="496"/>
      <c r="AC21" s="496"/>
      <c r="AD21" s="496"/>
      <c r="AE21" s="496"/>
      <c r="AF21" s="496"/>
      <c r="AG21" s="496"/>
      <c r="AH21" s="496"/>
    </row>
    <row r="22" spans="1:34" ht="15.75" thickBot="1" x14ac:dyDescent="0.3">
      <c r="A22" s="392" t="s">
        <v>2052</v>
      </c>
      <c r="B22" s="393"/>
      <c r="C22" s="393"/>
      <c r="D22" s="393"/>
      <c r="E22" s="393"/>
      <c r="F22" s="393"/>
      <c r="G22" s="393"/>
      <c r="H22" s="393"/>
      <c r="I22" s="393"/>
      <c r="J22" s="393"/>
      <c r="K22" s="393"/>
    </row>
    <row r="23" spans="1:34" ht="15" thickTop="1" x14ac:dyDescent="0.2">
      <c r="A23" s="394"/>
      <c r="B23" s="391" t="s">
        <v>7727</v>
      </c>
    </row>
    <row r="24" spans="1:34" x14ac:dyDescent="0.2">
      <c r="A24" s="395"/>
      <c r="B24" s="430" t="s">
        <v>7740</v>
      </c>
    </row>
    <row r="25" spans="1:34" x14ac:dyDescent="0.2">
      <c r="A25" s="397"/>
    </row>
    <row r="26" spans="1:34" ht="15.75" thickBot="1" x14ac:dyDescent="0.3">
      <c r="A26" s="392" t="s">
        <v>7779</v>
      </c>
      <c r="B26" s="393"/>
      <c r="C26" s="393"/>
      <c r="D26" s="393"/>
      <c r="E26" s="393"/>
      <c r="F26" s="393"/>
      <c r="G26" s="393"/>
      <c r="H26" s="393"/>
      <c r="I26" s="393"/>
      <c r="J26" s="393"/>
      <c r="K26" s="393"/>
    </row>
    <row r="27" spans="1:34" ht="15" thickTop="1" x14ac:dyDescent="0.2">
      <c r="A27" s="394"/>
      <c r="B27" s="432" t="s">
        <v>7743</v>
      </c>
    </row>
    <row r="28" spans="1:34" x14ac:dyDescent="0.2">
      <c r="A28" s="396"/>
      <c r="B28" s="470" t="s">
        <v>7780</v>
      </c>
    </row>
    <row r="29" spans="1:34" x14ac:dyDescent="0.2">
      <c r="A29" s="395"/>
      <c r="B29" s="391" t="s">
        <v>2053</v>
      </c>
    </row>
    <row r="30" spans="1:34" x14ac:dyDescent="0.2">
      <c r="A30" s="395"/>
      <c r="B30" s="391" t="s">
        <v>2054</v>
      </c>
    </row>
    <row r="31" spans="1:34" x14ac:dyDescent="0.2">
      <c r="A31" s="396"/>
      <c r="B31" s="391" t="s">
        <v>7731</v>
      </c>
    </row>
    <row r="32" spans="1:34" x14ac:dyDescent="0.2">
      <c r="A32" s="397"/>
      <c r="B32" s="398" t="s">
        <v>7732</v>
      </c>
    </row>
    <row r="33" spans="1:11" x14ac:dyDescent="0.2">
      <c r="A33" s="397"/>
    </row>
    <row r="34" spans="1:11" ht="15.75" thickBot="1" x14ac:dyDescent="0.3">
      <c r="A34" s="392" t="s">
        <v>7781</v>
      </c>
      <c r="B34" s="393"/>
      <c r="C34" s="393"/>
      <c r="D34" s="393"/>
      <c r="E34" s="393"/>
      <c r="F34" s="393"/>
      <c r="G34" s="393"/>
      <c r="H34" s="393"/>
      <c r="I34" s="393"/>
      <c r="J34" s="393"/>
      <c r="K34" s="393"/>
    </row>
    <row r="35" spans="1:11" ht="15" thickTop="1" x14ac:dyDescent="0.2">
      <c r="A35" s="394"/>
      <c r="B35" s="391" t="s">
        <v>2045</v>
      </c>
    </row>
    <row r="36" spans="1:11" x14ac:dyDescent="0.2">
      <c r="A36" s="397"/>
    </row>
    <row r="37" spans="1:11" ht="15.75" thickBot="1" x14ac:dyDescent="0.3">
      <c r="A37" s="392" t="s">
        <v>2046</v>
      </c>
      <c r="B37" s="393"/>
      <c r="C37" s="393"/>
      <c r="D37" s="393"/>
      <c r="E37" s="393"/>
      <c r="F37" s="393"/>
      <c r="G37" s="393"/>
      <c r="H37" s="393"/>
      <c r="I37" s="393"/>
      <c r="J37" s="393"/>
      <c r="K37" s="393"/>
    </row>
    <row r="38" spans="1:11" ht="15.75" thickTop="1" x14ac:dyDescent="0.25">
      <c r="A38" s="394"/>
      <c r="B38" s="470" t="s">
        <v>7782</v>
      </c>
    </row>
    <row r="39" spans="1:11" ht="15" x14ac:dyDescent="0.25">
      <c r="A39" s="395"/>
      <c r="B39" s="470" t="s">
        <v>7783</v>
      </c>
    </row>
    <row r="40" spans="1:11" ht="15" x14ac:dyDescent="0.25">
      <c r="A40" s="396"/>
      <c r="B40" s="470" t="s">
        <v>7784</v>
      </c>
    </row>
    <row r="41" spans="1:11" ht="15" x14ac:dyDescent="0.25">
      <c r="A41" s="396"/>
      <c r="B41" s="432" t="s">
        <v>7744</v>
      </c>
    </row>
    <row r="42" spans="1:11" ht="15" x14ac:dyDescent="0.25">
      <c r="A42" s="396"/>
      <c r="B42" s="470" t="s">
        <v>7785</v>
      </c>
    </row>
    <row r="43" spans="1:11" x14ac:dyDescent="0.2">
      <c r="A43" s="396"/>
      <c r="B43" s="391" t="s">
        <v>2047</v>
      </c>
    </row>
    <row r="44" spans="1:11" ht="15" x14ac:dyDescent="0.25">
      <c r="A44" s="395"/>
      <c r="B44" s="391" t="s">
        <v>7724</v>
      </c>
    </row>
    <row r="45" spans="1:11" ht="15" x14ac:dyDescent="0.25">
      <c r="A45" s="396"/>
      <c r="B45" s="436" t="s">
        <v>7766</v>
      </c>
    </row>
    <row r="46" spans="1:11" x14ac:dyDescent="0.2">
      <c r="A46" s="397"/>
      <c r="B46" s="437" t="s">
        <v>7767</v>
      </c>
    </row>
    <row r="48" spans="1:11" ht="15.75" thickBot="1" x14ac:dyDescent="0.3">
      <c r="A48" s="504" t="s">
        <v>7808</v>
      </c>
      <c r="B48" s="504"/>
      <c r="C48" s="504"/>
      <c r="D48" s="504"/>
      <c r="E48" s="504"/>
      <c r="F48" s="504"/>
      <c r="G48" s="504"/>
      <c r="H48" s="504"/>
      <c r="I48" s="504"/>
      <c r="J48" s="504"/>
      <c r="K48" s="504"/>
    </row>
    <row r="49" spans="1:11" s="86" customFormat="1" ht="12.75" customHeight="1" thickTop="1" x14ac:dyDescent="0.2">
      <c r="A49" s="87"/>
      <c r="B49" s="88"/>
      <c r="C49" s="89"/>
      <c r="D49" s="89"/>
      <c r="E49" s="89"/>
      <c r="F49" s="89"/>
      <c r="G49" s="89"/>
      <c r="H49" s="89"/>
      <c r="I49" s="89"/>
      <c r="J49" s="89"/>
      <c r="K49" s="399"/>
    </row>
    <row r="50" spans="1:11" s="86" customFormat="1" ht="12.75" customHeight="1" x14ac:dyDescent="0.2">
      <c r="A50" s="497" t="s">
        <v>1909</v>
      </c>
      <c r="B50" s="498"/>
      <c r="C50" s="498"/>
      <c r="D50" s="498"/>
      <c r="E50" s="498"/>
      <c r="F50" s="498"/>
      <c r="G50" s="498"/>
      <c r="H50" s="498"/>
      <c r="I50" s="498"/>
      <c r="J50" s="498"/>
      <c r="K50" s="499"/>
    </row>
    <row r="51" spans="1:11" s="86" customFormat="1" ht="12.75" customHeight="1" x14ac:dyDescent="0.2">
      <c r="A51" s="400"/>
      <c r="B51" s="401"/>
      <c r="C51" s="401"/>
      <c r="D51" s="401"/>
      <c r="E51" s="401"/>
      <c r="F51" s="401"/>
      <c r="G51" s="401"/>
      <c r="H51" s="401"/>
      <c r="I51" s="401"/>
      <c r="J51" s="401"/>
      <c r="K51" s="402"/>
    </row>
    <row r="52" spans="1:11" s="86" customFormat="1" ht="12.75" customHeight="1" x14ac:dyDescent="0.2">
      <c r="A52" s="400"/>
      <c r="B52" s="401"/>
      <c r="C52" s="401"/>
      <c r="D52" s="401"/>
      <c r="E52" s="401"/>
      <c r="F52" s="401"/>
      <c r="G52" s="401"/>
      <c r="H52" s="401"/>
      <c r="I52" s="401"/>
      <c r="J52" s="401"/>
      <c r="K52" s="402"/>
    </row>
    <row r="53" spans="1:11" s="86" customFormat="1" ht="12.75" customHeight="1" x14ac:dyDescent="0.2">
      <c r="A53" s="413" t="s">
        <v>2025</v>
      </c>
      <c r="B53" s="403"/>
      <c r="C53" s="403"/>
      <c r="D53" s="409" t="s">
        <v>2024</v>
      </c>
      <c r="E53" s="403"/>
      <c r="F53" s="176" t="s">
        <v>7734</v>
      </c>
      <c r="G53" s="403"/>
      <c r="H53" s="409" t="s">
        <v>2024</v>
      </c>
      <c r="I53" s="403"/>
      <c r="J53" s="403"/>
      <c r="K53" s="402"/>
    </row>
    <row r="54" spans="1:11" s="86" customFormat="1" ht="12.75" customHeight="1" x14ac:dyDescent="0.2">
      <c r="A54" s="248"/>
      <c r="B54" s="247" t="s">
        <v>5</v>
      </c>
      <c r="C54" s="410" t="s">
        <v>5</v>
      </c>
      <c r="D54" s="403"/>
      <c r="E54" s="403"/>
      <c r="F54" s="403"/>
      <c r="G54" s="411" t="s">
        <v>5</v>
      </c>
      <c r="H54" s="247"/>
      <c r="I54" s="403"/>
      <c r="J54" s="403"/>
      <c r="K54" s="402"/>
    </row>
    <row r="55" spans="1:11" s="86" customFormat="1" ht="12.75" customHeight="1" x14ac:dyDescent="0.2">
      <c r="A55" s="248"/>
      <c r="B55" s="247"/>
      <c r="C55" s="403"/>
      <c r="D55" s="403"/>
      <c r="E55" s="403"/>
      <c r="F55" s="403"/>
      <c r="G55" s="176"/>
      <c r="H55" s="176"/>
      <c r="I55" s="403"/>
      <c r="J55" s="403"/>
      <c r="K55" s="402"/>
    </row>
    <row r="56" spans="1:11" s="260" customFormat="1" ht="12.75" customHeight="1" x14ac:dyDescent="0.2">
      <c r="A56" s="412" t="s">
        <v>7733</v>
      </c>
      <c r="B56" s="1"/>
      <c r="C56" s="2"/>
      <c r="E56" s="414" t="s">
        <v>7735</v>
      </c>
      <c r="F56" s="2"/>
      <c r="G56" s="2"/>
      <c r="H56" s="414"/>
      <c r="I56" s="403"/>
      <c r="J56" s="403"/>
      <c r="K56" s="402"/>
    </row>
    <row r="57" spans="1:11" s="404" customFormat="1" ht="12.75" customHeight="1" x14ac:dyDescent="0.2">
      <c r="A57" s="412" t="s">
        <v>2026</v>
      </c>
      <c r="B57" s="250"/>
      <c r="C57" s="250"/>
      <c r="E57" s="249" t="s">
        <v>2027</v>
      </c>
      <c r="F57" s="250"/>
      <c r="G57" s="251"/>
      <c r="H57" s="249"/>
      <c r="I57" s="2"/>
      <c r="K57" s="402"/>
    </row>
    <row r="58" spans="1:11" s="404" customFormat="1" ht="12.75" customHeight="1" x14ac:dyDescent="0.2">
      <c r="A58" s="412" t="s">
        <v>2028</v>
      </c>
      <c r="B58" s="250"/>
      <c r="C58" s="250"/>
      <c r="E58" s="249" t="s">
        <v>2029</v>
      </c>
      <c r="F58" s="250"/>
      <c r="G58" s="251"/>
      <c r="H58" s="249"/>
      <c r="I58" s="2"/>
      <c r="K58" s="402"/>
    </row>
    <row r="59" spans="1:11" s="260" customFormat="1" ht="12.75" customHeight="1" thickBot="1" x14ac:dyDescent="0.25">
      <c r="A59" s="405"/>
      <c r="B59" s="406"/>
      <c r="C59" s="406"/>
      <c r="D59" s="407"/>
      <c r="E59" s="406"/>
      <c r="F59" s="406"/>
      <c r="G59" s="406"/>
      <c r="H59" s="407"/>
      <c r="I59" s="406"/>
      <c r="J59" s="406"/>
      <c r="K59" s="408"/>
    </row>
    <row r="60" spans="1:11" ht="15" thickTop="1" x14ac:dyDescent="0.2"/>
  </sheetData>
  <sheetProtection password="EB99" sheet="1" objects="1" scenarios="1"/>
  <mergeCells count="8">
    <mergeCell ref="M20:AH20"/>
    <mergeCell ref="M21:AH21"/>
    <mergeCell ref="A50:K50"/>
    <mergeCell ref="A3:K3"/>
    <mergeCell ref="A5:E5"/>
    <mergeCell ref="A7:E7"/>
    <mergeCell ref="A8:B8"/>
    <mergeCell ref="A48:K48"/>
  </mergeCells>
  <dataValidations count="1">
    <dataValidation operator="equal" allowBlank="1" showInputMessage="1" showErrorMessage="1" errorTitle="Locked" error="This is a protected cell, please contact the employee compensation unit at (916) 445-3274 if you have any questions.  " sqref="A59:J59 H57:I58 B49:K49 I53:J54 D51:J52 E53:G53 E56:E58 G54:G56 B51:C58 K51:K59 A49:A58 L57:HI59 L51:HF55 L56:HH56 L49:HH50 F54:F58 D54:E55 H55:J56"/>
  </dataValidations>
  <printOptions horizontalCentered="1"/>
  <pageMargins left="0.5" right="0.5" top="0.4" bottom="0.4" header="0.3" footer="0.3"/>
  <pageSetup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22"/>
  <sheetViews>
    <sheetView showGridLines="0" zoomScale="115" zoomScaleNormal="115" zoomScaleSheetLayoutView="75" workbookViewId="0">
      <selection activeCell="A3" sqref="A3:F3"/>
    </sheetView>
  </sheetViews>
  <sheetFormatPr defaultColWidth="8.85546875" defaultRowHeight="12.75" x14ac:dyDescent="0.2"/>
  <cols>
    <col min="1" max="1" width="93.28515625" style="14" customWidth="1"/>
    <col min="2" max="2" width="8.85546875" style="14" customWidth="1"/>
    <col min="3" max="3" width="2.28515625" style="14" customWidth="1"/>
    <col min="4" max="4" width="15.7109375" style="14" customWidth="1"/>
    <col min="5" max="5" width="2.140625" style="14" customWidth="1"/>
    <col min="6" max="6" width="15.7109375" style="14" customWidth="1"/>
    <col min="7" max="16384" width="8.85546875" style="14"/>
  </cols>
  <sheetData>
    <row r="1" spans="1:8" x14ac:dyDescent="0.2">
      <c r="A1" s="126"/>
      <c r="F1" s="127" t="str">
        <f>'9800 Checklist'!K1</f>
        <v>BL 20-06</v>
      </c>
    </row>
    <row r="2" spans="1:8" x14ac:dyDescent="0.2">
      <c r="A2" s="126"/>
      <c r="F2" s="127" t="s">
        <v>1846</v>
      </c>
    </row>
    <row r="3" spans="1:8" ht="18" x14ac:dyDescent="0.25">
      <c r="A3" s="588" t="s">
        <v>1834</v>
      </c>
      <c r="B3" s="588"/>
      <c r="C3" s="588"/>
      <c r="D3" s="588"/>
      <c r="E3" s="588"/>
      <c r="F3" s="588"/>
      <c r="G3" s="204"/>
      <c r="H3" s="204"/>
    </row>
    <row r="4" spans="1:8" ht="12.75" customHeight="1" x14ac:dyDescent="0.25">
      <c r="A4" s="128"/>
      <c r="B4" s="128"/>
      <c r="C4" s="128"/>
      <c r="D4" s="128"/>
      <c r="E4" s="128"/>
      <c r="F4" s="128"/>
      <c r="G4" s="128"/>
      <c r="H4" s="128"/>
    </row>
    <row r="5" spans="1:8" x14ac:dyDescent="0.2">
      <c r="A5" s="129">
        <f>'9800 Checklist'!A5:E5</f>
        <v>0</v>
      </c>
      <c r="C5" s="130"/>
      <c r="E5" s="131"/>
      <c r="F5" s="131"/>
      <c r="G5" s="131"/>
      <c r="H5" s="131"/>
    </row>
    <row r="6" spans="1:8" x14ac:dyDescent="0.2">
      <c r="A6" s="132" t="str">
        <f>'1'!A6</f>
        <v>Business Unit (Org Code)</v>
      </c>
      <c r="C6" s="130"/>
      <c r="D6" s="133"/>
      <c r="E6" s="130"/>
      <c r="F6" s="130"/>
      <c r="G6" s="134"/>
      <c r="H6" s="134"/>
    </row>
    <row r="7" spans="1:8" ht="5.25" customHeight="1" x14ac:dyDescent="0.2">
      <c r="A7" s="132"/>
      <c r="C7" s="130"/>
      <c r="D7" s="133"/>
      <c r="E7" s="130"/>
      <c r="F7" s="130"/>
      <c r="G7" s="134"/>
      <c r="H7" s="134"/>
    </row>
    <row r="8" spans="1:8" x14ac:dyDescent="0.2">
      <c r="A8" s="384">
        <f>'9800 Checklist'!A7:E7</f>
        <v>0</v>
      </c>
      <c r="B8" s="134"/>
      <c r="C8" s="130"/>
      <c r="E8" s="131"/>
      <c r="F8" s="131"/>
      <c r="G8" s="131"/>
      <c r="H8" s="131"/>
    </row>
    <row r="9" spans="1:8" x14ac:dyDescent="0.2">
      <c r="A9" s="553" t="s">
        <v>1</v>
      </c>
      <c r="B9" s="564"/>
      <c r="C9" s="130"/>
      <c r="D9" s="135"/>
      <c r="E9" s="135"/>
      <c r="F9" s="135"/>
      <c r="G9" s="135"/>
      <c r="H9" s="135"/>
    </row>
    <row r="10" spans="1:8" ht="13.5" customHeight="1" x14ac:dyDescent="0.2">
      <c r="A10" s="136"/>
      <c r="B10" s="136"/>
      <c r="C10" s="130"/>
      <c r="D10" s="590" t="s">
        <v>7749</v>
      </c>
      <c r="E10" s="135"/>
      <c r="F10" s="590" t="s">
        <v>7750</v>
      </c>
      <c r="G10" s="135"/>
      <c r="H10" s="135"/>
    </row>
    <row r="11" spans="1:8" ht="15" customHeight="1" thickBot="1" x14ac:dyDescent="0.25">
      <c r="A11" s="15" t="s">
        <v>1753</v>
      </c>
      <c r="B11" s="130"/>
      <c r="C11" s="134"/>
      <c r="D11" s="591"/>
      <c r="F11" s="591"/>
    </row>
    <row r="12" spans="1:8" ht="5.25" customHeight="1" thickTop="1" x14ac:dyDescent="0.2"/>
    <row r="13" spans="1:8" ht="18" customHeight="1" x14ac:dyDescent="0.2">
      <c r="A13" s="138" t="s">
        <v>1936</v>
      </c>
      <c r="D13" s="137">
        <f>'1'!J24-'1'!J27</f>
        <v>0</v>
      </c>
      <c r="E13" s="90"/>
      <c r="F13" s="137">
        <f>'1'!J59-'1'!J62</f>
        <v>0</v>
      </c>
    </row>
    <row r="14" spans="1:8" ht="18" customHeight="1" x14ac:dyDescent="0.2">
      <c r="A14" s="138" t="s">
        <v>2021</v>
      </c>
      <c r="D14" s="137">
        <f>'1'!D18:E18-'4'!Q25</f>
        <v>0</v>
      </c>
      <c r="E14" s="137"/>
      <c r="F14" s="137">
        <f>SUM('1'!D53:E53)-'4'!Q68</f>
        <v>0</v>
      </c>
    </row>
    <row r="15" spans="1:8" ht="18" customHeight="1" x14ac:dyDescent="0.2">
      <c r="A15" s="14" t="s">
        <v>2022</v>
      </c>
      <c r="D15" s="90">
        <f>SUM('1'!G18:H18)-'4'!S25</f>
        <v>0</v>
      </c>
      <c r="E15" s="90"/>
      <c r="F15" s="137">
        <f>SUM('1'!G53:H53)-'4'!S68</f>
        <v>0</v>
      </c>
    </row>
    <row r="16" spans="1:8" ht="18" customHeight="1" x14ac:dyDescent="0.2">
      <c r="A16" s="138" t="s">
        <v>1935</v>
      </c>
      <c r="D16" s="90">
        <f>'1'!J18-'4'!U25</f>
        <v>0</v>
      </c>
      <c r="E16" s="90"/>
      <c r="F16" s="137">
        <f>'1'!J53-'4'!U68</f>
        <v>0</v>
      </c>
    </row>
    <row r="17" spans="1:6" ht="18" customHeight="1" x14ac:dyDescent="0.2">
      <c r="A17" s="138" t="s">
        <v>2023</v>
      </c>
      <c r="D17" s="137">
        <f>'1'!J20-'5'!K19</f>
        <v>0</v>
      </c>
      <c r="E17" s="90"/>
      <c r="F17" s="137">
        <f>'1'!J55-'5'!K44</f>
        <v>0</v>
      </c>
    </row>
    <row r="18" spans="1:6" ht="18" customHeight="1" x14ac:dyDescent="0.2">
      <c r="A18" s="138" t="s">
        <v>7804</v>
      </c>
      <c r="D18" s="137">
        <f>'1'!J24-'6'!J1025</f>
        <v>0</v>
      </c>
      <c r="E18" s="90"/>
      <c r="F18" s="137">
        <f>'1'!J59-'6'!L1025</f>
        <v>0</v>
      </c>
    </row>
    <row r="19" spans="1:6" ht="18" customHeight="1" x14ac:dyDescent="0.2">
      <c r="A19" s="138" t="s">
        <v>7805</v>
      </c>
      <c r="D19" s="137">
        <f>SUM('1'!D22:E22)-'6'!I1017</f>
        <v>0</v>
      </c>
      <c r="F19" s="137">
        <f>SUM('1'!D57:E57)-'6'!K1017</f>
        <v>0</v>
      </c>
    </row>
    <row r="20" spans="1:6" ht="18" customHeight="1" x14ac:dyDescent="0.2">
      <c r="A20" s="138" t="s">
        <v>7806</v>
      </c>
      <c r="D20" s="137">
        <f>(SUM('1'!G18:H18)+SUM('1'!G20:H20))-'6'!J1017</f>
        <v>0</v>
      </c>
      <c r="E20" s="137"/>
      <c r="F20" s="137">
        <f>(SUM('1'!G53:H53)+SUM('1'!G55:H55))-'6'!L1017</f>
        <v>0</v>
      </c>
    </row>
    <row r="21" spans="1:6" ht="18" customHeight="1" x14ac:dyDescent="0.2"/>
    <row r="22" spans="1:6" ht="18" customHeight="1" x14ac:dyDescent="0.2">
      <c r="A22" s="589" t="str">
        <f>'9800 Checklist'!A48:H48</f>
        <v>Due to Finance Budget Analyst no later than COB Friday, March 27, 2020</v>
      </c>
      <c r="B22" s="589"/>
      <c r="C22" s="589"/>
      <c r="D22" s="589"/>
      <c r="E22" s="589"/>
      <c r="F22" s="589"/>
    </row>
  </sheetData>
  <sheetProtection password="EB99" sheet="1" objects="1" scenarios="1"/>
  <mergeCells count="5">
    <mergeCell ref="A9:B9"/>
    <mergeCell ref="A3:F3"/>
    <mergeCell ref="A22:F22"/>
    <mergeCell ref="D10:D11"/>
    <mergeCell ref="F10:F11"/>
  </mergeCells>
  <conditionalFormatting sqref="E14:F14 D13:D18 F13:F18">
    <cfRule type="cellIs" dxfId="5" priority="9" stopIfTrue="1" operator="notEqual">
      <formula>0</formula>
    </cfRule>
  </conditionalFormatting>
  <conditionalFormatting sqref="E20">
    <cfRule type="cellIs" dxfId="4" priority="5" stopIfTrue="1" operator="notEqual">
      <formula>0</formula>
    </cfRule>
  </conditionalFormatting>
  <conditionalFormatting sqref="D19">
    <cfRule type="cellIs" dxfId="3" priority="4" stopIfTrue="1" operator="notEqual">
      <formula>0</formula>
    </cfRule>
  </conditionalFormatting>
  <conditionalFormatting sqref="F19">
    <cfRule type="cellIs" dxfId="2" priority="3" stopIfTrue="1" operator="notEqual">
      <formula>0</formula>
    </cfRule>
  </conditionalFormatting>
  <conditionalFormatting sqref="F20">
    <cfRule type="cellIs" dxfId="1" priority="2" stopIfTrue="1" operator="notEqual">
      <formula>0</formula>
    </cfRule>
  </conditionalFormatting>
  <conditionalFormatting sqref="D20">
    <cfRule type="cellIs" dxfId="0" priority="1" stopIfTrue="1" operator="notEqual">
      <formula>0</formula>
    </cfRule>
  </conditionalFormatting>
  <printOptions horizontalCentered="1"/>
  <pageMargins left="0.5" right="0.5" top="0.5" bottom="0.56999999999999995" header="0.25" footer="0.25"/>
  <pageSetup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76"/>
  <sheetViews>
    <sheetView topLeftCell="F1" workbookViewId="0">
      <selection activeCell="H17" sqref="H17"/>
    </sheetView>
  </sheetViews>
  <sheetFormatPr defaultRowHeight="12.75" x14ac:dyDescent="0.2"/>
  <cols>
    <col min="1" max="5" width="0" style="389" hidden="1" customWidth="1"/>
    <col min="6" max="6" width="9.140625" style="389"/>
    <col min="7" max="7" width="9.140625" style="389" customWidth="1"/>
    <col min="8" max="8" width="38.5703125" style="389" customWidth="1"/>
    <col min="9" max="9" width="32.5703125" style="389" hidden="1" customWidth="1"/>
    <col min="10" max="10" width="43.5703125" style="389" hidden="1" customWidth="1"/>
    <col min="11" max="11" width="0" style="389" hidden="1" customWidth="1"/>
    <col min="12" max="12" width="11.140625" style="389" customWidth="1"/>
    <col min="13" max="14" width="0" style="389" hidden="1" customWidth="1"/>
    <col min="15" max="15" width="8.7109375" style="389" customWidth="1"/>
    <col min="16" max="28" width="0" style="389" hidden="1" customWidth="1"/>
    <col min="29" max="255" width="9.140625" style="389"/>
    <col min="256" max="260" width="0" style="389" hidden="1" customWidth="1"/>
    <col min="261" max="261" width="9.140625" style="389"/>
    <col min="262" max="262" width="9.140625" style="389" customWidth="1"/>
    <col min="263" max="263" width="0" style="389" hidden="1" customWidth="1"/>
    <col min="264" max="264" width="38.5703125" style="389" customWidth="1"/>
    <col min="265" max="267" width="0" style="389" hidden="1" customWidth="1"/>
    <col min="268" max="268" width="11.140625" style="389" customWidth="1"/>
    <col min="269" max="270" width="0" style="389" hidden="1" customWidth="1"/>
    <col min="271" max="271" width="8.7109375" style="389" customWidth="1"/>
    <col min="272" max="284" width="0" style="389" hidden="1" customWidth="1"/>
    <col min="285" max="511" width="9.140625" style="389"/>
    <col min="512" max="516" width="0" style="389" hidden="1" customWidth="1"/>
    <col min="517" max="517" width="9.140625" style="389"/>
    <col min="518" max="518" width="9.140625" style="389" customWidth="1"/>
    <col min="519" max="519" width="0" style="389" hidden="1" customWidth="1"/>
    <col min="520" max="520" width="38.5703125" style="389" customWidth="1"/>
    <col min="521" max="523" width="0" style="389" hidden="1" customWidth="1"/>
    <col min="524" max="524" width="11.140625" style="389" customWidth="1"/>
    <col min="525" max="526" width="0" style="389" hidden="1" customWidth="1"/>
    <col min="527" max="527" width="8.7109375" style="389" customWidth="1"/>
    <col min="528" max="540" width="0" style="389" hidden="1" customWidth="1"/>
    <col min="541" max="767" width="9.140625" style="389"/>
    <col min="768" max="772" width="0" style="389" hidden="1" customWidth="1"/>
    <col min="773" max="773" width="9.140625" style="389"/>
    <col min="774" max="774" width="9.140625" style="389" customWidth="1"/>
    <col min="775" max="775" width="0" style="389" hidden="1" customWidth="1"/>
    <col min="776" max="776" width="38.5703125" style="389" customWidth="1"/>
    <col min="777" max="779" width="0" style="389" hidden="1" customWidth="1"/>
    <col min="780" max="780" width="11.140625" style="389" customWidth="1"/>
    <col min="781" max="782" width="0" style="389" hidden="1" customWidth="1"/>
    <col min="783" max="783" width="8.7109375" style="389" customWidth="1"/>
    <col min="784" max="796" width="0" style="389" hidden="1" customWidth="1"/>
    <col min="797" max="1023" width="9.140625" style="389"/>
    <col min="1024" max="1028" width="0" style="389" hidden="1" customWidth="1"/>
    <col min="1029" max="1029" width="9.140625" style="389"/>
    <col min="1030" max="1030" width="9.140625" style="389" customWidth="1"/>
    <col min="1031" max="1031" width="0" style="389" hidden="1" customWidth="1"/>
    <col min="1032" max="1032" width="38.5703125" style="389" customWidth="1"/>
    <col min="1033" max="1035" width="0" style="389" hidden="1" customWidth="1"/>
    <col min="1036" max="1036" width="11.140625" style="389" customWidth="1"/>
    <col min="1037" max="1038" width="0" style="389" hidden="1" customWidth="1"/>
    <col min="1039" max="1039" width="8.7109375" style="389" customWidth="1"/>
    <col min="1040" max="1052" width="0" style="389" hidden="1" customWidth="1"/>
    <col min="1053" max="1279" width="9.140625" style="389"/>
    <col min="1280" max="1284" width="0" style="389" hidden="1" customWidth="1"/>
    <col min="1285" max="1285" width="9.140625" style="389"/>
    <col min="1286" max="1286" width="9.140625" style="389" customWidth="1"/>
    <col min="1287" max="1287" width="0" style="389" hidden="1" customWidth="1"/>
    <col min="1288" max="1288" width="38.5703125" style="389" customWidth="1"/>
    <col min="1289" max="1291" width="0" style="389" hidden="1" customWidth="1"/>
    <col min="1292" max="1292" width="11.140625" style="389" customWidth="1"/>
    <col min="1293" max="1294" width="0" style="389" hidden="1" customWidth="1"/>
    <col min="1295" max="1295" width="8.7109375" style="389" customWidth="1"/>
    <col min="1296" max="1308" width="0" style="389" hidden="1" customWidth="1"/>
    <col min="1309" max="1535" width="9.140625" style="389"/>
    <col min="1536" max="1540" width="0" style="389" hidden="1" customWidth="1"/>
    <col min="1541" max="1541" width="9.140625" style="389"/>
    <col min="1542" max="1542" width="9.140625" style="389" customWidth="1"/>
    <col min="1543" max="1543" width="0" style="389" hidden="1" customWidth="1"/>
    <col min="1544" max="1544" width="38.5703125" style="389" customWidth="1"/>
    <col min="1545" max="1547" width="0" style="389" hidden="1" customWidth="1"/>
    <col min="1548" max="1548" width="11.140625" style="389" customWidth="1"/>
    <col min="1549" max="1550" width="0" style="389" hidden="1" customWidth="1"/>
    <col min="1551" max="1551" width="8.7109375" style="389" customWidth="1"/>
    <col min="1552" max="1564" width="0" style="389" hidden="1" customWidth="1"/>
    <col min="1565" max="1791" width="9.140625" style="389"/>
    <col min="1792" max="1796" width="0" style="389" hidden="1" customWidth="1"/>
    <col min="1797" max="1797" width="9.140625" style="389"/>
    <col min="1798" max="1798" width="9.140625" style="389" customWidth="1"/>
    <col min="1799" max="1799" width="0" style="389" hidden="1" customWidth="1"/>
    <col min="1800" max="1800" width="38.5703125" style="389" customWidth="1"/>
    <col min="1801" max="1803" width="0" style="389" hidden="1" customWidth="1"/>
    <col min="1804" max="1804" width="11.140625" style="389" customWidth="1"/>
    <col min="1805" max="1806" width="0" style="389" hidden="1" customWidth="1"/>
    <col min="1807" max="1807" width="8.7109375" style="389" customWidth="1"/>
    <col min="1808" max="1820" width="0" style="389" hidden="1" customWidth="1"/>
    <col min="1821" max="2047" width="9.140625" style="389"/>
    <col min="2048" max="2052" width="0" style="389" hidden="1" customWidth="1"/>
    <col min="2053" max="2053" width="9.140625" style="389"/>
    <col min="2054" max="2054" width="9.140625" style="389" customWidth="1"/>
    <col min="2055" max="2055" width="0" style="389" hidden="1" customWidth="1"/>
    <col min="2056" max="2056" width="38.5703125" style="389" customWidth="1"/>
    <col min="2057" max="2059" width="0" style="389" hidden="1" customWidth="1"/>
    <col min="2060" max="2060" width="11.140625" style="389" customWidth="1"/>
    <col min="2061" max="2062" width="0" style="389" hidden="1" customWidth="1"/>
    <col min="2063" max="2063" width="8.7109375" style="389" customWidth="1"/>
    <col min="2064" max="2076" width="0" style="389" hidden="1" customWidth="1"/>
    <col min="2077" max="2303" width="9.140625" style="389"/>
    <col min="2304" max="2308" width="0" style="389" hidden="1" customWidth="1"/>
    <col min="2309" max="2309" width="9.140625" style="389"/>
    <col min="2310" max="2310" width="9.140625" style="389" customWidth="1"/>
    <col min="2311" max="2311" width="0" style="389" hidden="1" customWidth="1"/>
    <col min="2312" max="2312" width="38.5703125" style="389" customWidth="1"/>
    <col min="2313" max="2315" width="0" style="389" hidden="1" customWidth="1"/>
    <col min="2316" max="2316" width="11.140625" style="389" customWidth="1"/>
    <col min="2317" max="2318" width="0" style="389" hidden="1" customWidth="1"/>
    <col min="2319" max="2319" width="8.7109375" style="389" customWidth="1"/>
    <col min="2320" max="2332" width="0" style="389" hidden="1" customWidth="1"/>
    <col min="2333" max="2559" width="9.140625" style="389"/>
    <col min="2560" max="2564" width="0" style="389" hidden="1" customWidth="1"/>
    <col min="2565" max="2565" width="9.140625" style="389"/>
    <col min="2566" max="2566" width="9.140625" style="389" customWidth="1"/>
    <col min="2567" max="2567" width="0" style="389" hidden="1" customWidth="1"/>
    <col min="2568" max="2568" width="38.5703125" style="389" customWidth="1"/>
    <col min="2569" max="2571" width="0" style="389" hidden="1" customWidth="1"/>
    <col min="2572" max="2572" width="11.140625" style="389" customWidth="1"/>
    <col min="2573" max="2574" width="0" style="389" hidden="1" customWidth="1"/>
    <col min="2575" max="2575" width="8.7109375" style="389" customWidth="1"/>
    <col min="2576" max="2588" width="0" style="389" hidden="1" customWidth="1"/>
    <col min="2589" max="2815" width="9.140625" style="389"/>
    <col min="2816" max="2820" width="0" style="389" hidden="1" customWidth="1"/>
    <col min="2821" max="2821" width="9.140625" style="389"/>
    <col min="2822" max="2822" width="9.140625" style="389" customWidth="1"/>
    <col min="2823" max="2823" width="0" style="389" hidden="1" customWidth="1"/>
    <col min="2824" max="2824" width="38.5703125" style="389" customWidth="1"/>
    <col min="2825" max="2827" width="0" style="389" hidden="1" customWidth="1"/>
    <col min="2828" max="2828" width="11.140625" style="389" customWidth="1"/>
    <col min="2829" max="2830" width="0" style="389" hidden="1" customWidth="1"/>
    <col min="2831" max="2831" width="8.7109375" style="389" customWidth="1"/>
    <col min="2832" max="2844" width="0" style="389" hidden="1" customWidth="1"/>
    <col min="2845" max="3071" width="9.140625" style="389"/>
    <col min="3072" max="3076" width="0" style="389" hidden="1" customWidth="1"/>
    <col min="3077" max="3077" width="9.140625" style="389"/>
    <col min="3078" max="3078" width="9.140625" style="389" customWidth="1"/>
    <col min="3079" max="3079" width="0" style="389" hidden="1" customWidth="1"/>
    <col min="3080" max="3080" width="38.5703125" style="389" customWidth="1"/>
    <col min="3081" max="3083" width="0" style="389" hidden="1" customWidth="1"/>
    <col min="3084" max="3084" width="11.140625" style="389" customWidth="1"/>
    <col min="3085" max="3086" width="0" style="389" hidden="1" customWidth="1"/>
    <col min="3087" max="3087" width="8.7109375" style="389" customWidth="1"/>
    <col min="3088" max="3100" width="0" style="389" hidden="1" customWidth="1"/>
    <col min="3101" max="3327" width="9.140625" style="389"/>
    <col min="3328" max="3332" width="0" style="389" hidden="1" customWidth="1"/>
    <col min="3333" max="3333" width="9.140625" style="389"/>
    <col min="3334" max="3334" width="9.140625" style="389" customWidth="1"/>
    <col min="3335" max="3335" width="0" style="389" hidden="1" customWidth="1"/>
    <col min="3336" max="3336" width="38.5703125" style="389" customWidth="1"/>
    <col min="3337" max="3339" width="0" style="389" hidden="1" customWidth="1"/>
    <col min="3340" max="3340" width="11.140625" style="389" customWidth="1"/>
    <col min="3341" max="3342" width="0" style="389" hidden="1" customWidth="1"/>
    <col min="3343" max="3343" width="8.7109375" style="389" customWidth="1"/>
    <col min="3344" max="3356" width="0" style="389" hidden="1" customWidth="1"/>
    <col min="3357" max="3583" width="9.140625" style="389"/>
    <col min="3584" max="3588" width="0" style="389" hidden="1" customWidth="1"/>
    <col min="3589" max="3589" width="9.140625" style="389"/>
    <col min="3590" max="3590" width="9.140625" style="389" customWidth="1"/>
    <col min="3591" max="3591" width="0" style="389" hidden="1" customWidth="1"/>
    <col min="3592" max="3592" width="38.5703125" style="389" customWidth="1"/>
    <col min="3593" max="3595" width="0" style="389" hidden="1" customWidth="1"/>
    <col min="3596" max="3596" width="11.140625" style="389" customWidth="1"/>
    <col min="3597" max="3598" width="0" style="389" hidden="1" customWidth="1"/>
    <col min="3599" max="3599" width="8.7109375" style="389" customWidth="1"/>
    <col min="3600" max="3612" width="0" style="389" hidden="1" customWidth="1"/>
    <col min="3613" max="3839" width="9.140625" style="389"/>
    <col min="3840" max="3844" width="0" style="389" hidden="1" customWidth="1"/>
    <col min="3845" max="3845" width="9.140625" style="389"/>
    <col min="3846" max="3846" width="9.140625" style="389" customWidth="1"/>
    <col min="3847" max="3847" width="0" style="389" hidden="1" customWidth="1"/>
    <col min="3848" max="3848" width="38.5703125" style="389" customWidth="1"/>
    <col min="3849" max="3851" width="0" style="389" hidden="1" customWidth="1"/>
    <col min="3852" max="3852" width="11.140625" style="389" customWidth="1"/>
    <col min="3853" max="3854" width="0" style="389" hidden="1" customWidth="1"/>
    <col min="3855" max="3855" width="8.7109375" style="389" customWidth="1"/>
    <col min="3856" max="3868" width="0" style="389" hidden="1" customWidth="1"/>
    <col min="3869" max="4095" width="9.140625" style="389"/>
    <col min="4096" max="4100" width="0" style="389" hidden="1" customWidth="1"/>
    <col min="4101" max="4101" width="9.140625" style="389"/>
    <col min="4102" max="4102" width="9.140625" style="389" customWidth="1"/>
    <col min="4103" max="4103" width="0" style="389" hidden="1" customWidth="1"/>
    <col min="4104" max="4104" width="38.5703125" style="389" customWidth="1"/>
    <col min="4105" max="4107" width="0" style="389" hidden="1" customWidth="1"/>
    <col min="4108" max="4108" width="11.140625" style="389" customWidth="1"/>
    <col min="4109" max="4110" width="0" style="389" hidden="1" customWidth="1"/>
    <col min="4111" max="4111" width="8.7109375" style="389" customWidth="1"/>
    <col min="4112" max="4124" width="0" style="389" hidden="1" customWidth="1"/>
    <col min="4125" max="4351" width="9.140625" style="389"/>
    <col min="4352" max="4356" width="0" style="389" hidden="1" customWidth="1"/>
    <col min="4357" max="4357" width="9.140625" style="389"/>
    <col min="4358" max="4358" width="9.140625" style="389" customWidth="1"/>
    <col min="4359" max="4359" width="0" style="389" hidden="1" customWidth="1"/>
    <col min="4360" max="4360" width="38.5703125" style="389" customWidth="1"/>
    <col min="4361" max="4363" width="0" style="389" hidden="1" customWidth="1"/>
    <col min="4364" max="4364" width="11.140625" style="389" customWidth="1"/>
    <col min="4365" max="4366" width="0" style="389" hidden="1" customWidth="1"/>
    <col min="4367" max="4367" width="8.7109375" style="389" customWidth="1"/>
    <col min="4368" max="4380" width="0" style="389" hidden="1" customWidth="1"/>
    <col min="4381" max="4607" width="9.140625" style="389"/>
    <col min="4608" max="4612" width="0" style="389" hidden="1" customWidth="1"/>
    <col min="4613" max="4613" width="9.140625" style="389"/>
    <col min="4614" max="4614" width="9.140625" style="389" customWidth="1"/>
    <col min="4615" max="4615" width="0" style="389" hidden="1" customWidth="1"/>
    <col min="4616" max="4616" width="38.5703125" style="389" customWidth="1"/>
    <col min="4617" max="4619" width="0" style="389" hidden="1" customWidth="1"/>
    <col min="4620" max="4620" width="11.140625" style="389" customWidth="1"/>
    <col min="4621" max="4622" width="0" style="389" hidden="1" customWidth="1"/>
    <col min="4623" max="4623" width="8.7109375" style="389" customWidth="1"/>
    <col min="4624" max="4636" width="0" style="389" hidden="1" customWidth="1"/>
    <col min="4637" max="4863" width="9.140625" style="389"/>
    <col min="4864" max="4868" width="0" style="389" hidden="1" customWidth="1"/>
    <col min="4869" max="4869" width="9.140625" style="389"/>
    <col min="4870" max="4870" width="9.140625" style="389" customWidth="1"/>
    <col min="4871" max="4871" width="0" style="389" hidden="1" customWidth="1"/>
    <col min="4872" max="4872" width="38.5703125" style="389" customWidth="1"/>
    <col min="4873" max="4875" width="0" style="389" hidden="1" customWidth="1"/>
    <col min="4876" max="4876" width="11.140625" style="389" customWidth="1"/>
    <col min="4877" max="4878" width="0" style="389" hidden="1" customWidth="1"/>
    <col min="4879" max="4879" width="8.7109375" style="389" customWidth="1"/>
    <col min="4880" max="4892" width="0" style="389" hidden="1" customWidth="1"/>
    <col min="4893" max="5119" width="9.140625" style="389"/>
    <col min="5120" max="5124" width="0" style="389" hidden="1" customWidth="1"/>
    <col min="5125" max="5125" width="9.140625" style="389"/>
    <col min="5126" max="5126" width="9.140625" style="389" customWidth="1"/>
    <col min="5127" max="5127" width="0" style="389" hidden="1" customWidth="1"/>
    <col min="5128" max="5128" width="38.5703125" style="389" customWidth="1"/>
    <col min="5129" max="5131" width="0" style="389" hidden="1" customWidth="1"/>
    <col min="5132" max="5132" width="11.140625" style="389" customWidth="1"/>
    <col min="5133" max="5134" width="0" style="389" hidden="1" customWidth="1"/>
    <col min="5135" max="5135" width="8.7109375" style="389" customWidth="1"/>
    <col min="5136" max="5148" width="0" style="389" hidden="1" customWidth="1"/>
    <col min="5149" max="5375" width="9.140625" style="389"/>
    <col min="5376" max="5380" width="0" style="389" hidden="1" customWidth="1"/>
    <col min="5381" max="5381" width="9.140625" style="389"/>
    <col min="5382" max="5382" width="9.140625" style="389" customWidth="1"/>
    <col min="5383" max="5383" width="0" style="389" hidden="1" customWidth="1"/>
    <col min="5384" max="5384" width="38.5703125" style="389" customWidth="1"/>
    <col min="5385" max="5387" width="0" style="389" hidden="1" customWidth="1"/>
    <col min="5388" max="5388" width="11.140625" style="389" customWidth="1"/>
    <col min="5389" max="5390" width="0" style="389" hidden="1" customWidth="1"/>
    <col min="5391" max="5391" width="8.7109375" style="389" customWidth="1"/>
    <col min="5392" max="5404" width="0" style="389" hidden="1" customWidth="1"/>
    <col min="5405" max="5631" width="9.140625" style="389"/>
    <col min="5632" max="5636" width="0" style="389" hidden="1" customWidth="1"/>
    <col min="5637" max="5637" width="9.140625" style="389"/>
    <col min="5638" max="5638" width="9.140625" style="389" customWidth="1"/>
    <col min="5639" max="5639" width="0" style="389" hidden="1" customWidth="1"/>
    <col min="5640" max="5640" width="38.5703125" style="389" customWidth="1"/>
    <col min="5641" max="5643" width="0" style="389" hidden="1" customWidth="1"/>
    <col min="5644" max="5644" width="11.140625" style="389" customWidth="1"/>
    <col min="5645" max="5646" width="0" style="389" hidden="1" customWidth="1"/>
    <col min="5647" max="5647" width="8.7109375" style="389" customWidth="1"/>
    <col min="5648" max="5660" width="0" style="389" hidden="1" customWidth="1"/>
    <col min="5661" max="5887" width="9.140625" style="389"/>
    <col min="5888" max="5892" width="0" style="389" hidden="1" customWidth="1"/>
    <col min="5893" max="5893" width="9.140625" style="389"/>
    <col min="5894" max="5894" width="9.140625" style="389" customWidth="1"/>
    <col min="5895" max="5895" width="0" style="389" hidden="1" customWidth="1"/>
    <col min="5896" max="5896" width="38.5703125" style="389" customWidth="1"/>
    <col min="5897" max="5899" width="0" style="389" hidden="1" customWidth="1"/>
    <col min="5900" max="5900" width="11.140625" style="389" customWidth="1"/>
    <col min="5901" max="5902" width="0" style="389" hidden="1" customWidth="1"/>
    <col min="5903" max="5903" width="8.7109375" style="389" customWidth="1"/>
    <col min="5904" max="5916" width="0" style="389" hidden="1" customWidth="1"/>
    <col min="5917" max="6143" width="9.140625" style="389"/>
    <col min="6144" max="6148" width="0" style="389" hidden="1" customWidth="1"/>
    <col min="6149" max="6149" width="9.140625" style="389"/>
    <col min="6150" max="6150" width="9.140625" style="389" customWidth="1"/>
    <col min="6151" max="6151" width="0" style="389" hidden="1" customWidth="1"/>
    <col min="6152" max="6152" width="38.5703125" style="389" customWidth="1"/>
    <col min="6153" max="6155" width="0" style="389" hidden="1" customWidth="1"/>
    <col min="6156" max="6156" width="11.140625" style="389" customWidth="1"/>
    <col min="6157" max="6158" width="0" style="389" hidden="1" customWidth="1"/>
    <col min="6159" max="6159" width="8.7109375" style="389" customWidth="1"/>
    <col min="6160" max="6172" width="0" style="389" hidden="1" customWidth="1"/>
    <col min="6173" max="6399" width="9.140625" style="389"/>
    <col min="6400" max="6404" width="0" style="389" hidden="1" customWidth="1"/>
    <col min="6405" max="6405" width="9.140625" style="389"/>
    <col min="6406" max="6406" width="9.140625" style="389" customWidth="1"/>
    <col min="6407" max="6407" width="0" style="389" hidden="1" customWidth="1"/>
    <col min="6408" max="6408" width="38.5703125" style="389" customWidth="1"/>
    <col min="6409" max="6411" width="0" style="389" hidden="1" customWidth="1"/>
    <col min="6412" max="6412" width="11.140625" style="389" customWidth="1"/>
    <col min="6413" max="6414" width="0" style="389" hidden="1" customWidth="1"/>
    <col min="6415" max="6415" width="8.7109375" style="389" customWidth="1"/>
    <col min="6416" max="6428" width="0" style="389" hidden="1" customWidth="1"/>
    <col min="6429" max="6655" width="9.140625" style="389"/>
    <col min="6656" max="6660" width="0" style="389" hidden="1" customWidth="1"/>
    <col min="6661" max="6661" width="9.140625" style="389"/>
    <col min="6662" max="6662" width="9.140625" style="389" customWidth="1"/>
    <col min="6663" max="6663" width="0" style="389" hidden="1" customWidth="1"/>
    <col min="6664" max="6664" width="38.5703125" style="389" customWidth="1"/>
    <col min="6665" max="6667" width="0" style="389" hidden="1" customWidth="1"/>
    <col min="6668" max="6668" width="11.140625" style="389" customWidth="1"/>
    <col min="6669" max="6670" width="0" style="389" hidden="1" customWidth="1"/>
    <col min="6671" max="6671" width="8.7109375" style="389" customWidth="1"/>
    <col min="6672" max="6684" width="0" style="389" hidden="1" customWidth="1"/>
    <col min="6685" max="6911" width="9.140625" style="389"/>
    <col min="6912" max="6916" width="0" style="389" hidden="1" customWidth="1"/>
    <col min="6917" max="6917" width="9.140625" style="389"/>
    <col min="6918" max="6918" width="9.140625" style="389" customWidth="1"/>
    <col min="6919" max="6919" width="0" style="389" hidden="1" customWidth="1"/>
    <col min="6920" max="6920" width="38.5703125" style="389" customWidth="1"/>
    <col min="6921" max="6923" width="0" style="389" hidden="1" customWidth="1"/>
    <col min="6924" max="6924" width="11.140625" style="389" customWidth="1"/>
    <col min="6925" max="6926" width="0" style="389" hidden="1" customWidth="1"/>
    <col min="6927" max="6927" width="8.7109375" style="389" customWidth="1"/>
    <col min="6928" max="6940" width="0" style="389" hidden="1" customWidth="1"/>
    <col min="6941" max="7167" width="9.140625" style="389"/>
    <col min="7168" max="7172" width="0" style="389" hidden="1" customWidth="1"/>
    <col min="7173" max="7173" width="9.140625" style="389"/>
    <col min="7174" max="7174" width="9.140625" style="389" customWidth="1"/>
    <col min="7175" max="7175" width="0" style="389" hidden="1" customWidth="1"/>
    <col min="7176" max="7176" width="38.5703125" style="389" customWidth="1"/>
    <col min="7177" max="7179" width="0" style="389" hidden="1" customWidth="1"/>
    <col min="7180" max="7180" width="11.140625" style="389" customWidth="1"/>
    <col min="7181" max="7182" width="0" style="389" hidden="1" customWidth="1"/>
    <col min="7183" max="7183" width="8.7109375" style="389" customWidth="1"/>
    <col min="7184" max="7196" width="0" style="389" hidden="1" customWidth="1"/>
    <col min="7197" max="7423" width="9.140625" style="389"/>
    <col min="7424" max="7428" width="0" style="389" hidden="1" customWidth="1"/>
    <col min="7429" max="7429" width="9.140625" style="389"/>
    <col min="7430" max="7430" width="9.140625" style="389" customWidth="1"/>
    <col min="7431" max="7431" width="0" style="389" hidden="1" customWidth="1"/>
    <col min="7432" max="7432" width="38.5703125" style="389" customWidth="1"/>
    <col min="7433" max="7435" width="0" style="389" hidden="1" customWidth="1"/>
    <col min="7436" max="7436" width="11.140625" style="389" customWidth="1"/>
    <col min="7437" max="7438" width="0" style="389" hidden="1" customWidth="1"/>
    <col min="7439" max="7439" width="8.7109375" style="389" customWidth="1"/>
    <col min="7440" max="7452" width="0" style="389" hidden="1" customWidth="1"/>
    <col min="7453" max="7679" width="9.140625" style="389"/>
    <col min="7680" max="7684" width="0" style="389" hidden="1" customWidth="1"/>
    <col min="7685" max="7685" width="9.140625" style="389"/>
    <col min="7686" max="7686" width="9.140625" style="389" customWidth="1"/>
    <col min="7687" max="7687" width="0" style="389" hidden="1" customWidth="1"/>
    <col min="7688" max="7688" width="38.5703125" style="389" customWidth="1"/>
    <col min="7689" max="7691" width="0" style="389" hidden="1" customWidth="1"/>
    <col min="7692" max="7692" width="11.140625" style="389" customWidth="1"/>
    <col min="7693" max="7694" width="0" style="389" hidden="1" customWidth="1"/>
    <col min="7695" max="7695" width="8.7109375" style="389" customWidth="1"/>
    <col min="7696" max="7708" width="0" style="389" hidden="1" customWidth="1"/>
    <col min="7709" max="7935" width="9.140625" style="389"/>
    <col min="7936" max="7940" width="0" style="389" hidden="1" customWidth="1"/>
    <col min="7941" max="7941" width="9.140625" style="389"/>
    <col min="7942" max="7942" width="9.140625" style="389" customWidth="1"/>
    <col min="7943" max="7943" width="0" style="389" hidden="1" customWidth="1"/>
    <col min="7944" max="7944" width="38.5703125" style="389" customWidth="1"/>
    <col min="7945" max="7947" width="0" style="389" hidden="1" customWidth="1"/>
    <col min="7948" max="7948" width="11.140625" style="389" customWidth="1"/>
    <col min="7949" max="7950" width="0" style="389" hidden="1" customWidth="1"/>
    <col min="7951" max="7951" width="8.7109375" style="389" customWidth="1"/>
    <col min="7952" max="7964" width="0" style="389" hidden="1" customWidth="1"/>
    <col min="7965" max="8191" width="9.140625" style="389"/>
    <col min="8192" max="8196" width="0" style="389" hidden="1" customWidth="1"/>
    <col min="8197" max="8197" width="9.140625" style="389"/>
    <col min="8198" max="8198" width="9.140625" style="389" customWidth="1"/>
    <col min="8199" max="8199" width="0" style="389" hidden="1" customWidth="1"/>
    <col min="8200" max="8200" width="38.5703125" style="389" customWidth="1"/>
    <col min="8201" max="8203" width="0" style="389" hidden="1" customWidth="1"/>
    <col min="8204" max="8204" width="11.140625" style="389" customWidth="1"/>
    <col min="8205" max="8206" width="0" style="389" hidden="1" customWidth="1"/>
    <col min="8207" max="8207" width="8.7109375" style="389" customWidth="1"/>
    <col min="8208" max="8220" width="0" style="389" hidden="1" customWidth="1"/>
    <col min="8221" max="8447" width="9.140625" style="389"/>
    <col min="8448" max="8452" width="0" style="389" hidden="1" customWidth="1"/>
    <col min="8453" max="8453" width="9.140625" style="389"/>
    <col min="8454" max="8454" width="9.140625" style="389" customWidth="1"/>
    <col min="8455" max="8455" width="0" style="389" hidden="1" customWidth="1"/>
    <col min="8456" max="8456" width="38.5703125" style="389" customWidth="1"/>
    <col min="8457" max="8459" width="0" style="389" hidden="1" customWidth="1"/>
    <col min="8460" max="8460" width="11.140625" style="389" customWidth="1"/>
    <col min="8461" max="8462" width="0" style="389" hidden="1" customWidth="1"/>
    <col min="8463" max="8463" width="8.7109375" style="389" customWidth="1"/>
    <col min="8464" max="8476" width="0" style="389" hidden="1" customWidth="1"/>
    <col min="8477" max="8703" width="9.140625" style="389"/>
    <col min="8704" max="8708" width="0" style="389" hidden="1" customWidth="1"/>
    <col min="8709" max="8709" width="9.140625" style="389"/>
    <col min="8710" max="8710" width="9.140625" style="389" customWidth="1"/>
    <col min="8711" max="8711" width="0" style="389" hidden="1" customWidth="1"/>
    <col min="8712" max="8712" width="38.5703125" style="389" customWidth="1"/>
    <col min="8713" max="8715" width="0" style="389" hidden="1" customWidth="1"/>
    <col min="8716" max="8716" width="11.140625" style="389" customWidth="1"/>
    <col min="8717" max="8718" width="0" style="389" hidden="1" customWidth="1"/>
    <col min="8719" max="8719" width="8.7109375" style="389" customWidth="1"/>
    <col min="8720" max="8732" width="0" style="389" hidden="1" customWidth="1"/>
    <col min="8733" max="8959" width="9.140625" style="389"/>
    <col min="8960" max="8964" width="0" style="389" hidden="1" customWidth="1"/>
    <col min="8965" max="8965" width="9.140625" style="389"/>
    <col min="8966" max="8966" width="9.140625" style="389" customWidth="1"/>
    <col min="8967" max="8967" width="0" style="389" hidden="1" customWidth="1"/>
    <col min="8968" max="8968" width="38.5703125" style="389" customWidth="1"/>
    <col min="8969" max="8971" width="0" style="389" hidden="1" customWidth="1"/>
    <col min="8972" max="8972" width="11.140625" style="389" customWidth="1"/>
    <col min="8973" max="8974" width="0" style="389" hidden="1" customWidth="1"/>
    <col min="8975" max="8975" width="8.7109375" style="389" customWidth="1"/>
    <col min="8976" max="8988" width="0" style="389" hidden="1" customWidth="1"/>
    <col min="8989" max="9215" width="9.140625" style="389"/>
    <col min="9216" max="9220" width="0" style="389" hidden="1" customWidth="1"/>
    <col min="9221" max="9221" width="9.140625" style="389"/>
    <col min="9222" max="9222" width="9.140625" style="389" customWidth="1"/>
    <col min="9223" max="9223" width="0" style="389" hidden="1" customWidth="1"/>
    <col min="9224" max="9224" width="38.5703125" style="389" customWidth="1"/>
    <col min="9225" max="9227" width="0" style="389" hidden="1" customWidth="1"/>
    <col min="9228" max="9228" width="11.140625" style="389" customWidth="1"/>
    <col min="9229" max="9230" width="0" style="389" hidden="1" customWidth="1"/>
    <col min="9231" max="9231" width="8.7109375" style="389" customWidth="1"/>
    <col min="9232" max="9244" width="0" style="389" hidden="1" customWidth="1"/>
    <col min="9245" max="9471" width="9.140625" style="389"/>
    <col min="9472" max="9476" width="0" style="389" hidden="1" customWidth="1"/>
    <col min="9477" max="9477" width="9.140625" style="389"/>
    <col min="9478" max="9478" width="9.140625" style="389" customWidth="1"/>
    <col min="9479" max="9479" width="0" style="389" hidden="1" customWidth="1"/>
    <col min="9480" max="9480" width="38.5703125" style="389" customWidth="1"/>
    <col min="9481" max="9483" width="0" style="389" hidden="1" customWidth="1"/>
    <col min="9484" max="9484" width="11.140625" style="389" customWidth="1"/>
    <col min="9485" max="9486" width="0" style="389" hidden="1" customWidth="1"/>
    <col min="9487" max="9487" width="8.7109375" style="389" customWidth="1"/>
    <col min="9488" max="9500" width="0" style="389" hidden="1" customWidth="1"/>
    <col min="9501" max="9727" width="9.140625" style="389"/>
    <col min="9728" max="9732" width="0" style="389" hidden="1" customWidth="1"/>
    <col min="9733" max="9733" width="9.140625" style="389"/>
    <col min="9734" max="9734" width="9.140625" style="389" customWidth="1"/>
    <col min="9735" max="9735" width="0" style="389" hidden="1" customWidth="1"/>
    <col min="9736" max="9736" width="38.5703125" style="389" customWidth="1"/>
    <col min="9737" max="9739" width="0" style="389" hidden="1" customWidth="1"/>
    <col min="9740" max="9740" width="11.140625" style="389" customWidth="1"/>
    <col min="9741" max="9742" width="0" style="389" hidden="1" customWidth="1"/>
    <col min="9743" max="9743" width="8.7109375" style="389" customWidth="1"/>
    <col min="9744" max="9756" width="0" style="389" hidden="1" customWidth="1"/>
    <col min="9757" max="9983" width="9.140625" style="389"/>
    <col min="9984" max="9988" width="0" style="389" hidden="1" customWidth="1"/>
    <col min="9989" max="9989" width="9.140625" style="389"/>
    <col min="9990" max="9990" width="9.140625" style="389" customWidth="1"/>
    <col min="9991" max="9991" width="0" style="389" hidden="1" customWidth="1"/>
    <col min="9992" max="9992" width="38.5703125" style="389" customWidth="1"/>
    <col min="9993" max="9995" width="0" style="389" hidden="1" customWidth="1"/>
    <col min="9996" max="9996" width="11.140625" style="389" customWidth="1"/>
    <col min="9997" max="9998" width="0" style="389" hidden="1" customWidth="1"/>
    <col min="9999" max="9999" width="8.7109375" style="389" customWidth="1"/>
    <col min="10000" max="10012" width="0" style="389" hidden="1" customWidth="1"/>
    <col min="10013" max="10239" width="9.140625" style="389"/>
    <col min="10240" max="10244" width="0" style="389" hidden="1" customWidth="1"/>
    <col min="10245" max="10245" width="9.140625" style="389"/>
    <col min="10246" max="10246" width="9.140625" style="389" customWidth="1"/>
    <col min="10247" max="10247" width="0" style="389" hidden="1" customWidth="1"/>
    <col min="10248" max="10248" width="38.5703125" style="389" customWidth="1"/>
    <col min="10249" max="10251" width="0" style="389" hidden="1" customWidth="1"/>
    <col min="10252" max="10252" width="11.140625" style="389" customWidth="1"/>
    <col min="10253" max="10254" width="0" style="389" hidden="1" customWidth="1"/>
    <col min="10255" max="10255" width="8.7109375" style="389" customWidth="1"/>
    <col min="10256" max="10268" width="0" style="389" hidden="1" customWidth="1"/>
    <col min="10269" max="10495" width="9.140625" style="389"/>
    <col min="10496" max="10500" width="0" style="389" hidden="1" customWidth="1"/>
    <col min="10501" max="10501" width="9.140625" style="389"/>
    <col min="10502" max="10502" width="9.140625" style="389" customWidth="1"/>
    <col min="10503" max="10503" width="0" style="389" hidden="1" customWidth="1"/>
    <col min="10504" max="10504" width="38.5703125" style="389" customWidth="1"/>
    <col min="10505" max="10507" width="0" style="389" hidden="1" customWidth="1"/>
    <col min="10508" max="10508" width="11.140625" style="389" customWidth="1"/>
    <col min="10509" max="10510" width="0" style="389" hidden="1" customWidth="1"/>
    <col min="10511" max="10511" width="8.7109375" style="389" customWidth="1"/>
    <col min="10512" max="10524" width="0" style="389" hidden="1" customWidth="1"/>
    <col min="10525" max="10751" width="9.140625" style="389"/>
    <col min="10752" max="10756" width="0" style="389" hidden="1" customWidth="1"/>
    <col min="10757" max="10757" width="9.140625" style="389"/>
    <col min="10758" max="10758" width="9.140625" style="389" customWidth="1"/>
    <col min="10759" max="10759" width="0" style="389" hidden="1" customWidth="1"/>
    <col min="10760" max="10760" width="38.5703125" style="389" customWidth="1"/>
    <col min="10761" max="10763" width="0" style="389" hidden="1" customWidth="1"/>
    <col min="10764" max="10764" width="11.140625" style="389" customWidth="1"/>
    <col min="10765" max="10766" width="0" style="389" hidden="1" customWidth="1"/>
    <col min="10767" max="10767" width="8.7109375" style="389" customWidth="1"/>
    <col min="10768" max="10780" width="0" style="389" hidden="1" customWidth="1"/>
    <col min="10781" max="11007" width="9.140625" style="389"/>
    <col min="11008" max="11012" width="0" style="389" hidden="1" customWidth="1"/>
    <col min="11013" max="11013" width="9.140625" style="389"/>
    <col min="11014" max="11014" width="9.140625" style="389" customWidth="1"/>
    <col min="11015" max="11015" width="0" style="389" hidden="1" customWidth="1"/>
    <col min="11016" max="11016" width="38.5703125" style="389" customWidth="1"/>
    <col min="11017" max="11019" width="0" style="389" hidden="1" customWidth="1"/>
    <col min="11020" max="11020" width="11.140625" style="389" customWidth="1"/>
    <col min="11021" max="11022" width="0" style="389" hidden="1" customWidth="1"/>
    <col min="11023" max="11023" width="8.7109375" style="389" customWidth="1"/>
    <col min="11024" max="11036" width="0" style="389" hidden="1" customWidth="1"/>
    <col min="11037" max="11263" width="9.140625" style="389"/>
    <col min="11264" max="11268" width="0" style="389" hidden="1" customWidth="1"/>
    <col min="11269" max="11269" width="9.140625" style="389"/>
    <col min="11270" max="11270" width="9.140625" style="389" customWidth="1"/>
    <col min="11271" max="11271" width="0" style="389" hidden="1" customWidth="1"/>
    <col min="11272" max="11272" width="38.5703125" style="389" customWidth="1"/>
    <col min="11273" max="11275" width="0" style="389" hidden="1" customWidth="1"/>
    <col min="11276" max="11276" width="11.140625" style="389" customWidth="1"/>
    <col min="11277" max="11278" width="0" style="389" hidden="1" customWidth="1"/>
    <col min="11279" max="11279" width="8.7109375" style="389" customWidth="1"/>
    <col min="11280" max="11292" width="0" style="389" hidden="1" customWidth="1"/>
    <col min="11293" max="11519" width="9.140625" style="389"/>
    <col min="11520" max="11524" width="0" style="389" hidden="1" customWidth="1"/>
    <col min="11525" max="11525" width="9.140625" style="389"/>
    <col min="11526" max="11526" width="9.140625" style="389" customWidth="1"/>
    <col min="11527" max="11527" width="0" style="389" hidden="1" customWidth="1"/>
    <col min="11528" max="11528" width="38.5703125" style="389" customWidth="1"/>
    <col min="11529" max="11531" width="0" style="389" hidden="1" customWidth="1"/>
    <col min="11532" max="11532" width="11.140625" style="389" customWidth="1"/>
    <col min="11533" max="11534" width="0" style="389" hidden="1" customWidth="1"/>
    <col min="11535" max="11535" width="8.7109375" style="389" customWidth="1"/>
    <col min="11536" max="11548" width="0" style="389" hidden="1" customWidth="1"/>
    <col min="11549" max="11775" width="9.140625" style="389"/>
    <col min="11776" max="11780" width="0" style="389" hidden="1" customWidth="1"/>
    <col min="11781" max="11781" width="9.140625" style="389"/>
    <col min="11782" max="11782" width="9.140625" style="389" customWidth="1"/>
    <col min="11783" max="11783" width="0" style="389" hidden="1" customWidth="1"/>
    <col min="11784" max="11784" width="38.5703125" style="389" customWidth="1"/>
    <col min="11785" max="11787" width="0" style="389" hidden="1" customWidth="1"/>
    <col min="11788" max="11788" width="11.140625" style="389" customWidth="1"/>
    <col min="11789" max="11790" width="0" style="389" hidden="1" customWidth="1"/>
    <col min="11791" max="11791" width="8.7109375" style="389" customWidth="1"/>
    <col min="11792" max="11804" width="0" style="389" hidden="1" customWidth="1"/>
    <col min="11805" max="12031" width="9.140625" style="389"/>
    <col min="12032" max="12036" width="0" style="389" hidden="1" customWidth="1"/>
    <col min="12037" max="12037" width="9.140625" style="389"/>
    <col min="12038" max="12038" width="9.140625" style="389" customWidth="1"/>
    <col min="12039" max="12039" width="0" style="389" hidden="1" customWidth="1"/>
    <col min="12040" max="12040" width="38.5703125" style="389" customWidth="1"/>
    <col min="12041" max="12043" width="0" style="389" hidden="1" customWidth="1"/>
    <col min="12044" max="12044" width="11.140625" style="389" customWidth="1"/>
    <col min="12045" max="12046" width="0" style="389" hidden="1" customWidth="1"/>
    <col min="12047" max="12047" width="8.7109375" style="389" customWidth="1"/>
    <col min="12048" max="12060" width="0" style="389" hidden="1" customWidth="1"/>
    <col min="12061" max="12287" width="9.140625" style="389"/>
    <col min="12288" max="12292" width="0" style="389" hidden="1" customWidth="1"/>
    <col min="12293" max="12293" width="9.140625" style="389"/>
    <col min="12294" max="12294" width="9.140625" style="389" customWidth="1"/>
    <col min="12295" max="12295" width="0" style="389" hidden="1" customWidth="1"/>
    <col min="12296" max="12296" width="38.5703125" style="389" customWidth="1"/>
    <col min="12297" max="12299" width="0" style="389" hidden="1" customWidth="1"/>
    <col min="12300" max="12300" width="11.140625" style="389" customWidth="1"/>
    <col min="12301" max="12302" width="0" style="389" hidden="1" customWidth="1"/>
    <col min="12303" max="12303" width="8.7109375" style="389" customWidth="1"/>
    <col min="12304" max="12316" width="0" style="389" hidden="1" customWidth="1"/>
    <col min="12317" max="12543" width="9.140625" style="389"/>
    <col min="12544" max="12548" width="0" style="389" hidden="1" customWidth="1"/>
    <col min="12549" max="12549" width="9.140625" style="389"/>
    <col min="12550" max="12550" width="9.140625" style="389" customWidth="1"/>
    <col min="12551" max="12551" width="0" style="389" hidden="1" customWidth="1"/>
    <col min="12552" max="12552" width="38.5703125" style="389" customWidth="1"/>
    <col min="12553" max="12555" width="0" style="389" hidden="1" customWidth="1"/>
    <col min="12556" max="12556" width="11.140625" style="389" customWidth="1"/>
    <col min="12557" max="12558" width="0" style="389" hidden="1" customWidth="1"/>
    <col min="12559" max="12559" width="8.7109375" style="389" customWidth="1"/>
    <col min="12560" max="12572" width="0" style="389" hidden="1" customWidth="1"/>
    <col min="12573" max="12799" width="9.140625" style="389"/>
    <col min="12800" max="12804" width="0" style="389" hidden="1" customWidth="1"/>
    <col min="12805" max="12805" width="9.140625" style="389"/>
    <col min="12806" max="12806" width="9.140625" style="389" customWidth="1"/>
    <col min="12807" max="12807" width="0" style="389" hidden="1" customWidth="1"/>
    <col min="12808" max="12808" width="38.5703125" style="389" customWidth="1"/>
    <col min="12809" max="12811" width="0" style="389" hidden="1" customWidth="1"/>
    <col min="12812" max="12812" width="11.140625" style="389" customWidth="1"/>
    <col min="12813" max="12814" width="0" style="389" hidden="1" customWidth="1"/>
    <col min="12815" max="12815" width="8.7109375" style="389" customWidth="1"/>
    <col min="12816" max="12828" width="0" style="389" hidden="1" customWidth="1"/>
    <col min="12829" max="13055" width="9.140625" style="389"/>
    <col min="13056" max="13060" width="0" style="389" hidden="1" customWidth="1"/>
    <col min="13061" max="13061" width="9.140625" style="389"/>
    <col min="13062" max="13062" width="9.140625" style="389" customWidth="1"/>
    <col min="13063" max="13063" width="0" style="389" hidden="1" customWidth="1"/>
    <col min="13064" max="13064" width="38.5703125" style="389" customWidth="1"/>
    <col min="13065" max="13067" width="0" style="389" hidden="1" customWidth="1"/>
    <col min="13068" max="13068" width="11.140625" style="389" customWidth="1"/>
    <col min="13069" max="13070" width="0" style="389" hidden="1" customWidth="1"/>
    <col min="13071" max="13071" width="8.7109375" style="389" customWidth="1"/>
    <col min="13072" max="13084" width="0" style="389" hidden="1" customWidth="1"/>
    <col min="13085" max="13311" width="9.140625" style="389"/>
    <col min="13312" max="13316" width="0" style="389" hidden="1" customWidth="1"/>
    <col min="13317" max="13317" width="9.140625" style="389"/>
    <col min="13318" max="13318" width="9.140625" style="389" customWidth="1"/>
    <col min="13319" max="13319" width="0" style="389" hidden="1" customWidth="1"/>
    <col min="13320" max="13320" width="38.5703125" style="389" customWidth="1"/>
    <col min="13321" max="13323" width="0" style="389" hidden="1" customWidth="1"/>
    <col min="13324" max="13324" width="11.140625" style="389" customWidth="1"/>
    <col min="13325" max="13326" width="0" style="389" hidden="1" customWidth="1"/>
    <col min="13327" max="13327" width="8.7109375" style="389" customWidth="1"/>
    <col min="13328" max="13340" width="0" style="389" hidden="1" customWidth="1"/>
    <col min="13341" max="13567" width="9.140625" style="389"/>
    <col min="13568" max="13572" width="0" style="389" hidden="1" customWidth="1"/>
    <col min="13573" max="13573" width="9.140625" style="389"/>
    <col min="13574" max="13574" width="9.140625" style="389" customWidth="1"/>
    <col min="13575" max="13575" width="0" style="389" hidden="1" customWidth="1"/>
    <col min="13576" max="13576" width="38.5703125" style="389" customWidth="1"/>
    <col min="13577" max="13579" width="0" style="389" hidden="1" customWidth="1"/>
    <col min="13580" max="13580" width="11.140625" style="389" customWidth="1"/>
    <col min="13581" max="13582" width="0" style="389" hidden="1" customWidth="1"/>
    <col min="13583" max="13583" width="8.7109375" style="389" customWidth="1"/>
    <col min="13584" max="13596" width="0" style="389" hidden="1" customWidth="1"/>
    <col min="13597" max="13823" width="9.140625" style="389"/>
    <col min="13824" max="13828" width="0" style="389" hidden="1" customWidth="1"/>
    <col min="13829" max="13829" width="9.140625" style="389"/>
    <col min="13830" max="13830" width="9.140625" style="389" customWidth="1"/>
    <col min="13831" max="13831" width="0" style="389" hidden="1" customWidth="1"/>
    <col min="13832" max="13832" width="38.5703125" style="389" customWidth="1"/>
    <col min="13833" max="13835" width="0" style="389" hidden="1" customWidth="1"/>
    <col min="13836" max="13836" width="11.140625" style="389" customWidth="1"/>
    <col min="13837" max="13838" width="0" style="389" hidden="1" customWidth="1"/>
    <col min="13839" max="13839" width="8.7109375" style="389" customWidth="1"/>
    <col min="13840" max="13852" width="0" style="389" hidden="1" customWidth="1"/>
    <col min="13853" max="14079" width="9.140625" style="389"/>
    <col min="14080" max="14084" width="0" style="389" hidden="1" customWidth="1"/>
    <col min="14085" max="14085" width="9.140625" style="389"/>
    <col min="14086" max="14086" width="9.140625" style="389" customWidth="1"/>
    <col min="14087" max="14087" width="0" style="389" hidden="1" customWidth="1"/>
    <col min="14088" max="14088" width="38.5703125" style="389" customWidth="1"/>
    <col min="14089" max="14091" width="0" style="389" hidden="1" customWidth="1"/>
    <col min="14092" max="14092" width="11.140625" style="389" customWidth="1"/>
    <col min="14093" max="14094" width="0" style="389" hidden="1" customWidth="1"/>
    <col min="14095" max="14095" width="8.7109375" style="389" customWidth="1"/>
    <col min="14096" max="14108" width="0" style="389" hidden="1" customWidth="1"/>
    <col min="14109" max="14335" width="9.140625" style="389"/>
    <col min="14336" max="14340" width="0" style="389" hidden="1" customWidth="1"/>
    <col min="14341" max="14341" width="9.140625" style="389"/>
    <col min="14342" max="14342" width="9.140625" style="389" customWidth="1"/>
    <col min="14343" max="14343" width="0" style="389" hidden="1" customWidth="1"/>
    <col min="14344" max="14344" width="38.5703125" style="389" customWidth="1"/>
    <col min="14345" max="14347" width="0" style="389" hidden="1" customWidth="1"/>
    <col min="14348" max="14348" width="11.140625" style="389" customWidth="1"/>
    <col min="14349" max="14350" width="0" style="389" hidden="1" customWidth="1"/>
    <col min="14351" max="14351" width="8.7109375" style="389" customWidth="1"/>
    <col min="14352" max="14364" width="0" style="389" hidden="1" customWidth="1"/>
    <col min="14365" max="14591" width="9.140625" style="389"/>
    <col min="14592" max="14596" width="0" style="389" hidden="1" customWidth="1"/>
    <col min="14597" max="14597" width="9.140625" style="389"/>
    <col min="14598" max="14598" width="9.140625" style="389" customWidth="1"/>
    <col min="14599" max="14599" width="0" style="389" hidden="1" customWidth="1"/>
    <col min="14600" max="14600" width="38.5703125" style="389" customWidth="1"/>
    <col min="14601" max="14603" width="0" style="389" hidden="1" customWidth="1"/>
    <col min="14604" max="14604" width="11.140625" style="389" customWidth="1"/>
    <col min="14605" max="14606" width="0" style="389" hidden="1" customWidth="1"/>
    <col min="14607" max="14607" width="8.7109375" style="389" customWidth="1"/>
    <col min="14608" max="14620" width="0" style="389" hidden="1" customWidth="1"/>
    <col min="14621" max="14847" width="9.140625" style="389"/>
    <col min="14848" max="14852" width="0" style="389" hidden="1" customWidth="1"/>
    <col min="14853" max="14853" width="9.140625" style="389"/>
    <col min="14854" max="14854" width="9.140625" style="389" customWidth="1"/>
    <col min="14855" max="14855" width="0" style="389" hidden="1" customWidth="1"/>
    <col min="14856" max="14856" width="38.5703125" style="389" customWidth="1"/>
    <col min="14857" max="14859" width="0" style="389" hidden="1" customWidth="1"/>
    <col min="14860" max="14860" width="11.140625" style="389" customWidth="1"/>
    <col min="14861" max="14862" width="0" style="389" hidden="1" customWidth="1"/>
    <col min="14863" max="14863" width="8.7109375" style="389" customWidth="1"/>
    <col min="14864" max="14876" width="0" style="389" hidden="1" customWidth="1"/>
    <col min="14877" max="15103" width="9.140625" style="389"/>
    <col min="15104" max="15108" width="0" style="389" hidden="1" customWidth="1"/>
    <col min="15109" max="15109" width="9.140625" style="389"/>
    <col min="15110" max="15110" width="9.140625" style="389" customWidth="1"/>
    <col min="15111" max="15111" width="0" style="389" hidden="1" customWidth="1"/>
    <col min="15112" max="15112" width="38.5703125" style="389" customWidth="1"/>
    <col min="15113" max="15115" width="0" style="389" hidden="1" customWidth="1"/>
    <col min="15116" max="15116" width="11.140625" style="389" customWidth="1"/>
    <col min="15117" max="15118" width="0" style="389" hidden="1" customWidth="1"/>
    <col min="15119" max="15119" width="8.7109375" style="389" customWidth="1"/>
    <col min="15120" max="15132" width="0" style="389" hidden="1" customWidth="1"/>
    <col min="15133" max="15359" width="9.140625" style="389"/>
    <col min="15360" max="15364" width="0" style="389" hidden="1" customWidth="1"/>
    <col min="15365" max="15365" width="9.140625" style="389"/>
    <col min="15366" max="15366" width="9.140625" style="389" customWidth="1"/>
    <col min="15367" max="15367" width="0" style="389" hidden="1" customWidth="1"/>
    <col min="15368" max="15368" width="38.5703125" style="389" customWidth="1"/>
    <col min="15369" max="15371" width="0" style="389" hidden="1" customWidth="1"/>
    <col min="15372" max="15372" width="11.140625" style="389" customWidth="1"/>
    <col min="15373" max="15374" width="0" style="389" hidden="1" customWidth="1"/>
    <col min="15375" max="15375" width="8.7109375" style="389" customWidth="1"/>
    <col min="15376" max="15388" width="0" style="389" hidden="1" customWidth="1"/>
    <col min="15389" max="15615" width="9.140625" style="389"/>
    <col min="15616" max="15620" width="0" style="389" hidden="1" customWidth="1"/>
    <col min="15621" max="15621" width="9.140625" style="389"/>
    <col min="15622" max="15622" width="9.140625" style="389" customWidth="1"/>
    <col min="15623" max="15623" width="0" style="389" hidden="1" customWidth="1"/>
    <col min="15624" max="15624" width="38.5703125" style="389" customWidth="1"/>
    <col min="15625" max="15627" width="0" style="389" hidden="1" customWidth="1"/>
    <col min="15628" max="15628" width="11.140625" style="389" customWidth="1"/>
    <col min="15629" max="15630" width="0" style="389" hidden="1" customWidth="1"/>
    <col min="15631" max="15631" width="8.7109375" style="389" customWidth="1"/>
    <col min="15632" max="15644" width="0" style="389" hidden="1" customWidth="1"/>
    <col min="15645" max="15871" width="9.140625" style="389"/>
    <col min="15872" max="15876" width="0" style="389" hidden="1" customWidth="1"/>
    <col min="15877" max="15877" width="9.140625" style="389"/>
    <col min="15878" max="15878" width="9.140625" style="389" customWidth="1"/>
    <col min="15879" max="15879" width="0" style="389" hidden="1" customWidth="1"/>
    <col min="15880" max="15880" width="38.5703125" style="389" customWidth="1"/>
    <col min="15881" max="15883" width="0" style="389" hidden="1" customWidth="1"/>
    <col min="15884" max="15884" width="11.140625" style="389" customWidth="1"/>
    <col min="15885" max="15886" width="0" style="389" hidden="1" customWidth="1"/>
    <col min="15887" max="15887" width="8.7109375" style="389" customWidth="1"/>
    <col min="15888" max="15900" width="0" style="389" hidden="1" customWidth="1"/>
    <col min="15901" max="16127" width="9.140625" style="389"/>
    <col min="16128" max="16132" width="0" style="389" hidden="1" customWidth="1"/>
    <col min="16133" max="16133" width="9.140625" style="389"/>
    <col min="16134" max="16134" width="9.140625" style="389" customWidth="1"/>
    <col min="16135" max="16135" width="0" style="389" hidden="1" customWidth="1"/>
    <col min="16136" max="16136" width="38.5703125" style="389" customWidth="1"/>
    <col min="16137" max="16139" width="0" style="389" hidden="1" customWidth="1"/>
    <col min="16140" max="16140" width="11.140625" style="389" customWidth="1"/>
    <col min="16141" max="16142" width="0" style="389" hidden="1" customWidth="1"/>
    <col min="16143" max="16143" width="8.7109375" style="389" customWidth="1"/>
    <col min="16144" max="16156" width="0" style="389" hidden="1" customWidth="1"/>
    <col min="16157" max="16384" width="9.140625" style="389"/>
  </cols>
  <sheetData>
    <row r="1" spans="1:28" ht="38.25" x14ac:dyDescent="0.2">
      <c r="A1" s="387" t="s">
        <v>2056</v>
      </c>
      <c r="B1" s="387" t="s">
        <v>2057</v>
      </c>
      <c r="C1" s="387" t="s">
        <v>2058</v>
      </c>
      <c r="D1" s="387" t="s">
        <v>2059</v>
      </c>
      <c r="E1" s="387" t="s">
        <v>2060</v>
      </c>
      <c r="F1" s="388" t="s">
        <v>7</v>
      </c>
      <c r="G1" s="388" t="s">
        <v>2061</v>
      </c>
      <c r="H1" s="388" t="s">
        <v>2062</v>
      </c>
      <c r="I1" s="388" t="s">
        <v>2063</v>
      </c>
      <c r="J1" s="388" t="s">
        <v>2064</v>
      </c>
      <c r="K1" s="388" t="s">
        <v>2065</v>
      </c>
      <c r="L1" s="388" t="s">
        <v>2066</v>
      </c>
      <c r="M1" s="388" t="s">
        <v>2067</v>
      </c>
      <c r="N1" s="388" t="s">
        <v>2068</v>
      </c>
      <c r="O1" s="388" t="s">
        <v>2069</v>
      </c>
      <c r="P1" s="387" t="s">
        <v>2070</v>
      </c>
      <c r="Q1" s="387" t="s">
        <v>2071</v>
      </c>
      <c r="R1" s="387" t="s">
        <v>2072</v>
      </c>
      <c r="S1" s="387" t="s">
        <v>2073</v>
      </c>
      <c r="T1" s="387" t="s">
        <v>2074</v>
      </c>
      <c r="U1" s="387" t="s">
        <v>2075</v>
      </c>
      <c r="V1" s="389" t="s">
        <v>2076</v>
      </c>
      <c r="W1" s="389" t="s">
        <v>2077</v>
      </c>
      <c r="X1" s="389" t="s">
        <v>2078</v>
      </c>
      <c r="Y1" s="389" t="s">
        <v>2079</v>
      </c>
      <c r="Z1" s="389" t="s">
        <v>2080</v>
      </c>
      <c r="AA1" s="389" t="s">
        <v>2081</v>
      </c>
      <c r="AB1" s="389" t="s">
        <v>2082</v>
      </c>
    </row>
    <row r="2" spans="1:28" x14ac:dyDescent="0.2">
      <c r="A2" s="389">
        <v>1317</v>
      </c>
      <c r="B2" s="389">
        <v>2332</v>
      </c>
      <c r="C2" s="389" t="s">
        <v>2083</v>
      </c>
      <c r="E2" s="389" t="s">
        <v>1281</v>
      </c>
      <c r="F2" s="421">
        <v>1</v>
      </c>
      <c r="G2" s="390" t="s">
        <v>9</v>
      </c>
      <c r="H2" s="389" t="s">
        <v>3</v>
      </c>
      <c r="I2" s="389" t="s">
        <v>3</v>
      </c>
      <c r="J2" s="389" t="s">
        <v>3</v>
      </c>
      <c r="K2" s="389" t="s">
        <v>9</v>
      </c>
      <c r="L2" s="390" t="s">
        <v>18</v>
      </c>
      <c r="M2" s="390" t="s">
        <v>2083</v>
      </c>
      <c r="N2" s="390" t="s">
        <v>2083</v>
      </c>
      <c r="O2" s="390" t="s">
        <v>87</v>
      </c>
      <c r="P2" s="389" t="s">
        <v>1045</v>
      </c>
      <c r="Q2" s="389" t="s">
        <v>2084</v>
      </c>
      <c r="R2" s="389" t="s">
        <v>2085</v>
      </c>
      <c r="S2" s="389" t="s">
        <v>2083</v>
      </c>
      <c r="T2" s="389" t="s">
        <v>2083</v>
      </c>
      <c r="U2" s="389" t="s">
        <v>2083</v>
      </c>
      <c r="V2" s="389" t="s">
        <v>2086</v>
      </c>
      <c r="W2" s="389" t="s">
        <v>2083</v>
      </c>
      <c r="X2" s="389" t="s">
        <v>43</v>
      </c>
      <c r="Y2" s="389" t="s">
        <v>2083</v>
      </c>
      <c r="Z2" s="389" t="s">
        <v>2083</v>
      </c>
      <c r="AA2" s="389" t="s">
        <v>2087</v>
      </c>
      <c r="AB2" s="389" t="s">
        <v>2088</v>
      </c>
    </row>
    <row r="3" spans="1:28" x14ac:dyDescent="0.2">
      <c r="A3" s="389">
        <v>1318</v>
      </c>
      <c r="B3" s="389">
        <v>2333</v>
      </c>
      <c r="C3" s="389" t="s">
        <v>2089</v>
      </c>
      <c r="D3" s="389" t="s">
        <v>2090</v>
      </c>
      <c r="E3" s="389" t="s">
        <v>1281</v>
      </c>
      <c r="F3" s="421">
        <v>2</v>
      </c>
      <c r="G3" s="390" t="s">
        <v>10</v>
      </c>
      <c r="H3" s="389" t="s">
        <v>19</v>
      </c>
      <c r="I3" s="389" t="s">
        <v>19</v>
      </c>
      <c r="J3" s="389" t="s">
        <v>19</v>
      </c>
      <c r="K3" s="389" t="s">
        <v>2091</v>
      </c>
      <c r="L3" s="390" t="s">
        <v>20</v>
      </c>
      <c r="M3" s="390" t="s">
        <v>2083</v>
      </c>
      <c r="N3" s="390" t="s">
        <v>2083</v>
      </c>
      <c r="O3" s="390" t="s">
        <v>87</v>
      </c>
      <c r="P3" s="389" t="s">
        <v>23</v>
      </c>
      <c r="Q3" s="389" t="s">
        <v>2092</v>
      </c>
      <c r="R3" s="389" t="s">
        <v>2093</v>
      </c>
      <c r="S3" s="389" t="s">
        <v>2083</v>
      </c>
      <c r="T3" s="389" t="s">
        <v>2083</v>
      </c>
      <c r="U3" s="389" t="s">
        <v>2083</v>
      </c>
      <c r="V3" s="389" t="s">
        <v>2094</v>
      </c>
      <c r="W3" s="389" t="s">
        <v>2083</v>
      </c>
      <c r="X3" s="389" t="s">
        <v>2095</v>
      </c>
      <c r="Y3" s="389" t="s">
        <v>87</v>
      </c>
      <c r="Z3" s="389" t="s">
        <v>2083</v>
      </c>
      <c r="AA3" s="389" t="s">
        <v>2096</v>
      </c>
      <c r="AB3" s="389" t="s">
        <v>2097</v>
      </c>
    </row>
    <row r="4" spans="1:28" x14ac:dyDescent="0.2">
      <c r="A4" s="389">
        <v>1319</v>
      </c>
      <c r="B4" s="389">
        <v>2334</v>
      </c>
      <c r="C4" s="389" t="s">
        <v>2089</v>
      </c>
      <c r="D4" s="389" t="s">
        <v>2090</v>
      </c>
      <c r="E4" s="389" t="s">
        <v>1281</v>
      </c>
      <c r="F4" s="421">
        <v>3</v>
      </c>
      <c r="G4" s="390" t="s">
        <v>10</v>
      </c>
      <c r="H4" s="389" t="s">
        <v>21</v>
      </c>
      <c r="I4" s="389" t="s">
        <v>2098</v>
      </c>
      <c r="J4" s="389" t="s">
        <v>2098</v>
      </c>
      <c r="K4" s="389" t="s">
        <v>2091</v>
      </c>
      <c r="L4" s="390" t="s">
        <v>20</v>
      </c>
      <c r="M4" s="390" t="s">
        <v>2083</v>
      </c>
      <c r="N4" s="390" t="s">
        <v>2083</v>
      </c>
      <c r="O4" s="390" t="s">
        <v>87</v>
      </c>
      <c r="P4" s="389" t="s">
        <v>123</v>
      </c>
      <c r="Q4" s="389" t="s">
        <v>2099</v>
      </c>
      <c r="R4" s="389" t="s">
        <v>2100</v>
      </c>
      <c r="S4" s="389" t="s">
        <v>2083</v>
      </c>
      <c r="T4" s="389" t="s">
        <v>2083</v>
      </c>
      <c r="U4" s="389" t="s">
        <v>2083</v>
      </c>
      <c r="V4" s="389" t="s">
        <v>2094</v>
      </c>
      <c r="W4" s="389" t="s">
        <v>2083</v>
      </c>
      <c r="X4" s="389" t="s">
        <v>2095</v>
      </c>
      <c r="Y4" s="389" t="s">
        <v>87</v>
      </c>
      <c r="Z4" s="389" t="s">
        <v>2083</v>
      </c>
      <c r="AA4" s="389" t="s">
        <v>2096</v>
      </c>
      <c r="AB4" s="389" t="s">
        <v>2097</v>
      </c>
    </row>
    <row r="5" spans="1:28" x14ac:dyDescent="0.2">
      <c r="A5" s="389">
        <v>1320</v>
      </c>
      <c r="B5" s="389">
        <v>2335</v>
      </c>
      <c r="C5" s="389" t="s">
        <v>2101</v>
      </c>
      <c r="D5" s="389" t="s">
        <v>2102</v>
      </c>
      <c r="E5" s="389" t="s">
        <v>1281</v>
      </c>
      <c r="F5" s="421">
        <v>4</v>
      </c>
      <c r="G5" s="390" t="s">
        <v>10</v>
      </c>
      <c r="H5" s="389" t="s">
        <v>22</v>
      </c>
      <c r="I5" s="389" t="s">
        <v>22</v>
      </c>
      <c r="J5" s="389" t="s">
        <v>22</v>
      </c>
      <c r="K5" s="389" t="s">
        <v>2091</v>
      </c>
      <c r="L5" s="390" t="s">
        <v>23</v>
      </c>
      <c r="M5" s="390" t="s">
        <v>2083</v>
      </c>
      <c r="N5" s="390" t="s">
        <v>2083</v>
      </c>
      <c r="O5" s="390" t="s">
        <v>87</v>
      </c>
      <c r="P5" s="389" t="s">
        <v>1045</v>
      </c>
      <c r="Q5" s="389" t="s">
        <v>2103</v>
      </c>
      <c r="R5" s="389" t="s">
        <v>2104</v>
      </c>
      <c r="S5" s="389" t="s">
        <v>2083</v>
      </c>
      <c r="T5" s="389" t="s">
        <v>2083</v>
      </c>
      <c r="U5" s="389" t="s">
        <v>2083</v>
      </c>
      <c r="V5" s="389" t="s">
        <v>2083</v>
      </c>
      <c r="W5" s="389" t="s">
        <v>2083</v>
      </c>
      <c r="X5" s="389" t="s">
        <v>2095</v>
      </c>
      <c r="Y5" s="389" t="s">
        <v>2083</v>
      </c>
      <c r="Z5" s="389" t="s">
        <v>2083</v>
      </c>
      <c r="AA5" s="389" t="s">
        <v>2105</v>
      </c>
      <c r="AB5" s="389" t="s">
        <v>2106</v>
      </c>
    </row>
    <row r="6" spans="1:28" x14ac:dyDescent="0.2">
      <c r="A6" s="389">
        <v>1321</v>
      </c>
      <c r="B6" s="389">
        <v>2336</v>
      </c>
      <c r="C6" s="389" t="s">
        <v>2107</v>
      </c>
      <c r="D6" s="389" t="s">
        <v>2108</v>
      </c>
      <c r="E6" s="389" t="s">
        <v>1281</v>
      </c>
      <c r="F6" s="421">
        <v>5</v>
      </c>
      <c r="G6" s="390" t="s">
        <v>11</v>
      </c>
      <c r="H6" s="389" t="s">
        <v>2109</v>
      </c>
      <c r="I6" s="389" t="s">
        <v>2110</v>
      </c>
      <c r="J6" s="389" t="s">
        <v>2111</v>
      </c>
      <c r="K6" s="389" t="s">
        <v>2091</v>
      </c>
      <c r="L6" s="390" t="s">
        <v>25</v>
      </c>
      <c r="M6" s="390" t="s">
        <v>2083</v>
      </c>
      <c r="N6" s="390" t="s">
        <v>2083</v>
      </c>
      <c r="O6" s="390" t="s">
        <v>87</v>
      </c>
      <c r="P6" s="389" t="s">
        <v>23</v>
      </c>
      <c r="Q6" s="389" t="s">
        <v>2112</v>
      </c>
      <c r="R6" s="389" t="s">
        <v>2113</v>
      </c>
      <c r="S6" s="389" t="s">
        <v>2083</v>
      </c>
      <c r="T6" s="389" t="s">
        <v>2083</v>
      </c>
      <c r="U6" s="389" t="s">
        <v>2083</v>
      </c>
      <c r="V6" s="389" t="s">
        <v>2114</v>
      </c>
      <c r="W6" s="389" t="s">
        <v>2083</v>
      </c>
      <c r="X6" s="389" t="s">
        <v>43</v>
      </c>
      <c r="Y6" s="389" t="s">
        <v>2083</v>
      </c>
      <c r="Z6" s="389" t="s">
        <v>2083</v>
      </c>
      <c r="AA6" s="389" t="s">
        <v>2115</v>
      </c>
      <c r="AB6" s="389" t="s">
        <v>2116</v>
      </c>
    </row>
    <row r="7" spans="1:28" x14ac:dyDescent="0.2">
      <c r="A7" s="389">
        <v>1322</v>
      </c>
      <c r="B7" s="389">
        <v>2337</v>
      </c>
      <c r="C7" s="389" t="s">
        <v>2089</v>
      </c>
      <c r="D7" s="389" t="s">
        <v>2090</v>
      </c>
      <c r="E7" s="389" t="s">
        <v>1281</v>
      </c>
      <c r="F7" s="421">
        <v>6</v>
      </c>
      <c r="G7" s="390" t="s">
        <v>10</v>
      </c>
      <c r="H7" s="389" t="s">
        <v>26</v>
      </c>
      <c r="I7" s="389" t="s">
        <v>26</v>
      </c>
      <c r="J7" s="389" t="s">
        <v>26</v>
      </c>
      <c r="K7" s="389" t="s">
        <v>2091</v>
      </c>
      <c r="L7" s="390" t="s">
        <v>20</v>
      </c>
      <c r="M7" s="390" t="s">
        <v>2083</v>
      </c>
      <c r="N7" s="390" t="s">
        <v>2083</v>
      </c>
      <c r="O7" s="390" t="s">
        <v>87</v>
      </c>
      <c r="P7" s="389" t="s">
        <v>123</v>
      </c>
      <c r="Q7" s="389" t="s">
        <v>2117</v>
      </c>
      <c r="R7" s="389" t="s">
        <v>2093</v>
      </c>
      <c r="S7" s="389" t="s">
        <v>2083</v>
      </c>
      <c r="T7" s="389" t="s">
        <v>2083</v>
      </c>
      <c r="U7" s="389" t="s">
        <v>2083</v>
      </c>
      <c r="V7" s="389" t="s">
        <v>2118</v>
      </c>
      <c r="W7" s="389" t="s">
        <v>2083</v>
      </c>
      <c r="X7" s="389" t="s">
        <v>2095</v>
      </c>
      <c r="Y7" s="389" t="s">
        <v>87</v>
      </c>
      <c r="Z7" s="389" t="s">
        <v>2083</v>
      </c>
      <c r="AA7" s="389" t="s">
        <v>2115</v>
      </c>
      <c r="AB7" s="389" t="s">
        <v>2116</v>
      </c>
    </row>
    <row r="8" spans="1:28" x14ac:dyDescent="0.2">
      <c r="A8" s="389">
        <v>971</v>
      </c>
      <c r="B8" s="389">
        <v>2338</v>
      </c>
      <c r="C8" s="389" t="s">
        <v>2101</v>
      </c>
      <c r="D8" s="389" t="s">
        <v>2102</v>
      </c>
      <c r="E8" s="389" t="s">
        <v>1281</v>
      </c>
      <c r="F8" s="421">
        <v>7</v>
      </c>
      <c r="G8" s="390" t="s">
        <v>10</v>
      </c>
      <c r="H8" s="389" t="s">
        <v>2119</v>
      </c>
      <c r="I8" s="389" t="s">
        <v>27</v>
      </c>
      <c r="J8" s="389" t="s">
        <v>27</v>
      </c>
      <c r="K8" s="389" t="s">
        <v>2091</v>
      </c>
      <c r="L8" s="390" t="s">
        <v>23</v>
      </c>
      <c r="M8" s="390" t="s">
        <v>2083</v>
      </c>
      <c r="N8" s="390" t="s">
        <v>2083</v>
      </c>
      <c r="O8" s="390" t="s">
        <v>87</v>
      </c>
      <c r="P8" s="389" t="s">
        <v>23</v>
      </c>
      <c r="Q8" s="389" t="s">
        <v>2120</v>
      </c>
      <c r="R8" s="389" t="s">
        <v>2104</v>
      </c>
      <c r="S8" s="389" t="s">
        <v>2083</v>
      </c>
      <c r="T8" s="389" t="s">
        <v>2083</v>
      </c>
      <c r="U8" s="389" t="s">
        <v>2083</v>
      </c>
      <c r="V8" s="389" t="s">
        <v>2121</v>
      </c>
      <c r="W8" s="389" t="s">
        <v>2083</v>
      </c>
      <c r="X8" s="389" t="s">
        <v>2095</v>
      </c>
      <c r="Y8" s="389" t="s">
        <v>12</v>
      </c>
      <c r="Z8" s="389" t="s">
        <v>2083</v>
      </c>
      <c r="AA8" s="389" t="s">
        <v>2122</v>
      </c>
      <c r="AB8" s="389" t="s">
        <v>2123</v>
      </c>
    </row>
    <row r="9" spans="1:28" x14ac:dyDescent="0.2">
      <c r="A9" s="389">
        <v>972</v>
      </c>
      <c r="B9" s="389">
        <v>2339</v>
      </c>
      <c r="C9" s="389" t="s">
        <v>2124</v>
      </c>
      <c r="D9" s="389" t="s">
        <v>2125</v>
      </c>
      <c r="E9" s="389" t="s">
        <v>1281</v>
      </c>
      <c r="F9" s="421">
        <v>8</v>
      </c>
      <c r="G9" s="390" t="s">
        <v>10</v>
      </c>
      <c r="H9" s="389" t="s">
        <v>29</v>
      </c>
      <c r="I9" s="389" t="s">
        <v>29</v>
      </c>
      <c r="J9" s="389" t="s">
        <v>29</v>
      </c>
      <c r="K9" s="389" t="s">
        <v>2126</v>
      </c>
      <c r="L9" s="390" t="s">
        <v>20</v>
      </c>
      <c r="M9" s="390" t="s">
        <v>2083</v>
      </c>
      <c r="N9" s="390" t="s">
        <v>2083</v>
      </c>
      <c r="O9" s="390" t="s">
        <v>25</v>
      </c>
      <c r="P9" s="389" t="s">
        <v>123</v>
      </c>
      <c r="Q9" s="389" t="s">
        <v>2127</v>
      </c>
      <c r="R9" s="389" t="s">
        <v>2128</v>
      </c>
      <c r="S9" s="389" t="s">
        <v>2129</v>
      </c>
      <c r="T9" s="389" t="s">
        <v>2130</v>
      </c>
      <c r="U9" s="389" t="s">
        <v>2083</v>
      </c>
      <c r="V9" s="389" t="s">
        <v>2131</v>
      </c>
      <c r="W9" s="389" t="s">
        <v>2083</v>
      </c>
      <c r="X9" s="389" t="s">
        <v>2095</v>
      </c>
      <c r="Y9" s="389" t="s">
        <v>2083</v>
      </c>
      <c r="Z9" s="389" t="s">
        <v>2083</v>
      </c>
      <c r="AA9" s="389" t="s">
        <v>2105</v>
      </c>
      <c r="AB9" s="389" t="s">
        <v>2132</v>
      </c>
    </row>
    <row r="10" spans="1:28" x14ac:dyDescent="0.2">
      <c r="A10" s="389">
        <v>973</v>
      </c>
      <c r="B10" s="389">
        <v>2340</v>
      </c>
      <c r="C10" s="389" t="s">
        <v>2133</v>
      </c>
      <c r="D10" s="389" t="s">
        <v>2134</v>
      </c>
      <c r="E10" s="389" t="s">
        <v>1281</v>
      </c>
      <c r="F10" s="421">
        <v>9</v>
      </c>
      <c r="G10" s="390" t="s">
        <v>10</v>
      </c>
      <c r="H10" s="389" t="s">
        <v>2135</v>
      </c>
      <c r="I10" s="389" t="s">
        <v>30</v>
      </c>
      <c r="J10" s="389" t="s">
        <v>30</v>
      </c>
      <c r="K10" s="389" t="s">
        <v>2091</v>
      </c>
      <c r="L10" s="390" t="s">
        <v>23</v>
      </c>
      <c r="M10" s="390" t="s">
        <v>2083</v>
      </c>
      <c r="N10" s="390" t="s">
        <v>2083</v>
      </c>
      <c r="O10" s="390" t="s">
        <v>87</v>
      </c>
      <c r="P10" s="389" t="s">
        <v>23</v>
      </c>
      <c r="Q10" s="389" t="s">
        <v>2136</v>
      </c>
      <c r="R10" s="389" t="s">
        <v>2104</v>
      </c>
      <c r="S10" s="389" t="s">
        <v>2083</v>
      </c>
      <c r="T10" s="389" t="s">
        <v>2083</v>
      </c>
      <c r="U10" s="389" t="s">
        <v>2083</v>
      </c>
      <c r="V10" s="389" t="s">
        <v>2137</v>
      </c>
      <c r="W10" s="389" t="s">
        <v>2083</v>
      </c>
      <c r="X10" s="389" t="s">
        <v>2095</v>
      </c>
      <c r="Y10" s="389" t="s">
        <v>12</v>
      </c>
      <c r="Z10" s="389" t="s">
        <v>2083</v>
      </c>
      <c r="AA10" s="389" t="s">
        <v>2138</v>
      </c>
      <c r="AB10" s="389" t="s">
        <v>2139</v>
      </c>
    </row>
    <row r="11" spans="1:28" x14ac:dyDescent="0.2">
      <c r="A11" s="389">
        <v>974</v>
      </c>
      <c r="B11" s="389">
        <v>2341</v>
      </c>
      <c r="C11" s="389" t="s">
        <v>2140</v>
      </c>
      <c r="D11" s="389" t="s">
        <v>2141</v>
      </c>
      <c r="E11" s="389" t="s">
        <v>1281</v>
      </c>
      <c r="F11" s="421">
        <v>10</v>
      </c>
      <c r="G11" s="390" t="s">
        <v>10</v>
      </c>
      <c r="H11" s="389" t="s">
        <v>32</v>
      </c>
      <c r="I11" s="389" t="s">
        <v>2142</v>
      </c>
      <c r="J11" s="389" t="s">
        <v>2142</v>
      </c>
      <c r="K11" s="389" t="s">
        <v>2091</v>
      </c>
      <c r="L11" s="390" t="s">
        <v>20</v>
      </c>
      <c r="M11" s="390" t="s">
        <v>2083</v>
      </c>
      <c r="N11" s="390" t="s">
        <v>2083</v>
      </c>
      <c r="O11" s="390" t="s">
        <v>25</v>
      </c>
      <c r="P11" s="389" t="s">
        <v>23</v>
      </c>
      <c r="Q11" s="389" t="s">
        <v>2143</v>
      </c>
      <c r="R11" s="389" t="s">
        <v>2144</v>
      </c>
      <c r="S11" s="389" t="s">
        <v>2145</v>
      </c>
      <c r="T11" s="389" t="s">
        <v>2146</v>
      </c>
      <c r="U11" s="389" t="s">
        <v>2083</v>
      </c>
      <c r="V11" s="389" t="s">
        <v>2083</v>
      </c>
      <c r="W11" s="389" t="s">
        <v>2083</v>
      </c>
      <c r="X11" s="389" t="s">
        <v>2095</v>
      </c>
      <c r="Y11" s="389" t="s">
        <v>2147</v>
      </c>
      <c r="Z11" s="389" t="s">
        <v>2083</v>
      </c>
      <c r="AA11" s="389" t="s">
        <v>2148</v>
      </c>
      <c r="AB11" s="389" t="s">
        <v>2149</v>
      </c>
    </row>
    <row r="12" spans="1:28" x14ac:dyDescent="0.2">
      <c r="A12" s="389">
        <v>975</v>
      </c>
      <c r="B12" s="389">
        <v>2342</v>
      </c>
      <c r="C12" s="389" t="s">
        <v>2150</v>
      </c>
      <c r="D12" s="389" t="s">
        <v>2151</v>
      </c>
      <c r="E12" s="389" t="s">
        <v>1281</v>
      </c>
      <c r="F12" s="421">
        <v>12</v>
      </c>
      <c r="G12" s="390" t="s">
        <v>10</v>
      </c>
      <c r="H12" s="389" t="s">
        <v>35</v>
      </c>
      <c r="I12" s="389" t="s">
        <v>35</v>
      </c>
      <c r="J12" s="389" t="s">
        <v>35</v>
      </c>
      <c r="K12" s="389" t="s">
        <v>2091</v>
      </c>
      <c r="L12" s="390" t="s">
        <v>20</v>
      </c>
      <c r="M12" s="390" t="s">
        <v>2083</v>
      </c>
      <c r="N12" s="390" t="s">
        <v>2083</v>
      </c>
      <c r="O12" s="390" t="s">
        <v>87</v>
      </c>
      <c r="P12" s="389" t="s">
        <v>23</v>
      </c>
      <c r="Q12" s="389" t="s">
        <v>2152</v>
      </c>
      <c r="R12" s="389" t="s">
        <v>2153</v>
      </c>
      <c r="S12" s="389" t="s">
        <v>2083</v>
      </c>
      <c r="T12" s="389" t="s">
        <v>2083</v>
      </c>
      <c r="U12" s="389" t="s">
        <v>2083</v>
      </c>
      <c r="V12" s="389" t="s">
        <v>2154</v>
      </c>
      <c r="W12" s="389" t="s">
        <v>2083</v>
      </c>
      <c r="X12" s="389" t="s">
        <v>2095</v>
      </c>
      <c r="Y12" s="389" t="s">
        <v>2083</v>
      </c>
      <c r="Z12" s="389" t="s">
        <v>2083</v>
      </c>
      <c r="AA12" s="389" t="s">
        <v>2155</v>
      </c>
      <c r="AB12" s="389" t="s">
        <v>2156</v>
      </c>
    </row>
    <row r="13" spans="1:28" x14ac:dyDescent="0.2">
      <c r="A13" s="389">
        <v>976</v>
      </c>
      <c r="B13" s="389">
        <v>2343</v>
      </c>
      <c r="C13" s="389" t="s">
        <v>2140</v>
      </c>
      <c r="D13" s="389" t="s">
        <v>2141</v>
      </c>
      <c r="E13" s="389" t="s">
        <v>1281</v>
      </c>
      <c r="F13" s="421">
        <v>13</v>
      </c>
      <c r="G13" s="390" t="s">
        <v>10</v>
      </c>
      <c r="H13" s="389" t="s">
        <v>37</v>
      </c>
      <c r="I13" s="389" t="s">
        <v>2157</v>
      </c>
      <c r="J13" s="389" t="s">
        <v>2157</v>
      </c>
      <c r="K13" s="389" t="s">
        <v>2091</v>
      </c>
      <c r="L13" s="390" t="s">
        <v>20</v>
      </c>
      <c r="M13" s="390" t="s">
        <v>2083</v>
      </c>
      <c r="N13" s="390" t="s">
        <v>2083</v>
      </c>
      <c r="O13" s="390" t="s">
        <v>25</v>
      </c>
      <c r="P13" s="389" t="s">
        <v>123</v>
      </c>
      <c r="Q13" s="389" t="s">
        <v>2158</v>
      </c>
      <c r="R13" s="389" t="s">
        <v>2159</v>
      </c>
      <c r="S13" s="389" t="s">
        <v>2160</v>
      </c>
      <c r="T13" s="389" t="s">
        <v>2161</v>
      </c>
      <c r="U13" s="389" t="s">
        <v>2083</v>
      </c>
      <c r="V13" s="389" t="s">
        <v>2162</v>
      </c>
      <c r="W13" s="389" t="s">
        <v>2083</v>
      </c>
      <c r="X13" s="389" t="s">
        <v>2095</v>
      </c>
      <c r="Y13" s="389" t="s">
        <v>2083</v>
      </c>
      <c r="Z13" s="389" t="s">
        <v>2083</v>
      </c>
      <c r="AA13" s="389" t="s">
        <v>2155</v>
      </c>
      <c r="AB13" s="389" t="s">
        <v>2163</v>
      </c>
    </row>
    <row r="14" spans="1:28" x14ac:dyDescent="0.2">
      <c r="A14" s="389">
        <v>977</v>
      </c>
      <c r="B14" s="389">
        <v>2344</v>
      </c>
      <c r="C14" s="389" t="s">
        <v>2140</v>
      </c>
      <c r="D14" s="389" t="s">
        <v>2141</v>
      </c>
      <c r="E14" s="389" t="s">
        <v>1281</v>
      </c>
      <c r="F14" s="421">
        <v>14</v>
      </c>
      <c r="G14" s="390" t="s">
        <v>10</v>
      </c>
      <c r="H14" s="389" t="s">
        <v>38</v>
      </c>
      <c r="I14" s="389" t="s">
        <v>38</v>
      </c>
      <c r="J14" s="389" t="s">
        <v>38</v>
      </c>
      <c r="K14" s="389" t="s">
        <v>2091</v>
      </c>
      <c r="L14" s="390" t="s">
        <v>20</v>
      </c>
      <c r="M14" s="390" t="s">
        <v>2083</v>
      </c>
      <c r="N14" s="390" t="s">
        <v>2083</v>
      </c>
      <c r="O14" s="390" t="s">
        <v>87</v>
      </c>
      <c r="P14" s="389" t="s">
        <v>123</v>
      </c>
      <c r="Q14" s="389" t="s">
        <v>2164</v>
      </c>
      <c r="R14" s="389" t="s">
        <v>2165</v>
      </c>
      <c r="S14" s="389" t="s">
        <v>2083</v>
      </c>
      <c r="T14" s="389" t="s">
        <v>2083</v>
      </c>
      <c r="U14" s="389" t="s">
        <v>2083</v>
      </c>
      <c r="V14" s="389" t="s">
        <v>2166</v>
      </c>
      <c r="W14" s="389" t="s">
        <v>2083</v>
      </c>
      <c r="X14" s="389" t="s">
        <v>2095</v>
      </c>
      <c r="Y14" s="389" t="s">
        <v>2083</v>
      </c>
      <c r="Z14" s="389" t="s">
        <v>2083</v>
      </c>
      <c r="AA14" s="389" t="s">
        <v>2155</v>
      </c>
      <c r="AB14" s="389" t="s">
        <v>2167</v>
      </c>
    </row>
    <row r="15" spans="1:28" x14ac:dyDescent="0.2">
      <c r="A15" s="389">
        <v>978</v>
      </c>
      <c r="B15" s="389">
        <v>2345</v>
      </c>
      <c r="C15" s="389" t="s">
        <v>2150</v>
      </c>
      <c r="D15" s="389" t="s">
        <v>2151</v>
      </c>
      <c r="E15" s="389" t="s">
        <v>1281</v>
      </c>
      <c r="F15" s="421">
        <v>15</v>
      </c>
      <c r="G15" s="390" t="s">
        <v>10</v>
      </c>
      <c r="H15" s="389" t="s">
        <v>40</v>
      </c>
      <c r="I15" s="389" t="s">
        <v>2168</v>
      </c>
      <c r="J15" s="389" t="s">
        <v>2168</v>
      </c>
      <c r="K15" s="389" t="s">
        <v>2091</v>
      </c>
      <c r="L15" s="390" t="s">
        <v>20</v>
      </c>
      <c r="M15" s="390" t="s">
        <v>2083</v>
      </c>
      <c r="N15" s="390" t="s">
        <v>2083</v>
      </c>
      <c r="O15" s="390" t="s">
        <v>25</v>
      </c>
      <c r="P15" s="389" t="s">
        <v>123</v>
      </c>
      <c r="Q15" s="389" t="s">
        <v>2169</v>
      </c>
      <c r="R15" s="389" t="s">
        <v>2144</v>
      </c>
      <c r="S15" s="389" t="s">
        <v>2170</v>
      </c>
      <c r="T15" s="389" t="s">
        <v>2171</v>
      </c>
      <c r="U15" s="389" t="s">
        <v>2083</v>
      </c>
      <c r="V15" s="389" t="s">
        <v>2172</v>
      </c>
      <c r="W15" s="389" t="s">
        <v>2083</v>
      </c>
      <c r="X15" s="389" t="s">
        <v>2095</v>
      </c>
      <c r="Y15" s="389" t="s">
        <v>2147</v>
      </c>
      <c r="Z15" s="389" t="s">
        <v>2083</v>
      </c>
      <c r="AA15" s="389" t="s">
        <v>2115</v>
      </c>
      <c r="AB15" s="389" t="s">
        <v>2173</v>
      </c>
    </row>
    <row r="16" spans="1:28" x14ac:dyDescent="0.2">
      <c r="A16" s="389">
        <v>979</v>
      </c>
      <c r="B16" s="389">
        <v>2346</v>
      </c>
      <c r="C16" s="389" t="s">
        <v>2174</v>
      </c>
      <c r="D16" s="389" t="s">
        <v>2175</v>
      </c>
      <c r="E16" s="389" t="s">
        <v>1281</v>
      </c>
      <c r="F16" s="421">
        <v>16</v>
      </c>
      <c r="G16" s="390" t="s">
        <v>11</v>
      </c>
      <c r="H16" s="389" t="s">
        <v>41</v>
      </c>
      <c r="I16" s="389" t="s">
        <v>41</v>
      </c>
      <c r="J16" s="389" t="s">
        <v>41</v>
      </c>
      <c r="K16" s="389" t="s">
        <v>2091</v>
      </c>
      <c r="L16" s="390" t="s">
        <v>42</v>
      </c>
      <c r="M16" s="390" t="s">
        <v>2083</v>
      </c>
      <c r="N16" s="390" t="s">
        <v>2083</v>
      </c>
      <c r="O16" s="390" t="s">
        <v>87</v>
      </c>
      <c r="P16" s="389" t="s">
        <v>23</v>
      </c>
      <c r="Q16" s="389" t="s">
        <v>2176</v>
      </c>
      <c r="R16" s="389" t="s">
        <v>2153</v>
      </c>
      <c r="S16" s="389" t="s">
        <v>2083</v>
      </c>
      <c r="T16" s="389" t="s">
        <v>2083</v>
      </c>
      <c r="U16" s="389" t="s">
        <v>2083</v>
      </c>
      <c r="V16" s="389" t="s">
        <v>2177</v>
      </c>
      <c r="W16" s="389" t="s">
        <v>2083</v>
      </c>
      <c r="X16" s="389" t="s">
        <v>43</v>
      </c>
      <c r="Y16" s="389" t="s">
        <v>2147</v>
      </c>
      <c r="Z16" s="389" t="s">
        <v>2083</v>
      </c>
      <c r="AA16" s="389" t="s">
        <v>2115</v>
      </c>
      <c r="AB16" s="389" t="s">
        <v>2178</v>
      </c>
    </row>
    <row r="17" spans="1:28" x14ac:dyDescent="0.2">
      <c r="A17" s="389">
        <v>980</v>
      </c>
      <c r="B17" s="389">
        <v>2347</v>
      </c>
      <c r="C17" s="389" t="s">
        <v>2150</v>
      </c>
      <c r="D17" s="389" t="s">
        <v>2151</v>
      </c>
      <c r="E17" s="389" t="s">
        <v>1281</v>
      </c>
      <c r="F17" s="421">
        <v>17</v>
      </c>
      <c r="G17" s="390" t="s">
        <v>10</v>
      </c>
      <c r="H17" s="389" t="s">
        <v>44</v>
      </c>
      <c r="I17" s="389" t="s">
        <v>44</v>
      </c>
      <c r="J17" s="389" t="s">
        <v>44</v>
      </c>
      <c r="K17" s="389" t="s">
        <v>2091</v>
      </c>
      <c r="L17" s="390" t="s">
        <v>20</v>
      </c>
      <c r="M17" s="390" t="s">
        <v>2083</v>
      </c>
      <c r="N17" s="390" t="s">
        <v>2083</v>
      </c>
      <c r="O17" s="390" t="s">
        <v>87</v>
      </c>
      <c r="P17" s="389" t="s">
        <v>123</v>
      </c>
      <c r="Q17" s="389" t="s">
        <v>2179</v>
      </c>
      <c r="R17" s="389" t="s">
        <v>2153</v>
      </c>
      <c r="S17" s="389" t="s">
        <v>2083</v>
      </c>
      <c r="T17" s="389" t="s">
        <v>2083</v>
      </c>
      <c r="U17" s="389" t="s">
        <v>2083</v>
      </c>
      <c r="V17" s="389" t="s">
        <v>2180</v>
      </c>
      <c r="W17" s="389" t="s">
        <v>2083</v>
      </c>
      <c r="X17" s="389" t="s">
        <v>2095</v>
      </c>
      <c r="Y17" s="389" t="s">
        <v>2083</v>
      </c>
      <c r="Z17" s="389" t="s">
        <v>2083</v>
      </c>
      <c r="AA17" s="389" t="s">
        <v>2155</v>
      </c>
      <c r="AB17" s="389" t="s">
        <v>2181</v>
      </c>
    </row>
    <row r="18" spans="1:28" x14ac:dyDescent="0.2">
      <c r="A18" s="389">
        <v>981</v>
      </c>
      <c r="B18" s="389">
        <v>2348</v>
      </c>
      <c r="C18" s="389" t="s">
        <v>2140</v>
      </c>
      <c r="D18" s="389" t="s">
        <v>2141</v>
      </c>
      <c r="E18" s="389" t="s">
        <v>1281</v>
      </c>
      <c r="F18" s="421">
        <v>18</v>
      </c>
      <c r="G18" s="390" t="s">
        <v>10</v>
      </c>
      <c r="H18" s="389" t="s">
        <v>45</v>
      </c>
      <c r="I18" s="389" t="s">
        <v>45</v>
      </c>
      <c r="J18" s="389" t="s">
        <v>45</v>
      </c>
      <c r="K18" s="389" t="s">
        <v>2091</v>
      </c>
      <c r="L18" s="390" t="s">
        <v>20</v>
      </c>
      <c r="M18" s="390" t="s">
        <v>2083</v>
      </c>
      <c r="N18" s="390" t="s">
        <v>2083</v>
      </c>
      <c r="O18" s="390" t="s">
        <v>87</v>
      </c>
      <c r="P18" s="389" t="s">
        <v>123</v>
      </c>
      <c r="Q18" s="389" t="s">
        <v>2182</v>
      </c>
      <c r="R18" s="389" t="s">
        <v>2159</v>
      </c>
      <c r="S18" s="389" t="s">
        <v>2083</v>
      </c>
      <c r="T18" s="389" t="s">
        <v>2083</v>
      </c>
      <c r="U18" s="389" t="s">
        <v>2083</v>
      </c>
      <c r="V18" s="389" t="s">
        <v>2183</v>
      </c>
      <c r="W18" s="389" t="s">
        <v>2083</v>
      </c>
      <c r="X18" s="389" t="s">
        <v>2095</v>
      </c>
      <c r="Y18" s="389" t="s">
        <v>2083</v>
      </c>
      <c r="Z18" s="389" t="s">
        <v>2083</v>
      </c>
      <c r="AA18" s="389" t="s">
        <v>2155</v>
      </c>
      <c r="AB18" s="389" t="s">
        <v>2184</v>
      </c>
    </row>
    <row r="19" spans="1:28" x14ac:dyDescent="0.2">
      <c r="A19" s="389">
        <v>982</v>
      </c>
      <c r="B19" s="389">
        <v>2349</v>
      </c>
      <c r="C19" s="389" t="s">
        <v>2150</v>
      </c>
      <c r="D19" s="389" t="s">
        <v>2151</v>
      </c>
      <c r="E19" s="389" t="s">
        <v>1281</v>
      </c>
      <c r="F19" s="421">
        <v>19</v>
      </c>
      <c r="G19" s="390" t="s">
        <v>10</v>
      </c>
      <c r="H19" s="389" t="s">
        <v>47</v>
      </c>
      <c r="I19" s="389" t="s">
        <v>47</v>
      </c>
      <c r="J19" s="389" t="s">
        <v>47</v>
      </c>
      <c r="K19" s="389" t="s">
        <v>2091</v>
      </c>
      <c r="L19" s="390" t="s">
        <v>23</v>
      </c>
      <c r="M19" s="390" t="s">
        <v>2083</v>
      </c>
      <c r="N19" s="390" t="s">
        <v>2083</v>
      </c>
      <c r="O19" s="390" t="s">
        <v>25</v>
      </c>
      <c r="P19" s="389" t="s">
        <v>123</v>
      </c>
      <c r="Q19" s="389" t="s">
        <v>2185</v>
      </c>
      <c r="R19" s="389" t="s">
        <v>2104</v>
      </c>
      <c r="S19" s="389" t="s">
        <v>2186</v>
      </c>
      <c r="T19" s="389" t="s">
        <v>2187</v>
      </c>
      <c r="U19" s="389" t="s">
        <v>2083</v>
      </c>
      <c r="V19" s="389" t="s">
        <v>2188</v>
      </c>
      <c r="W19" s="389" t="s">
        <v>2083</v>
      </c>
      <c r="X19" s="389" t="s">
        <v>2095</v>
      </c>
      <c r="Y19" s="389" t="s">
        <v>2083</v>
      </c>
      <c r="Z19" s="389" t="s">
        <v>2083</v>
      </c>
      <c r="AA19" s="389" t="s">
        <v>2155</v>
      </c>
      <c r="AB19" s="389" t="s">
        <v>2189</v>
      </c>
    </row>
    <row r="20" spans="1:28" x14ac:dyDescent="0.2">
      <c r="A20" s="389">
        <v>983</v>
      </c>
      <c r="B20" s="389">
        <v>2350</v>
      </c>
      <c r="C20" s="389" t="s">
        <v>2190</v>
      </c>
      <c r="D20" s="389" t="s">
        <v>2191</v>
      </c>
      <c r="E20" s="389" t="s">
        <v>1281</v>
      </c>
      <c r="F20" s="421">
        <v>20</v>
      </c>
      <c r="G20" s="390" t="s">
        <v>10</v>
      </c>
      <c r="H20" s="389" t="s">
        <v>48</v>
      </c>
      <c r="I20" s="389" t="s">
        <v>2192</v>
      </c>
      <c r="J20" s="389" t="s">
        <v>2192</v>
      </c>
      <c r="K20" s="389" t="s">
        <v>2091</v>
      </c>
      <c r="L20" s="390" t="s">
        <v>20</v>
      </c>
      <c r="M20" s="390" t="s">
        <v>2083</v>
      </c>
      <c r="N20" s="390" t="s">
        <v>2083</v>
      </c>
      <c r="O20" s="390" t="s">
        <v>87</v>
      </c>
      <c r="P20" s="389" t="s">
        <v>1045</v>
      </c>
      <c r="Q20" s="389" t="s">
        <v>2193</v>
      </c>
      <c r="R20" s="389" t="s">
        <v>2194</v>
      </c>
      <c r="S20" s="389" t="s">
        <v>2083</v>
      </c>
      <c r="T20" s="389" t="s">
        <v>2083</v>
      </c>
      <c r="U20" s="389" t="s">
        <v>2083</v>
      </c>
      <c r="V20" s="389" t="s">
        <v>2083</v>
      </c>
      <c r="W20" s="389" t="s">
        <v>2083</v>
      </c>
      <c r="X20" s="389" t="s">
        <v>2095</v>
      </c>
      <c r="Y20" s="389" t="s">
        <v>2083</v>
      </c>
      <c r="Z20" s="389" t="s">
        <v>2083</v>
      </c>
      <c r="AA20" s="389" t="s">
        <v>2155</v>
      </c>
      <c r="AB20" s="389" t="s">
        <v>2195</v>
      </c>
    </row>
    <row r="21" spans="1:28" x14ac:dyDescent="0.2">
      <c r="A21" s="389">
        <v>984</v>
      </c>
      <c r="B21" s="389">
        <v>2351</v>
      </c>
      <c r="C21" s="389" t="s">
        <v>2196</v>
      </c>
      <c r="D21" s="389" t="s">
        <v>2197</v>
      </c>
      <c r="E21" s="389" t="s">
        <v>1281</v>
      </c>
      <c r="F21" s="421">
        <v>21</v>
      </c>
      <c r="G21" s="390" t="s">
        <v>11</v>
      </c>
      <c r="H21" s="389" t="s">
        <v>49</v>
      </c>
      <c r="I21" s="389" t="s">
        <v>2198</v>
      </c>
      <c r="J21" s="389" t="s">
        <v>2198</v>
      </c>
      <c r="K21" s="389" t="s">
        <v>2091</v>
      </c>
      <c r="L21" s="390" t="s">
        <v>50</v>
      </c>
      <c r="M21" s="390" t="s">
        <v>2083</v>
      </c>
      <c r="N21" s="390" t="s">
        <v>2083</v>
      </c>
      <c r="O21" s="390" t="s">
        <v>87</v>
      </c>
      <c r="P21" s="389" t="s">
        <v>23</v>
      </c>
      <c r="Q21" s="389" t="s">
        <v>2199</v>
      </c>
      <c r="R21" s="389" t="s">
        <v>2200</v>
      </c>
      <c r="S21" s="389" t="s">
        <v>2083</v>
      </c>
      <c r="T21" s="389" t="s">
        <v>2083</v>
      </c>
      <c r="U21" s="389" t="s">
        <v>2083</v>
      </c>
      <c r="V21" s="389" t="s">
        <v>2083</v>
      </c>
      <c r="W21" s="389" t="s">
        <v>2083</v>
      </c>
      <c r="X21" s="389" t="s">
        <v>43</v>
      </c>
      <c r="Y21" s="389" t="s">
        <v>87</v>
      </c>
      <c r="Z21" s="389" t="s">
        <v>2083</v>
      </c>
      <c r="AA21" s="389" t="s">
        <v>2115</v>
      </c>
      <c r="AB21" s="389" t="s">
        <v>2178</v>
      </c>
    </row>
    <row r="22" spans="1:28" x14ac:dyDescent="0.2">
      <c r="A22" s="389">
        <v>985</v>
      </c>
      <c r="B22" s="389">
        <v>2352</v>
      </c>
      <c r="C22" s="389" t="s">
        <v>2201</v>
      </c>
      <c r="D22" s="389" t="s">
        <v>2202</v>
      </c>
      <c r="E22" s="389" t="s">
        <v>1281</v>
      </c>
      <c r="F22" s="421">
        <v>22</v>
      </c>
      <c r="G22" s="390" t="s">
        <v>10</v>
      </c>
      <c r="H22" s="389" t="s">
        <v>51</v>
      </c>
      <c r="I22" s="389" t="s">
        <v>2203</v>
      </c>
      <c r="J22" s="389" t="s">
        <v>2203</v>
      </c>
      <c r="K22" s="389" t="s">
        <v>2091</v>
      </c>
      <c r="L22" s="390" t="s">
        <v>20</v>
      </c>
      <c r="M22" s="390" t="s">
        <v>2083</v>
      </c>
      <c r="N22" s="390" t="s">
        <v>2083</v>
      </c>
      <c r="O22" s="390" t="s">
        <v>87</v>
      </c>
      <c r="P22" s="389" t="s">
        <v>123</v>
      </c>
      <c r="Q22" s="389" t="s">
        <v>2204</v>
      </c>
      <c r="R22" s="389" t="s">
        <v>2205</v>
      </c>
      <c r="S22" s="389" t="s">
        <v>2083</v>
      </c>
      <c r="T22" s="389" t="s">
        <v>2083</v>
      </c>
      <c r="U22" s="389" t="s">
        <v>2083</v>
      </c>
      <c r="V22" s="389" t="s">
        <v>2206</v>
      </c>
      <c r="W22" s="389" t="s">
        <v>2083</v>
      </c>
      <c r="X22" s="389" t="s">
        <v>2095</v>
      </c>
      <c r="Y22" s="389" t="s">
        <v>2147</v>
      </c>
      <c r="Z22" s="389" t="s">
        <v>2083</v>
      </c>
      <c r="AA22" s="389" t="s">
        <v>2096</v>
      </c>
      <c r="AB22" s="389" t="s">
        <v>2207</v>
      </c>
    </row>
    <row r="23" spans="1:28" x14ac:dyDescent="0.2">
      <c r="A23" s="389">
        <v>986</v>
      </c>
      <c r="B23" s="389">
        <v>2353</v>
      </c>
      <c r="C23" s="389" t="s">
        <v>2174</v>
      </c>
      <c r="D23" s="389" t="s">
        <v>2175</v>
      </c>
      <c r="E23" s="389" t="s">
        <v>1281</v>
      </c>
      <c r="F23" s="421">
        <v>23</v>
      </c>
      <c r="G23" s="390" t="s">
        <v>10</v>
      </c>
      <c r="H23" s="389" t="s">
        <v>52</v>
      </c>
      <c r="I23" s="389" t="s">
        <v>52</v>
      </c>
      <c r="J23" s="389" t="s">
        <v>52</v>
      </c>
      <c r="K23" s="389" t="s">
        <v>2091</v>
      </c>
      <c r="L23" s="390" t="s">
        <v>20</v>
      </c>
      <c r="M23" s="390" t="s">
        <v>2083</v>
      </c>
      <c r="N23" s="390" t="s">
        <v>2083</v>
      </c>
      <c r="O23" s="390" t="s">
        <v>87</v>
      </c>
      <c r="P23" s="389" t="s">
        <v>123</v>
      </c>
      <c r="Q23" s="389" t="s">
        <v>2208</v>
      </c>
      <c r="R23" s="389" t="s">
        <v>2209</v>
      </c>
      <c r="S23" s="389" t="s">
        <v>2083</v>
      </c>
      <c r="T23" s="389" t="s">
        <v>2083</v>
      </c>
      <c r="U23" s="389" t="s">
        <v>2083</v>
      </c>
      <c r="V23" s="389" t="s">
        <v>2210</v>
      </c>
      <c r="W23" s="389" t="s">
        <v>2083</v>
      </c>
      <c r="X23" s="389" t="s">
        <v>2095</v>
      </c>
      <c r="Y23" s="389" t="s">
        <v>23</v>
      </c>
      <c r="Z23" s="389" t="s">
        <v>2083</v>
      </c>
      <c r="AA23" s="389" t="s">
        <v>2105</v>
      </c>
      <c r="AB23" s="389" t="s">
        <v>2211</v>
      </c>
    </row>
    <row r="24" spans="1:28" x14ac:dyDescent="0.2">
      <c r="A24" s="389">
        <v>987</v>
      </c>
      <c r="B24" s="389">
        <v>2354</v>
      </c>
      <c r="C24" s="389" t="s">
        <v>2212</v>
      </c>
      <c r="D24" s="389" t="s">
        <v>2213</v>
      </c>
      <c r="E24" s="389" t="s">
        <v>1281</v>
      </c>
      <c r="F24" s="421">
        <v>24</v>
      </c>
      <c r="G24" s="390" t="s">
        <v>10</v>
      </c>
      <c r="H24" s="389" t="s">
        <v>53</v>
      </c>
      <c r="I24" s="389" t="s">
        <v>2214</v>
      </c>
      <c r="J24" s="389" t="s">
        <v>2214</v>
      </c>
      <c r="K24" s="389" t="s">
        <v>2091</v>
      </c>
      <c r="L24" s="390" t="s">
        <v>23</v>
      </c>
      <c r="M24" s="390" t="s">
        <v>2083</v>
      </c>
      <c r="N24" s="390" t="s">
        <v>2083</v>
      </c>
      <c r="O24" s="390" t="s">
        <v>87</v>
      </c>
      <c r="P24" s="389" t="s">
        <v>123</v>
      </c>
      <c r="Q24" s="389" t="s">
        <v>2215</v>
      </c>
      <c r="R24" s="389" t="s">
        <v>2216</v>
      </c>
      <c r="S24" s="389" t="s">
        <v>2083</v>
      </c>
      <c r="T24" s="389" t="s">
        <v>2083</v>
      </c>
      <c r="U24" s="389" t="s">
        <v>2083</v>
      </c>
      <c r="V24" s="389" t="s">
        <v>2217</v>
      </c>
      <c r="W24" s="389" t="s">
        <v>2083</v>
      </c>
      <c r="X24" s="389" t="s">
        <v>2095</v>
      </c>
      <c r="Y24" s="389" t="s">
        <v>87</v>
      </c>
      <c r="Z24" s="389" t="s">
        <v>2083</v>
      </c>
      <c r="AA24" s="389" t="s">
        <v>2096</v>
      </c>
      <c r="AB24" s="389" t="s">
        <v>2218</v>
      </c>
    </row>
    <row r="25" spans="1:28" x14ac:dyDescent="0.2">
      <c r="A25" s="389">
        <v>988</v>
      </c>
      <c r="B25" s="389">
        <v>2355</v>
      </c>
      <c r="C25" s="389" t="s">
        <v>2219</v>
      </c>
      <c r="D25" s="389" t="s">
        <v>2220</v>
      </c>
      <c r="E25" s="389" t="s">
        <v>1281</v>
      </c>
      <c r="F25" s="421">
        <v>25</v>
      </c>
      <c r="G25" s="390" t="s">
        <v>10</v>
      </c>
      <c r="H25" s="389" t="s">
        <v>54</v>
      </c>
      <c r="I25" s="389" t="s">
        <v>2221</v>
      </c>
      <c r="J25" s="389" t="s">
        <v>2221</v>
      </c>
      <c r="K25" s="389" t="s">
        <v>2091</v>
      </c>
      <c r="L25" s="390" t="s">
        <v>20</v>
      </c>
      <c r="M25" s="390" t="s">
        <v>2083</v>
      </c>
      <c r="N25" s="390" t="s">
        <v>2083</v>
      </c>
      <c r="O25" s="390" t="s">
        <v>25</v>
      </c>
      <c r="P25" s="389" t="s">
        <v>123</v>
      </c>
      <c r="Q25" s="389" t="s">
        <v>2222</v>
      </c>
      <c r="R25" s="389" t="s">
        <v>2144</v>
      </c>
      <c r="S25" s="389" t="s">
        <v>2223</v>
      </c>
      <c r="T25" s="389" t="s">
        <v>2224</v>
      </c>
      <c r="U25" s="389" t="s">
        <v>2083</v>
      </c>
      <c r="V25" s="389" t="s">
        <v>2225</v>
      </c>
      <c r="W25" s="389" t="s">
        <v>2083</v>
      </c>
      <c r="X25" s="389" t="s">
        <v>2095</v>
      </c>
      <c r="Y25" s="389" t="s">
        <v>2083</v>
      </c>
      <c r="Z25" s="389" t="s">
        <v>2083</v>
      </c>
      <c r="AA25" s="389" t="s">
        <v>2115</v>
      </c>
      <c r="AB25" s="389" t="s">
        <v>2224</v>
      </c>
    </row>
    <row r="26" spans="1:28" x14ac:dyDescent="0.2">
      <c r="A26" s="389">
        <v>24</v>
      </c>
      <c r="B26" s="389">
        <v>2356</v>
      </c>
      <c r="C26" s="389" t="s">
        <v>2089</v>
      </c>
      <c r="D26" s="389" t="s">
        <v>2090</v>
      </c>
      <c r="E26" s="389" t="s">
        <v>1281</v>
      </c>
      <c r="F26" s="421">
        <v>26</v>
      </c>
      <c r="G26" s="390" t="s">
        <v>10</v>
      </c>
      <c r="H26" s="389" t="s">
        <v>55</v>
      </c>
      <c r="I26" s="389" t="s">
        <v>2226</v>
      </c>
      <c r="J26" s="389" t="s">
        <v>2226</v>
      </c>
      <c r="K26" s="389" t="s">
        <v>2227</v>
      </c>
      <c r="L26" s="390" t="s">
        <v>20</v>
      </c>
      <c r="M26" s="390" t="s">
        <v>2083</v>
      </c>
      <c r="N26" s="390" t="s">
        <v>2083</v>
      </c>
      <c r="O26" s="390" t="s">
        <v>87</v>
      </c>
      <c r="P26" s="389" t="s">
        <v>123</v>
      </c>
      <c r="Q26" s="389" t="s">
        <v>2228</v>
      </c>
      <c r="R26" s="389" t="s">
        <v>2229</v>
      </c>
      <c r="S26" s="389" t="s">
        <v>2083</v>
      </c>
      <c r="T26" s="389" t="s">
        <v>2083</v>
      </c>
      <c r="U26" s="389" t="s">
        <v>2083</v>
      </c>
      <c r="V26" s="389" t="s">
        <v>2230</v>
      </c>
      <c r="W26" s="389" t="s">
        <v>2083</v>
      </c>
      <c r="X26" s="389" t="s">
        <v>2095</v>
      </c>
      <c r="Y26" s="389" t="s">
        <v>87</v>
      </c>
      <c r="Z26" s="389" t="s">
        <v>2083</v>
      </c>
      <c r="AA26" s="389" t="s">
        <v>2096</v>
      </c>
      <c r="AB26" s="389" t="s">
        <v>2097</v>
      </c>
    </row>
    <row r="27" spans="1:28" x14ac:dyDescent="0.2">
      <c r="A27" s="389">
        <v>25</v>
      </c>
      <c r="B27" s="389">
        <v>2357</v>
      </c>
      <c r="C27" s="389" t="s">
        <v>2231</v>
      </c>
      <c r="D27" s="389" t="s">
        <v>2232</v>
      </c>
      <c r="E27" s="389" t="s">
        <v>1281</v>
      </c>
      <c r="F27" s="421">
        <v>27</v>
      </c>
      <c r="G27" s="390" t="s">
        <v>10</v>
      </c>
      <c r="H27" s="389" t="s">
        <v>56</v>
      </c>
      <c r="I27" s="389" t="s">
        <v>56</v>
      </c>
      <c r="J27" s="389" t="s">
        <v>56</v>
      </c>
      <c r="K27" s="389" t="s">
        <v>9</v>
      </c>
      <c r="L27" s="390" t="s">
        <v>20</v>
      </c>
      <c r="M27" s="390" t="s">
        <v>2083</v>
      </c>
      <c r="N27" s="390" t="s">
        <v>2083</v>
      </c>
      <c r="O27" s="390" t="s">
        <v>87</v>
      </c>
      <c r="P27" s="389" t="s">
        <v>23</v>
      </c>
      <c r="Q27" s="389" t="s">
        <v>2233</v>
      </c>
      <c r="R27" s="389" t="s">
        <v>2234</v>
      </c>
      <c r="S27" s="389" t="s">
        <v>2083</v>
      </c>
      <c r="T27" s="389" t="s">
        <v>2083</v>
      </c>
      <c r="U27" s="389" t="s">
        <v>2083</v>
      </c>
      <c r="V27" s="389" t="s">
        <v>2235</v>
      </c>
      <c r="W27" s="389" t="s">
        <v>2083</v>
      </c>
      <c r="X27" s="389" t="s">
        <v>2095</v>
      </c>
      <c r="Y27" s="389" t="s">
        <v>12</v>
      </c>
      <c r="Z27" s="389" t="s">
        <v>2083</v>
      </c>
      <c r="AA27" s="389" t="s">
        <v>2096</v>
      </c>
      <c r="AB27" s="389" t="s">
        <v>2236</v>
      </c>
    </row>
    <row r="28" spans="1:28" x14ac:dyDescent="0.2">
      <c r="A28" s="389">
        <v>26</v>
      </c>
      <c r="B28" s="389">
        <v>2358</v>
      </c>
      <c r="C28" s="389" t="s">
        <v>2237</v>
      </c>
      <c r="D28" s="389" t="s">
        <v>2238</v>
      </c>
      <c r="E28" s="389" t="s">
        <v>1281</v>
      </c>
      <c r="F28" s="421">
        <v>28</v>
      </c>
      <c r="G28" s="390" t="s">
        <v>10</v>
      </c>
      <c r="H28" s="389" t="s">
        <v>57</v>
      </c>
      <c r="I28" s="389" t="s">
        <v>57</v>
      </c>
      <c r="J28" s="389" t="s">
        <v>57</v>
      </c>
      <c r="K28" s="389" t="s">
        <v>2091</v>
      </c>
      <c r="L28" s="390" t="s">
        <v>20</v>
      </c>
      <c r="M28" s="390" t="s">
        <v>2083</v>
      </c>
      <c r="N28" s="390" t="s">
        <v>2083</v>
      </c>
      <c r="O28" s="390" t="s">
        <v>87</v>
      </c>
      <c r="P28" s="389" t="s">
        <v>123</v>
      </c>
      <c r="Q28" s="389" t="s">
        <v>2239</v>
      </c>
      <c r="R28" s="389" t="s">
        <v>2240</v>
      </c>
      <c r="S28" s="389" t="s">
        <v>2083</v>
      </c>
      <c r="T28" s="389" t="s">
        <v>2083</v>
      </c>
      <c r="U28" s="389" t="s">
        <v>2083</v>
      </c>
      <c r="V28" s="389" t="s">
        <v>2241</v>
      </c>
      <c r="W28" s="389" t="s">
        <v>2083</v>
      </c>
      <c r="X28" s="389" t="s">
        <v>2095</v>
      </c>
      <c r="Y28" s="389" t="s">
        <v>2083</v>
      </c>
      <c r="Z28" s="389" t="s">
        <v>2083</v>
      </c>
      <c r="AA28" s="389" t="s">
        <v>2155</v>
      </c>
      <c r="AB28" s="389" t="s">
        <v>2242</v>
      </c>
    </row>
    <row r="29" spans="1:28" x14ac:dyDescent="0.2">
      <c r="A29" s="389">
        <v>27</v>
      </c>
      <c r="B29" s="389">
        <v>2359</v>
      </c>
      <c r="C29" s="389" t="s">
        <v>2201</v>
      </c>
      <c r="D29" s="389" t="s">
        <v>2202</v>
      </c>
      <c r="E29" s="389" t="s">
        <v>1281</v>
      </c>
      <c r="F29" s="421">
        <v>29</v>
      </c>
      <c r="G29" s="390" t="s">
        <v>10</v>
      </c>
      <c r="H29" s="389" t="s">
        <v>2243</v>
      </c>
      <c r="I29" s="389" t="s">
        <v>2244</v>
      </c>
      <c r="J29" s="389" t="s">
        <v>2244</v>
      </c>
      <c r="K29" s="389" t="s">
        <v>2091</v>
      </c>
      <c r="L29" s="390" t="s">
        <v>20</v>
      </c>
      <c r="M29" s="390" t="s">
        <v>2083</v>
      </c>
      <c r="N29" s="390" t="s">
        <v>2083</v>
      </c>
      <c r="O29" s="390" t="s">
        <v>87</v>
      </c>
      <c r="P29" s="389" t="s">
        <v>123</v>
      </c>
      <c r="Q29" s="389" t="s">
        <v>2245</v>
      </c>
      <c r="R29" s="389" t="s">
        <v>2246</v>
      </c>
      <c r="S29" s="389" t="s">
        <v>2083</v>
      </c>
      <c r="T29" s="389" t="s">
        <v>2083</v>
      </c>
      <c r="U29" s="389" t="s">
        <v>2083</v>
      </c>
      <c r="V29" s="389" t="s">
        <v>2247</v>
      </c>
      <c r="W29" s="389" t="s">
        <v>2083</v>
      </c>
      <c r="X29" s="389" t="s">
        <v>2095</v>
      </c>
      <c r="Y29" s="389" t="s">
        <v>2083</v>
      </c>
      <c r="Z29" s="389" t="s">
        <v>2083</v>
      </c>
      <c r="AA29" s="389" t="s">
        <v>2115</v>
      </c>
      <c r="AB29" s="389" t="s">
        <v>2116</v>
      </c>
    </row>
    <row r="30" spans="1:28" x14ac:dyDescent="0.2">
      <c r="A30" s="389">
        <v>28</v>
      </c>
      <c r="B30" s="389">
        <v>2360</v>
      </c>
      <c r="C30" s="389" t="s">
        <v>2248</v>
      </c>
      <c r="D30" s="389" t="s">
        <v>2249</v>
      </c>
      <c r="E30" s="389" t="s">
        <v>1281</v>
      </c>
      <c r="F30" s="421">
        <v>30</v>
      </c>
      <c r="G30" s="390" t="s">
        <v>10</v>
      </c>
      <c r="H30" s="389" t="s">
        <v>59</v>
      </c>
      <c r="I30" s="389" t="s">
        <v>2250</v>
      </c>
      <c r="J30" s="389" t="s">
        <v>2250</v>
      </c>
      <c r="K30" s="389" t="s">
        <v>9</v>
      </c>
      <c r="L30" s="390" t="s">
        <v>20</v>
      </c>
      <c r="M30" s="390" t="s">
        <v>2083</v>
      </c>
      <c r="N30" s="390" t="s">
        <v>2083</v>
      </c>
      <c r="O30" s="390" t="s">
        <v>87</v>
      </c>
      <c r="P30" s="389" t="s">
        <v>23</v>
      </c>
      <c r="Q30" s="389" t="s">
        <v>2251</v>
      </c>
      <c r="R30" s="389" t="s">
        <v>2252</v>
      </c>
      <c r="S30" s="389" t="s">
        <v>2083</v>
      </c>
      <c r="T30" s="389" t="s">
        <v>2083</v>
      </c>
      <c r="U30" s="389" t="s">
        <v>2083</v>
      </c>
      <c r="V30" s="389" t="s">
        <v>2253</v>
      </c>
      <c r="W30" s="389" t="s">
        <v>2083</v>
      </c>
      <c r="X30" s="389" t="s">
        <v>2095</v>
      </c>
      <c r="Y30" s="389" t="s">
        <v>87</v>
      </c>
      <c r="Z30" s="389" t="s">
        <v>2083</v>
      </c>
      <c r="AA30" s="389" t="s">
        <v>2096</v>
      </c>
      <c r="AB30" s="389" t="s">
        <v>2254</v>
      </c>
    </row>
    <row r="31" spans="1:28" x14ac:dyDescent="0.2">
      <c r="A31" s="389">
        <v>29</v>
      </c>
      <c r="B31" s="389">
        <v>2361</v>
      </c>
      <c r="C31" s="389" t="s">
        <v>2255</v>
      </c>
      <c r="D31" s="389" t="s">
        <v>2256</v>
      </c>
      <c r="E31" s="389" t="s">
        <v>1281</v>
      </c>
      <c r="F31" s="421">
        <v>31</v>
      </c>
      <c r="G31" s="390" t="s">
        <v>10</v>
      </c>
      <c r="H31" s="389" t="s">
        <v>61</v>
      </c>
      <c r="I31" s="389" t="s">
        <v>2257</v>
      </c>
      <c r="J31" s="389" t="s">
        <v>2257</v>
      </c>
      <c r="K31" s="389" t="s">
        <v>2126</v>
      </c>
      <c r="L31" s="390" t="s">
        <v>20</v>
      </c>
      <c r="M31" s="390" t="s">
        <v>2083</v>
      </c>
      <c r="N31" s="390" t="s">
        <v>2083</v>
      </c>
      <c r="O31" s="390" t="s">
        <v>25</v>
      </c>
      <c r="P31" s="389" t="s">
        <v>23</v>
      </c>
      <c r="Q31" s="389" t="s">
        <v>2258</v>
      </c>
      <c r="R31" s="389" t="s">
        <v>2259</v>
      </c>
      <c r="S31" s="389" t="s">
        <v>2260</v>
      </c>
      <c r="T31" s="389" t="s">
        <v>2261</v>
      </c>
      <c r="U31" s="389" t="s">
        <v>2083</v>
      </c>
      <c r="V31" s="389" t="s">
        <v>2083</v>
      </c>
      <c r="W31" s="389" t="s">
        <v>2083</v>
      </c>
      <c r="X31" s="389" t="s">
        <v>2095</v>
      </c>
      <c r="Y31" s="389" t="s">
        <v>2147</v>
      </c>
      <c r="Z31" s="389" t="s">
        <v>2083</v>
      </c>
      <c r="AA31" s="389" t="s">
        <v>2262</v>
      </c>
      <c r="AB31" s="389" t="s">
        <v>2263</v>
      </c>
    </row>
    <row r="32" spans="1:28" x14ac:dyDescent="0.2">
      <c r="A32" s="389">
        <v>30</v>
      </c>
      <c r="B32" s="389">
        <v>2362</v>
      </c>
      <c r="C32" s="389" t="s">
        <v>2150</v>
      </c>
      <c r="D32" s="389" t="s">
        <v>2151</v>
      </c>
      <c r="E32" s="389" t="s">
        <v>1281</v>
      </c>
      <c r="F32" s="421">
        <v>32</v>
      </c>
      <c r="G32" s="390" t="s">
        <v>10</v>
      </c>
      <c r="H32" s="389" t="s">
        <v>62</v>
      </c>
      <c r="I32" s="389" t="s">
        <v>62</v>
      </c>
      <c r="J32" s="389" t="s">
        <v>62</v>
      </c>
      <c r="K32" s="389" t="s">
        <v>2091</v>
      </c>
      <c r="L32" s="390" t="s">
        <v>20</v>
      </c>
      <c r="M32" s="390" t="s">
        <v>2083</v>
      </c>
      <c r="N32" s="390" t="s">
        <v>2083</v>
      </c>
      <c r="O32" s="390" t="s">
        <v>87</v>
      </c>
      <c r="P32" s="389" t="s">
        <v>123</v>
      </c>
      <c r="Q32" s="389" t="s">
        <v>2264</v>
      </c>
      <c r="R32" s="389" t="s">
        <v>2265</v>
      </c>
      <c r="S32" s="389" t="s">
        <v>2083</v>
      </c>
      <c r="T32" s="389" t="s">
        <v>2083</v>
      </c>
      <c r="U32" s="389" t="s">
        <v>2083</v>
      </c>
      <c r="V32" s="389" t="s">
        <v>2083</v>
      </c>
      <c r="W32" s="389" t="s">
        <v>2083</v>
      </c>
      <c r="X32" s="389" t="s">
        <v>2095</v>
      </c>
      <c r="Y32" s="389" t="s">
        <v>2083</v>
      </c>
      <c r="Z32" s="389" t="s">
        <v>2083</v>
      </c>
      <c r="AA32" s="389" t="s">
        <v>2155</v>
      </c>
      <c r="AB32" s="389" t="s">
        <v>2266</v>
      </c>
    </row>
    <row r="33" spans="1:28" x14ac:dyDescent="0.2">
      <c r="A33" s="389">
        <v>31</v>
      </c>
      <c r="B33" s="389">
        <v>2363</v>
      </c>
      <c r="C33" s="389" t="s">
        <v>2255</v>
      </c>
      <c r="D33" s="389" t="s">
        <v>2256</v>
      </c>
      <c r="E33" s="389" t="s">
        <v>1281</v>
      </c>
      <c r="F33" s="421">
        <v>33</v>
      </c>
      <c r="G33" s="390" t="s">
        <v>10</v>
      </c>
      <c r="H33" s="389" t="s">
        <v>63</v>
      </c>
      <c r="I33" s="389" t="s">
        <v>2267</v>
      </c>
      <c r="J33" s="389" t="s">
        <v>2267</v>
      </c>
      <c r="K33" s="389" t="s">
        <v>2091</v>
      </c>
      <c r="L33" s="390" t="s">
        <v>20</v>
      </c>
      <c r="M33" s="390" t="s">
        <v>2083</v>
      </c>
      <c r="N33" s="390" t="s">
        <v>2083</v>
      </c>
      <c r="O33" s="390" t="s">
        <v>87</v>
      </c>
      <c r="P33" s="389" t="s">
        <v>23</v>
      </c>
      <c r="Q33" s="389" t="s">
        <v>2268</v>
      </c>
      <c r="R33" s="389" t="s">
        <v>2269</v>
      </c>
      <c r="S33" s="389" t="s">
        <v>2083</v>
      </c>
      <c r="T33" s="389" t="s">
        <v>2083</v>
      </c>
      <c r="U33" s="389" t="s">
        <v>2083</v>
      </c>
      <c r="V33" s="389" t="s">
        <v>2270</v>
      </c>
      <c r="W33" s="389" t="s">
        <v>2083</v>
      </c>
      <c r="X33" s="389" t="s">
        <v>2095</v>
      </c>
      <c r="Y33" s="389" t="s">
        <v>2083</v>
      </c>
      <c r="Z33" s="389" t="s">
        <v>2083</v>
      </c>
      <c r="AA33" s="389" t="s">
        <v>2115</v>
      </c>
      <c r="AB33" s="389" t="s">
        <v>2178</v>
      </c>
    </row>
    <row r="34" spans="1:28" x14ac:dyDescent="0.2">
      <c r="A34" s="389">
        <v>32</v>
      </c>
      <c r="B34" s="389">
        <v>2364</v>
      </c>
      <c r="C34" s="389" t="s">
        <v>2255</v>
      </c>
      <c r="D34" s="389" t="s">
        <v>2256</v>
      </c>
      <c r="E34" s="389" t="s">
        <v>1281</v>
      </c>
      <c r="F34" s="421">
        <v>34</v>
      </c>
      <c r="G34" s="390" t="s">
        <v>10</v>
      </c>
      <c r="H34" s="389" t="s">
        <v>64</v>
      </c>
      <c r="I34" s="389" t="s">
        <v>64</v>
      </c>
      <c r="J34" s="389" t="s">
        <v>64</v>
      </c>
      <c r="K34" s="389" t="s">
        <v>2126</v>
      </c>
      <c r="L34" s="390" t="s">
        <v>20</v>
      </c>
      <c r="M34" s="390" t="s">
        <v>2083</v>
      </c>
      <c r="N34" s="390" t="s">
        <v>2083</v>
      </c>
      <c r="O34" s="390" t="s">
        <v>87</v>
      </c>
      <c r="P34" s="389" t="s">
        <v>23</v>
      </c>
      <c r="Q34" s="389" t="s">
        <v>2271</v>
      </c>
      <c r="R34" s="389" t="s">
        <v>2272</v>
      </c>
      <c r="S34" s="389" t="s">
        <v>2083</v>
      </c>
      <c r="T34" s="389" t="s">
        <v>2083</v>
      </c>
      <c r="U34" s="389" t="s">
        <v>2083</v>
      </c>
      <c r="V34" s="389" t="s">
        <v>2273</v>
      </c>
      <c r="W34" s="389" t="s">
        <v>2083</v>
      </c>
      <c r="X34" s="389" t="s">
        <v>2095</v>
      </c>
      <c r="Y34" s="389" t="s">
        <v>2083</v>
      </c>
      <c r="Z34" s="389" t="s">
        <v>2083</v>
      </c>
      <c r="AA34" s="389" t="s">
        <v>2155</v>
      </c>
      <c r="AB34" s="389" t="s">
        <v>2274</v>
      </c>
    </row>
    <row r="35" spans="1:28" x14ac:dyDescent="0.2">
      <c r="A35" s="389">
        <v>33</v>
      </c>
      <c r="B35" s="389">
        <v>2365</v>
      </c>
      <c r="C35" s="389" t="s">
        <v>2275</v>
      </c>
      <c r="D35" s="389" t="s">
        <v>2276</v>
      </c>
      <c r="E35" s="389" t="s">
        <v>1281</v>
      </c>
      <c r="F35" s="421">
        <v>35</v>
      </c>
      <c r="G35" s="390" t="s">
        <v>10</v>
      </c>
      <c r="H35" s="389" t="s">
        <v>65</v>
      </c>
      <c r="I35" s="389" t="s">
        <v>65</v>
      </c>
      <c r="J35" s="389" t="s">
        <v>65</v>
      </c>
      <c r="K35" s="389" t="s">
        <v>9</v>
      </c>
      <c r="L35" s="390" t="s">
        <v>20</v>
      </c>
      <c r="M35" s="390" t="s">
        <v>2083</v>
      </c>
      <c r="N35" s="390" t="s">
        <v>2083</v>
      </c>
      <c r="O35" s="390" t="s">
        <v>87</v>
      </c>
      <c r="P35" s="389" t="s">
        <v>23</v>
      </c>
      <c r="Q35" s="389" t="s">
        <v>2277</v>
      </c>
      <c r="R35" s="389" t="s">
        <v>2278</v>
      </c>
      <c r="S35" s="389" t="s">
        <v>2083</v>
      </c>
      <c r="T35" s="389" t="s">
        <v>2083</v>
      </c>
      <c r="U35" s="389" t="s">
        <v>2083</v>
      </c>
      <c r="V35" s="389" t="s">
        <v>2279</v>
      </c>
      <c r="W35" s="389" t="s">
        <v>2083</v>
      </c>
      <c r="X35" s="389" t="s">
        <v>2095</v>
      </c>
      <c r="Y35" s="389" t="s">
        <v>2083</v>
      </c>
      <c r="Z35" s="389" t="s">
        <v>2083</v>
      </c>
      <c r="AA35" s="389" t="s">
        <v>2115</v>
      </c>
      <c r="AB35" s="389" t="s">
        <v>2280</v>
      </c>
    </row>
    <row r="36" spans="1:28" x14ac:dyDescent="0.2">
      <c r="A36" s="389">
        <v>34</v>
      </c>
      <c r="B36" s="389">
        <v>2366</v>
      </c>
      <c r="C36" s="389" t="s">
        <v>2281</v>
      </c>
      <c r="D36" s="389" t="s">
        <v>2282</v>
      </c>
      <c r="E36" s="389" t="s">
        <v>1281</v>
      </c>
      <c r="F36" s="421">
        <v>36</v>
      </c>
      <c r="G36" s="390" t="s">
        <v>10</v>
      </c>
      <c r="H36" s="389" t="s">
        <v>66</v>
      </c>
      <c r="I36" s="389" t="s">
        <v>66</v>
      </c>
      <c r="J36" s="389" t="s">
        <v>66</v>
      </c>
      <c r="K36" s="389" t="s">
        <v>2283</v>
      </c>
      <c r="L36" s="390" t="s">
        <v>20</v>
      </c>
      <c r="M36" s="390" t="s">
        <v>2083</v>
      </c>
      <c r="N36" s="390" t="s">
        <v>2083</v>
      </c>
      <c r="O36" s="390" t="s">
        <v>25</v>
      </c>
      <c r="P36" s="389" t="s">
        <v>23</v>
      </c>
      <c r="Q36" s="389" t="s">
        <v>2284</v>
      </c>
      <c r="R36" s="389" t="s">
        <v>2285</v>
      </c>
      <c r="S36" s="389" t="s">
        <v>2286</v>
      </c>
      <c r="T36" s="389" t="s">
        <v>2287</v>
      </c>
      <c r="U36" s="389" t="s">
        <v>2083</v>
      </c>
      <c r="V36" s="389" t="s">
        <v>2288</v>
      </c>
      <c r="W36" s="389" t="s">
        <v>2083</v>
      </c>
      <c r="X36" s="389" t="s">
        <v>2095</v>
      </c>
      <c r="Y36" s="389" t="s">
        <v>87</v>
      </c>
      <c r="Z36" s="389" t="s">
        <v>2083</v>
      </c>
      <c r="AA36" s="389" t="s">
        <v>2096</v>
      </c>
      <c r="AB36" s="389" t="s">
        <v>2289</v>
      </c>
    </row>
    <row r="37" spans="1:28" x14ac:dyDescent="0.2">
      <c r="A37" s="389">
        <v>35</v>
      </c>
      <c r="B37" s="389">
        <v>2368</v>
      </c>
      <c r="C37" s="389" t="s">
        <v>2290</v>
      </c>
      <c r="D37" s="389" t="s">
        <v>2291</v>
      </c>
      <c r="E37" s="389" t="s">
        <v>1281</v>
      </c>
      <c r="F37" s="421">
        <v>39</v>
      </c>
      <c r="G37" s="390" t="s">
        <v>10</v>
      </c>
      <c r="H37" s="389" t="s">
        <v>70</v>
      </c>
      <c r="I37" s="389" t="s">
        <v>2292</v>
      </c>
      <c r="J37" s="389" t="s">
        <v>2292</v>
      </c>
      <c r="K37" s="389" t="s">
        <v>2091</v>
      </c>
      <c r="L37" s="390" t="s">
        <v>20</v>
      </c>
      <c r="M37" s="390" t="s">
        <v>2083</v>
      </c>
      <c r="N37" s="390" t="s">
        <v>2083</v>
      </c>
      <c r="O37" s="390" t="s">
        <v>25</v>
      </c>
      <c r="P37" s="389" t="s">
        <v>23</v>
      </c>
      <c r="Q37" s="389" t="s">
        <v>2293</v>
      </c>
      <c r="R37" s="389" t="s">
        <v>2294</v>
      </c>
      <c r="S37" s="389" t="s">
        <v>2295</v>
      </c>
      <c r="T37" s="389" t="s">
        <v>2296</v>
      </c>
      <c r="U37" s="389" t="s">
        <v>2083</v>
      </c>
      <c r="V37" s="389" t="s">
        <v>2083</v>
      </c>
      <c r="W37" s="389" t="s">
        <v>2083</v>
      </c>
      <c r="X37" s="389" t="s">
        <v>2095</v>
      </c>
      <c r="Y37" s="389" t="s">
        <v>2083</v>
      </c>
      <c r="Z37" s="389" t="s">
        <v>2083</v>
      </c>
      <c r="AA37" s="389" t="s">
        <v>2297</v>
      </c>
      <c r="AB37" s="389" t="s">
        <v>2298</v>
      </c>
    </row>
    <row r="38" spans="1:28" x14ac:dyDescent="0.2">
      <c r="A38" s="389">
        <v>36</v>
      </c>
      <c r="B38" s="389">
        <v>2369</v>
      </c>
      <c r="C38" s="389" t="s">
        <v>2299</v>
      </c>
      <c r="D38" s="389" t="s">
        <v>2300</v>
      </c>
      <c r="E38" s="389" t="s">
        <v>1281</v>
      </c>
      <c r="F38" s="421">
        <v>40</v>
      </c>
      <c r="G38" s="390" t="s">
        <v>10</v>
      </c>
      <c r="H38" s="389" t="s">
        <v>2301</v>
      </c>
      <c r="I38" s="389" t="s">
        <v>2302</v>
      </c>
      <c r="J38" s="389" t="s">
        <v>2302</v>
      </c>
      <c r="K38" s="389" t="s">
        <v>2091</v>
      </c>
      <c r="L38" s="390" t="s">
        <v>72</v>
      </c>
      <c r="M38" s="390" t="s">
        <v>2083</v>
      </c>
      <c r="N38" s="390" t="s">
        <v>2083</v>
      </c>
      <c r="O38" s="390" t="s">
        <v>87</v>
      </c>
      <c r="P38" s="389" t="s">
        <v>23</v>
      </c>
      <c r="Q38" s="389" t="s">
        <v>2303</v>
      </c>
      <c r="R38" s="389" t="s">
        <v>2128</v>
      </c>
      <c r="S38" s="389" t="s">
        <v>2083</v>
      </c>
      <c r="T38" s="389" t="s">
        <v>2083</v>
      </c>
      <c r="U38" s="389" t="s">
        <v>2083</v>
      </c>
      <c r="V38" s="389" t="s">
        <v>2304</v>
      </c>
      <c r="W38" s="389" t="s">
        <v>2083</v>
      </c>
      <c r="X38" s="389" t="s">
        <v>2095</v>
      </c>
      <c r="Y38" s="389" t="s">
        <v>2083</v>
      </c>
      <c r="Z38" s="389" t="s">
        <v>2083</v>
      </c>
      <c r="AA38" s="389" t="s">
        <v>2115</v>
      </c>
      <c r="AB38" s="389" t="s">
        <v>2305</v>
      </c>
    </row>
    <row r="39" spans="1:28" x14ac:dyDescent="0.2">
      <c r="A39" s="389">
        <v>37</v>
      </c>
      <c r="B39" s="389">
        <v>2370</v>
      </c>
      <c r="C39" s="389" t="s">
        <v>2299</v>
      </c>
      <c r="D39" s="389" t="s">
        <v>2300</v>
      </c>
      <c r="E39" s="389" t="s">
        <v>1281</v>
      </c>
      <c r="F39" s="421">
        <v>41</v>
      </c>
      <c r="G39" s="390" t="s">
        <v>10</v>
      </c>
      <c r="H39" s="389" t="s">
        <v>73</v>
      </c>
      <c r="I39" s="389" t="s">
        <v>2306</v>
      </c>
      <c r="J39" s="389" t="s">
        <v>2306</v>
      </c>
      <c r="K39" s="389" t="s">
        <v>2091</v>
      </c>
      <c r="L39" s="390" t="s">
        <v>72</v>
      </c>
      <c r="M39" s="390" t="s">
        <v>2083</v>
      </c>
      <c r="N39" s="390" t="s">
        <v>2083</v>
      </c>
      <c r="O39" s="390" t="s">
        <v>87</v>
      </c>
      <c r="P39" s="389" t="s">
        <v>1045</v>
      </c>
      <c r="Q39" s="389" t="s">
        <v>2307</v>
      </c>
      <c r="R39" s="389" t="s">
        <v>2308</v>
      </c>
      <c r="S39" s="389" t="s">
        <v>2083</v>
      </c>
      <c r="T39" s="389" t="s">
        <v>2083</v>
      </c>
      <c r="U39" s="389" t="s">
        <v>2083</v>
      </c>
      <c r="V39" s="389" t="s">
        <v>2309</v>
      </c>
      <c r="W39" s="389" t="s">
        <v>2083</v>
      </c>
      <c r="X39" s="389" t="s">
        <v>2095</v>
      </c>
      <c r="Y39" s="389" t="s">
        <v>2083</v>
      </c>
      <c r="Z39" s="389" t="s">
        <v>2083</v>
      </c>
      <c r="AA39" s="389" t="s">
        <v>2155</v>
      </c>
      <c r="AB39" s="389" t="s">
        <v>2310</v>
      </c>
    </row>
    <row r="40" spans="1:28" x14ac:dyDescent="0.2">
      <c r="A40" s="389">
        <v>38</v>
      </c>
      <c r="B40" s="389">
        <v>2371</v>
      </c>
      <c r="C40" s="389" t="s">
        <v>2299</v>
      </c>
      <c r="D40" s="389" t="s">
        <v>2300</v>
      </c>
      <c r="E40" s="389" t="s">
        <v>1281</v>
      </c>
      <c r="F40" s="421">
        <v>42</v>
      </c>
      <c r="G40" s="390" t="s">
        <v>10</v>
      </c>
      <c r="H40" s="389" t="s">
        <v>74</v>
      </c>
      <c r="I40" s="389" t="s">
        <v>2311</v>
      </c>
      <c r="J40" s="389" t="s">
        <v>2311</v>
      </c>
      <c r="K40" s="389" t="s">
        <v>2091</v>
      </c>
      <c r="L40" s="390" t="s">
        <v>72</v>
      </c>
      <c r="M40" s="390" t="s">
        <v>2083</v>
      </c>
      <c r="N40" s="390" t="s">
        <v>2083</v>
      </c>
      <c r="O40" s="390" t="s">
        <v>87</v>
      </c>
      <c r="P40" s="389" t="s">
        <v>1045</v>
      </c>
      <c r="Q40" s="389" t="s">
        <v>2312</v>
      </c>
      <c r="R40" s="389" t="s">
        <v>2313</v>
      </c>
      <c r="S40" s="389" t="s">
        <v>2083</v>
      </c>
      <c r="T40" s="389" t="s">
        <v>2083</v>
      </c>
      <c r="U40" s="389" t="s">
        <v>2083</v>
      </c>
      <c r="V40" s="389" t="s">
        <v>2309</v>
      </c>
      <c r="W40" s="389" t="s">
        <v>2083</v>
      </c>
      <c r="X40" s="389" t="s">
        <v>2095</v>
      </c>
      <c r="Y40" s="389" t="s">
        <v>2083</v>
      </c>
      <c r="Z40" s="389" t="s">
        <v>2095</v>
      </c>
      <c r="AA40" s="389" t="s">
        <v>2155</v>
      </c>
      <c r="AB40" s="389" t="s">
        <v>2314</v>
      </c>
    </row>
    <row r="41" spans="1:28" x14ac:dyDescent="0.2">
      <c r="A41" s="389">
        <v>39</v>
      </c>
      <c r="B41" s="389">
        <v>2372</v>
      </c>
      <c r="C41" s="389" t="s">
        <v>2299</v>
      </c>
      <c r="D41" s="389" t="s">
        <v>2300</v>
      </c>
      <c r="E41" s="389" t="s">
        <v>1281</v>
      </c>
      <c r="F41" s="421">
        <v>43</v>
      </c>
      <c r="G41" s="390" t="s">
        <v>10</v>
      </c>
      <c r="H41" s="389" t="s">
        <v>76</v>
      </c>
      <c r="I41" s="389" t="s">
        <v>2315</v>
      </c>
      <c r="J41" s="389" t="s">
        <v>2315</v>
      </c>
      <c r="K41" s="389" t="s">
        <v>2091</v>
      </c>
      <c r="L41" s="390" t="s">
        <v>72</v>
      </c>
      <c r="M41" s="390" t="s">
        <v>2083</v>
      </c>
      <c r="N41" s="390" t="s">
        <v>2083</v>
      </c>
      <c r="O41" s="390" t="s">
        <v>25</v>
      </c>
      <c r="P41" s="389" t="s">
        <v>123</v>
      </c>
      <c r="Q41" s="389" t="s">
        <v>2316</v>
      </c>
      <c r="R41" s="389" t="s">
        <v>2317</v>
      </c>
      <c r="S41" s="389" t="s">
        <v>2318</v>
      </c>
      <c r="T41" s="389" t="s">
        <v>2296</v>
      </c>
      <c r="U41" s="389" t="s">
        <v>2083</v>
      </c>
      <c r="V41" s="389" t="s">
        <v>2309</v>
      </c>
      <c r="W41" s="389" t="s">
        <v>2083</v>
      </c>
      <c r="X41" s="389" t="s">
        <v>2095</v>
      </c>
      <c r="Y41" s="389" t="s">
        <v>2083</v>
      </c>
      <c r="Z41" s="389" t="s">
        <v>2083</v>
      </c>
      <c r="AA41" s="389" t="s">
        <v>2297</v>
      </c>
      <c r="AB41" s="389" t="s">
        <v>2298</v>
      </c>
    </row>
    <row r="42" spans="1:28" x14ac:dyDescent="0.2">
      <c r="A42" s="389">
        <v>40</v>
      </c>
      <c r="B42" s="389">
        <v>2373</v>
      </c>
      <c r="C42" s="389" t="s">
        <v>2319</v>
      </c>
      <c r="D42" s="389" t="s">
        <v>2320</v>
      </c>
      <c r="E42" s="389" t="s">
        <v>1281</v>
      </c>
      <c r="F42" s="421">
        <v>44</v>
      </c>
      <c r="G42" s="390" t="s">
        <v>10</v>
      </c>
      <c r="H42" s="389" t="s">
        <v>77</v>
      </c>
      <c r="I42" s="389" t="s">
        <v>2321</v>
      </c>
      <c r="J42" s="389" t="s">
        <v>2321</v>
      </c>
      <c r="K42" s="389" t="s">
        <v>2091</v>
      </c>
      <c r="L42" s="390" t="s">
        <v>72</v>
      </c>
      <c r="M42" s="390" t="s">
        <v>2083</v>
      </c>
      <c r="N42" s="390" t="s">
        <v>2083</v>
      </c>
      <c r="O42" s="390" t="s">
        <v>87</v>
      </c>
      <c r="P42" s="389" t="s">
        <v>1045</v>
      </c>
      <c r="Q42" s="389" t="s">
        <v>2322</v>
      </c>
      <c r="R42" s="389" t="s">
        <v>2323</v>
      </c>
      <c r="S42" s="389" t="s">
        <v>2083</v>
      </c>
      <c r="T42" s="389" t="s">
        <v>2083</v>
      </c>
      <c r="U42" s="389" t="s">
        <v>2083</v>
      </c>
      <c r="V42" s="389" t="s">
        <v>2309</v>
      </c>
      <c r="W42" s="389" t="s">
        <v>2083</v>
      </c>
      <c r="X42" s="389" t="s">
        <v>2095</v>
      </c>
      <c r="Y42" s="389" t="s">
        <v>2083</v>
      </c>
      <c r="Z42" s="389" t="s">
        <v>2083</v>
      </c>
      <c r="AA42" s="389" t="s">
        <v>2115</v>
      </c>
      <c r="AB42" s="389" t="s">
        <v>2305</v>
      </c>
    </row>
    <row r="43" spans="1:28" x14ac:dyDescent="0.2">
      <c r="A43" s="389">
        <v>41</v>
      </c>
      <c r="B43" s="389">
        <v>2374</v>
      </c>
      <c r="C43" s="389" t="s">
        <v>2299</v>
      </c>
      <c r="D43" s="389" t="s">
        <v>2300</v>
      </c>
      <c r="E43" s="389" t="s">
        <v>1281</v>
      </c>
      <c r="F43" s="421">
        <v>45</v>
      </c>
      <c r="G43" s="390" t="s">
        <v>10</v>
      </c>
      <c r="H43" s="389" t="s">
        <v>78</v>
      </c>
      <c r="I43" s="389" t="s">
        <v>2324</v>
      </c>
      <c r="J43" s="389" t="s">
        <v>2324</v>
      </c>
      <c r="K43" s="389" t="s">
        <v>2091</v>
      </c>
      <c r="L43" s="390" t="s">
        <v>72</v>
      </c>
      <c r="M43" s="390" t="s">
        <v>2083</v>
      </c>
      <c r="N43" s="390" t="s">
        <v>2083</v>
      </c>
      <c r="O43" s="390" t="s">
        <v>25</v>
      </c>
      <c r="P43" s="389" t="s">
        <v>1045</v>
      </c>
      <c r="Q43" s="389" t="s">
        <v>2325</v>
      </c>
      <c r="R43" s="389" t="s">
        <v>2153</v>
      </c>
      <c r="S43" s="389" t="s">
        <v>2326</v>
      </c>
      <c r="T43" s="389" t="s">
        <v>2327</v>
      </c>
      <c r="U43" s="389" t="s">
        <v>2083</v>
      </c>
      <c r="V43" s="389" t="s">
        <v>2309</v>
      </c>
      <c r="W43" s="389" t="s">
        <v>2083</v>
      </c>
      <c r="X43" s="389" t="s">
        <v>2095</v>
      </c>
      <c r="Y43" s="389" t="s">
        <v>2083</v>
      </c>
      <c r="Z43" s="389" t="s">
        <v>2083</v>
      </c>
      <c r="AA43" s="389" t="s">
        <v>2328</v>
      </c>
      <c r="AB43" s="389" t="s">
        <v>2327</v>
      </c>
    </row>
    <row r="44" spans="1:28" x14ac:dyDescent="0.2">
      <c r="A44" s="389">
        <v>42</v>
      </c>
      <c r="B44" s="389">
        <v>2375</v>
      </c>
      <c r="C44" s="389" t="s">
        <v>2299</v>
      </c>
      <c r="D44" s="389" t="s">
        <v>2300</v>
      </c>
      <c r="E44" s="389" t="s">
        <v>1281</v>
      </c>
      <c r="F44" s="421">
        <v>46</v>
      </c>
      <c r="G44" s="390" t="s">
        <v>10</v>
      </c>
      <c r="H44" s="389" t="s">
        <v>79</v>
      </c>
      <c r="I44" s="389" t="s">
        <v>2329</v>
      </c>
      <c r="J44" s="389" t="s">
        <v>2329</v>
      </c>
      <c r="K44" s="389" t="s">
        <v>2091</v>
      </c>
      <c r="L44" s="390" t="s">
        <v>72</v>
      </c>
      <c r="M44" s="390" t="s">
        <v>2083</v>
      </c>
      <c r="N44" s="390" t="s">
        <v>2083</v>
      </c>
      <c r="O44" s="390" t="s">
        <v>87</v>
      </c>
      <c r="P44" s="389" t="s">
        <v>1045</v>
      </c>
      <c r="Q44" s="389" t="s">
        <v>2330</v>
      </c>
      <c r="R44" s="389" t="s">
        <v>2165</v>
      </c>
      <c r="S44" s="389" t="s">
        <v>2083</v>
      </c>
      <c r="T44" s="389" t="s">
        <v>2083</v>
      </c>
      <c r="U44" s="389" t="s">
        <v>2083</v>
      </c>
      <c r="V44" s="389" t="s">
        <v>2083</v>
      </c>
      <c r="W44" s="389" t="s">
        <v>2083</v>
      </c>
      <c r="X44" s="389" t="s">
        <v>2095</v>
      </c>
      <c r="Y44" s="389" t="s">
        <v>2083</v>
      </c>
      <c r="Z44" s="389" t="s">
        <v>2095</v>
      </c>
      <c r="AA44" s="389" t="s">
        <v>2155</v>
      </c>
      <c r="AB44" s="389" t="s">
        <v>2331</v>
      </c>
    </row>
    <row r="45" spans="1:28" x14ac:dyDescent="0.2">
      <c r="A45" s="389">
        <v>1323</v>
      </c>
      <c r="B45" s="389">
        <v>2376</v>
      </c>
      <c r="C45" s="389" t="s">
        <v>2299</v>
      </c>
      <c r="D45" s="389" t="s">
        <v>2300</v>
      </c>
      <c r="E45" s="389" t="s">
        <v>1281</v>
      </c>
      <c r="F45" s="421">
        <v>47</v>
      </c>
      <c r="G45" s="390" t="s">
        <v>10</v>
      </c>
      <c r="H45" s="389" t="s">
        <v>81</v>
      </c>
      <c r="I45" s="389" t="s">
        <v>2332</v>
      </c>
      <c r="J45" s="389" t="s">
        <v>2332</v>
      </c>
      <c r="K45" s="389" t="s">
        <v>2091</v>
      </c>
      <c r="L45" s="390" t="s">
        <v>72</v>
      </c>
      <c r="M45" s="390" t="s">
        <v>2083</v>
      </c>
      <c r="N45" s="390" t="s">
        <v>2083</v>
      </c>
      <c r="O45" s="390" t="s">
        <v>25</v>
      </c>
      <c r="P45" s="389" t="s">
        <v>23</v>
      </c>
      <c r="Q45" s="389" t="s">
        <v>2333</v>
      </c>
      <c r="R45" s="389" t="s">
        <v>2317</v>
      </c>
      <c r="S45" s="389" t="s">
        <v>2334</v>
      </c>
      <c r="T45" s="389" t="s">
        <v>2335</v>
      </c>
      <c r="U45" s="389" t="s">
        <v>2083</v>
      </c>
      <c r="V45" s="389" t="s">
        <v>2336</v>
      </c>
      <c r="W45" s="389" t="s">
        <v>2083</v>
      </c>
      <c r="X45" s="389" t="s">
        <v>2095</v>
      </c>
      <c r="Y45" s="389" t="s">
        <v>2083</v>
      </c>
      <c r="Z45" s="389" t="s">
        <v>2083</v>
      </c>
      <c r="AA45" s="389" t="s">
        <v>2096</v>
      </c>
      <c r="AB45" s="389" t="s">
        <v>2337</v>
      </c>
    </row>
    <row r="46" spans="1:28" x14ac:dyDescent="0.2">
      <c r="A46" s="389">
        <v>1324</v>
      </c>
      <c r="B46" s="389">
        <v>2377</v>
      </c>
      <c r="C46" s="389" t="s">
        <v>2299</v>
      </c>
      <c r="D46" s="389" t="s">
        <v>2300</v>
      </c>
      <c r="E46" s="389" t="s">
        <v>1281</v>
      </c>
      <c r="F46" s="421">
        <v>48</v>
      </c>
      <c r="G46" s="390" t="s">
        <v>11</v>
      </c>
      <c r="H46" s="389" t="s">
        <v>82</v>
      </c>
      <c r="I46" s="389" t="s">
        <v>2338</v>
      </c>
      <c r="J46" s="389" t="s">
        <v>2338</v>
      </c>
      <c r="K46" s="389" t="s">
        <v>2091</v>
      </c>
      <c r="L46" s="390" t="s">
        <v>72</v>
      </c>
      <c r="M46" s="390" t="s">
        <v>2083</v>
      </c>
      <c r="N46" s="390" t="s">
        <v>2083</v>
      </c>
      <c r="O46" s="390" t="s">
        <v>87</v>
      </c>
      <c r="P46" s="389" t="s">
        <v>23</v>
      </c>
      <c r="Q46" s="389" t="s">
        <v>2339</v>
      </c>
      <c r="R46" s="389" t="s">
        <v>2340</v>
      </c>
      <c r="S46" s="389" t="s">
        <v>2083</v>
      </c>
      <c r="T46" s="389" t="s">
        <v>2083</v>
      </c>
      <c r="U46" s="389" t="s">
        <v>2083</v>
      </c>
      <c r="V46" s="389" t="s">
        <v>2341</v>
      </c>
      <c r="W46" s="389" t="s">
        <v>2083</v>
      </c>
      <c r="X46" s="389" t="s">
        <v>43</v>
      </c>
      <c r="Y46" s="389" t="s">
        <v>2083</v>
      </c>
      <c r="Z46" s="389" t="s">
        <v>2083</v>
      </c>
      <c r="AA46" s="389" t="s">
        <v>2155</v>
      </c>
      <c r="AB46" s="389" t="s">
        <v>2342</v>
      </c>
    </row>
    <row r="47" spans="1:28" x14ac:dyDescent="0.2">
      <c r="A47" s="389">
        <v>1325</v>
      </c>
      <c r="B47" s="389">
        <v>2378</v>
      </c>
      <c r="C47" s="389" t="s">
        <v>2299</v>
      </c>
      <c r="D47" s="389" t="s">
        <v>2300</v>
      </c>
      <c r="E47" s="389" t="s">
        <v>1281</v>
      </c>
      <c r="F47" s="421">
        <v>49</v>
      </c>
      <c r="G47" s="390" t="s">
        <v>11</v>
      </c>
      <c r="H47" s="389" t="s">
        <v>84</v>
      </c>
      <c r="I47" s="389" t="s">
        <v>2343</v>
      </c>
      <c r="J47" s="389" t="s">
        <v>2343</v>
      </c>
      <c r="K47" s="389" t="s">
        <v>2344</v>
      </c>
      <c r="L47" s="390" t="s">
        <v>72</v>
      </c>
      <c r="M47" s="390" t="s">
        <v>2083</v>
      </c>
      <c r="N47" s="390" t="s">
        <v>2083</v>
      </c>
      <c r="O47" s="390" t="s">
        <v>25</v>
      </c>
      <c r="P47" s="389" t="s">
        <v>23</v>
      </c>
      <c r="Q47" s="389" t="s">
        <v>2345</v>
      </c>
      <c r="R47" s="389" t="s">
        <v>2317</v>
      </c>
      <c r="S47" s="389" t="s">
        <v>2346</v>
      </c>
      <c r="T47" s="389" t="s">
        <v>2347</v>
      </c>
      <c r="U47" s="389" t="s">
        <v>2083</v>
      </c>
      <c r="V47" s="389" t="s">
        <v>2341</v>
      </c>
      <c r="W47" s="389" t="s">
        <v>2083</v>
      </c>
      <c r="X47" s="389" t="s">
        <v>43</v>
      </c>
      <c r="Y47" s="389" t="s">
        <v>2147</v>
      </c>
      <c r="Z47" s="389" t="s">
        <v>2083</v>
      </c>
      <c r="AA47" s="389" t="s">
        <v>2115</v>
      </c>
      <c r="AB47" s="389" t="s">
        <v>2348</v>
      </c>
    </row>
    <row r="48" spans="1:28" x14ac:dyDescent="0.2">
      <c r="A48" s="389">
        <v>1326</v>
      </c>
      <c r="B48" s="389">
        <v>2379</v>
      </c>
      <c r="C48" s="389" t="s">
        <v>2349</v>
      </c>
      <c r="D48" s="389" t="s">
        <v>2350</v>
      </c>
      <c r="E48" s="389" t="s">
        <v>1281</v>
      </c>
      <c r="F48" s="421">
        <v>50</v>
      </c>
      <c r="G48" s="390" t="s">
        <v>10</v>
      </c>
      <c r="H48" s="389" t="s">
        <v>85</v>
      </c>
      <c r="I48" s="389" t="s">
        <v>85</v>
      </c>
      <c r="J48" s="389" t="s">
        <v>85</v>
      </c>
      <c r="K48" s="389" t="s">
        <v>2091</v>
      </c>
      <c r="L48" s="390" t="s">
        <v>20</v>
      </c>
      <c r="M48" s="390" t="s">
        <v>2083</v>
      </c>
      <c r="N48" s="390" t="s">
        <v>2083</v>
      </c>
      <c r="O48" s="390" t="s">
        <v>25</v>
      </c>
      <c r="P48" s="389" t="s">
        <v>23</v>
      </c>
      <c r="Q48" s="389" t="s">
        <v>2351</v>
      </c>
      <c r="R48" s="389" t="s">
        <v>2352</v>
      </c>
      <c r="S48" s="389" t="s">
        <v>2334</v>
      </c>
      <c r="T48" s="389" t="s">
        <v>2353</v>
      </c>
      <c r="U48" s="389" t="s">
        <v>2083</v>
      </c>
      <c r="V48" s="389" t="s">
        <v>2354</v>
      </c>
      <c r="W48" s="389" t="s">
        <v>2083</v>
      </c>
      <c r="X48" s="389" t="s">
        <v>2095</v>
      </c>
      <c r="Y48" s="389" t="s">
        <v>87</v>
      </c>
      <c r="Z48" s="389" t="s">
        <v>2083</v>
      </c>
      <c r="AA48" s="389" t="s">
        <v>2096</v>
      </c>
      <c r="AB48" s="389" t="s">
        <v>2355</v>
      </c>
    </row>
    <row r="49" spans="1:28" x14ac:dyDescent="0.2">
      <c r="A49" s="389">
        <v>1327</v>
      </c>
      <c r="B49" s="389">
        <v>2380</v>
      </c>
      <c r="C49" s="389" t="s">
        <v>2356</v>
      </c>
      <c r="D49" s="389" t="s">
        <v>2357</v>
      </c>
      <c r="E49" s="389" t="s">
        <v>1281</v>
      </c>
      <c r="F49" s="421">
        <v>51</v>
      </c>
      <c r="G49" s="390" t="s">
        <v>11</v>
      </c>
      <c r="H49" s="389" t="s">
        <v>2358</v>
      </c>
      <c r="I49" s="389" t="s">
        <v>2359</v>
      </c>
      <c r="J49" s="389" t="s">
        <v>2359</v>
      </c>
      <c r="K49" s="389" t="s">
        <v>2091</v>
      </c>
      <c r="L49" s="390" t="s">
        <v>87</v>
      </c>
      <c r="M49" s="390" t="s">
        <v>2083</v>
      </c>
      <c r="N49" s="390" t="s">
        <v>2083</v>
      </c>
      <c r="O49" s="390" t="s">
        <v>87</v>
      </c>
      <c r="P49" s="389" t="s">
        <v>23</v>
      </c>
      <c r="Q49" s="389" t="s">
        <v>2360</v>
      </c>
      <c r="R49" s="389" t="s">
        <v>2240</v>
      </c>
      <c r="S49" s="389" t="s">
        <v>2083</v>
      </c>
      <c r="T49" s="389" t="s">
        <v>2083</v>
      </c>
      <c r="U49" s="389" t="s">
        <v>2083</v>
      </c>
      <c r="V49" s="389" t="s">
        <v>2361</v>
      </c>
      <c r="W49" s="389" t="s">
        <v>2083</v>
      </c>
      <c r="X49" s="389" t="s">
        <v>43</v>
      </c>
      <c r="Y49" s="389" t="s">
        <v>2083</v>
      </c>
      <c r="Z49" s="389" t="s">
        <v>2083</v>
      </c>
      <c r="AA49" s="389" t="s">
        <v>2115</v>
      </c>
      <c r="AB49" s="389" t="s">
        <v>2116</v>
      </c>
    </row>
    <row r="50" spans="1:28" x14ac:dyDescent="0.2">
      <c r="A50" s="389">
        <v>1328</v>
      </c>
      <c r="B50" s="389">
        <v>2381</v>
      </c>
      <c r="C50" s="389" t="s">
        <v>2299</v>
      </c>
      <c r="D50" s="389" t="s">
        <v>2300</v>
      </c>
      <c r="E50" s="389" t="s">
        <v>1281</v>
      </c>
      <c r="F50" s="421">
        <v>52</v>
      </c>
      <c r="G50" s="390" t="s">
        <v>10</v>
      </c>
      <c r="H50" s="389" t="s">
        <v>88</v>
      </c>
      <c r="I50" s="389" t="s">
        <v>88</v>
      </c>
      <c r="J50" s="389" t="s">
        <v>88</v>
      </c>
      <c r="K50" s="389" t="s">
        <v>2091</v>
      </c>
      <c r="L50" s="390" t="s">
        <v>72</v>
      </c>
      <c r="M50" s="390" t="s">
        <v>2083</v>
      </c>
      <c r="N50" s="390" t="s">
        <v>2083</v>
      </c>
      <c r="O50" s="390" t="s">
        <v>87</v>
      </c>
      <c r="P50" s="389" t="s">
        <v>1045</v>
      </c>
      <c r="Q50" s="389" t="s">
        <v>2362</v>
      </c>
      <c r="R50" s="389" t="s">
        <v>2363</v>
      </c>
      <c r="S50" s="389" t="s">
        <v>2083</v>
      </c>
      <c r="T50" s="389" t="s">
        <v>2083</v>
      </c>
      <c r="U50" s="389" t="s">
        <v>2083</v>
      </c>
      <c r="V50" s="389" t="s">
        <v>2341</v>
      </c>
      <c r="W50" s="389" t="s">
        <v>2083</v>
      </c>
      <c r="X50" s="389" t="s">
        <v>2095</v>
      </c>
      <c r="Y50" s="389" t="s">
        <v>2083</v>
      </c>
      <c r="Z50" s="389" t="s">
        <v>2083</v>
      </c>
      <c r="AA50" s="389" t="s">
        <v>2155</v>
      </c>
      <c r="AB50" s="389" t="s">
        <v>2156</v>
      </c>
    </row>
    <row r="51" spans="1:28" x14ac:dyDescent="0.2">
      <c r="A51" s="389">
        <v>1329</v>
      </c>
      <c r="B51" s="389">
        <v>2382</v>
      </c>
      <c r="C51" s="389" t="s">
        <v>2299</v>
      </c>
      <c r="D51" s="389" t="s">
        <v>2300</v>
      </c>
      <c r="E51" s="389" t="s">
        <v>1281</v>
      </c>
      <c r="F51" s="421">
        <v>53</v>
      </c>
      <c r="G51" s="390" t="s">
        <v>11</v>
      </c>
      <c r="H51" s="389" t="s">
        <v>2364</v>
      </c>
      <c r="I51" s="389" t="s">
        <v>2365</v>
      </c>
      <c r="J51" s="389" t="s">
        <v>2365</v>
      </c>
      <c r="K51" s="389" t="s">
        <v>2126</v>
      </c>
      <c r="L51" s="390" t="s">
        <v>72</v>
      </c>
      <c r="M51" s="390" t="s">
        <v>2083</v>
      </c>
      <c r="N51" s="390" t="s">
        <v>2083</v>
      </c>
      <c r="O51" s="390" t="s">
        <v>25</v>
      </c>
      <c r="P51" s="389" t="s">
        <v>23</v>
      </c>
      <c r="Q51" s="389" t="s">
        <v>2366</v>
      </c>
      <c r="R51" s="389" t="s">
        <v>2367</v>
      </c>
      <c r="S51" s="389" t="s">
        <v>2368</v>
      </c>
      <c r="T51" s="389" t="s">
        <v>2369</v>
      </c>
      <c r="U51" s="389" t="s">
        <v>2083</v>
      </c>
      <c r="V51" s="389" t="s">
        <v>2370</v>
      </c>
      <c r="W51" s="389" t="s">
        <v>2083</v>
      </c>
      <c r="X51" s="389" t="s">
        <v>43</v>
      </c>
      <c r="Y51" s="389" t="s">
        <v>2083</v>
      </c>
      <c r="Z51" s="389" t="s">
        <v>2083</v>
      </c>
      <c r="AA51" s="389" t="s">
        <v>2155</v>
      </c>
      <c r="AB51" s="389" t="s">
        <v>2371</v>
      </c>
    </row>
    <row r="52" spans="1:28" x14ac:dyDescent="0.2">
      <c r="A52" s="389">
        <v>1330</v>
      </c>
      <c r="B52" s="389">
        <v>2383</v>
      </c>
      <c r="C52" s="389" t="s">
        <v>2319</v>
      </c>
      <c r="D52" s="389" t="s">
        <v>2320</v>
      </c>
      <c r="E52" s="389" t="s">
        <v>1281</v>
      </c>
      <c r="F52" s="421">
        <v>54</v>
      </c>
      <c r="G52" s="390" t="s">
        <v>10</v>
      </c>
      <c r="H52" s="389" t="s">
        <v>91</v>
      </c>
      <c r="I52" s="389" t="s">
        <v>91</v>
      </c>
      <c r="J52" s="389" t="s">
        <v>91</v>
      </c>
      <c r="K52" s="389" t="s">
        <v>2091</v>
      </c>
      <c r="L52" s="390" t="s">
        <v>72</v>
      </c>
      <c r="M52" s="390" t="s">
        <v>2083</v>
      </c>
      <c r="N52" s="390" t="s">
        <v>2083</v>
      </c>
      <c r="O52" s="390" t="s">
        <v>87</v>
      </c>
      <c r="P52" s="389" t="s">
        <v>123</v>
      </c>
      <c r="Q52" s="389" t="s">
        <v>2372</v>
      </c>
      <c r="R52" s="389" t="s">
        <v>2373</v>
      </c>
      <c r="S52" s="389" t="s">
        <v>2083</v>
      </c>
      <c r="T52" s="389" t="s">
        <v>2083</v>
      </c>
      <c r="U52" s="389" t="s">
        <v>2083</v>
      </c>
      <c r="V52" s="389" t="s">
        <v>2083</v>
      </c>
      <c r="W52" s="389" t="s">
        <v>2083</v>
      </c>
      <c r="X52" s="389" t="s">
        <v>2095</v>
      </c>
      <c r="Y52" s="389" t="s">
        <v>2083</v>
      </c>
      <c r="Z52" s="389" t="s">
        <v>2083</v>
      </c>
      <c r="AA52" s="389" t="s">
        <v>2115</v>
      </c>
      <c r="AB52" s="389" t="s">
        <v>2178</v>
      </c>
    </row>
    <row r="53" spans="1:28" x14ac:dyDescent="0.2">
      <c r="A53" s="389">
        <v>1331</v>
      </c>
      <c r="B53" s="389">
        <v>2384</v>
      </c>
      <c r="C53" s="389" t="s">
        <v>2299</v>
      </c>
      <c r="D53" s="389" t="s">
        <v>2300</v>
      </c>
      <c r="E53" s="389" t="s">
        <v>1281</v>
      </c>
      <c r="F53" s="421">
        <v>55</v>
      </c>
      <c r="G53" s="390" t="s">
        <v>10</v>
      </c>
      <c r="H53" s="389" t="s">
        <v>92</v>
      </c>
      <c r="I53" s="389" t="s">
        <v>2374</v>
      </c>
      <c r="J53" s="389" t="s">
        <v>2374</v>
      </c>
      <c r="K53" s="389" t="s">
        <v>2126</v>
      </c>
      <c r="L53" s="390" t="s">
        <v>72</v>
      </c>
      <c r="M53" s="390" t="s">
        <v>2083</v>
      </c>
      <c r="N53" s="390" t="s">
        <v>2083</v>
      </c>
      <c r="O53" s="390" t="s">
        <v>87</v>
      </c>
      <c r="P53" s="389" t="s">
        <v>23</v>
      </c>
      <c r="Q53" s="389" t="s">
        <v>2375</v>
      </c>
      <c r="R53" s="389" t="s">
        <v>2259</v>
      </c>
      <c r="S53" s="389" t="s">
        <v>2083</v>
      </c>
      <c r="T53" s="389" t="s">
        <v>2083</v>
      </c>
      <c r="U53" s="389" t="s">
        <v>2083</v>
      </c>
      <c r="V53" s="389" t="s">
        <v>2341</v>
      </c>
      <c r="W53" s="389" t="s">
        <v>2083</v>
      </c>
      <c r="X53" s="389" t="s">
        <v>2095</v>
      </c>
      <c r="Y53" s="389" t="s">
        <v>2083</v>
      </c>
      <c r="Z53" s="389" t="s">
        <v>2083</v>
      </c>
      <c r="AA53" s="389" t="s">
        <v>2155</v>
      </c>
      <c r="AB53" s="389" t="s">
        <v>2342</v>
      </c>
    </row>
    <row r="54" spans="1:28" x14ac:dyDescent="0.2">
      <c r="A54" s="389">
        <v>1332</v>
      </c>
      <c r="B54" s="389">
        <v>2385</v>
      </c>
      <c r="C54" s="389" t="s">
        <v>2299</v>
      </c>
      <c r="D54" s="389" t="s">
        <v>2300</v>
      </c>
      <c r="E54" s="389" t="s">
        <v>1281</v>
      </c>
      <c r="F54" s="421">
        <v>56</v>
      </c>
      <c r="G54" s="390" t="s">
        <v>10</v>
      </c>
      <c r="H54" s="389" t="s">
        <v>94</v>
      </c>
      <c r="I54" s="389" t="s">
        <v>2376</v>
      </c>
      <c r="J54" s="389" t="s">
        <v>2376</v>
      </c>
      <c r="K54" s="389" t="s">
        <v>2091</v>
      </c>
      <c r="L54" s="390" t="s">
        <v>20</v>
      </c>
      <c r="M54" s="390" t="s">
        <v>2083</v>
      </c>
      <c r="N54" s="390" t="s">
        <v>2083</v>
      </c>
      <c r="O54" s="390" t="s">
        <v>25</v>
      </c>
      <c r="P54" s="389" t="s">
        <v>123</v>
      </c>
      <c r="Q54" s="389" t="s">
        <v>2377</v>
      </c>
      <c r="R54" s="389" t="s">
        <v>2378</v>
      </c>
      <c r="S54" s="389" t="s">
        <v>2379</v>
      </c>
      <c r="T54" s="389" t="s">
        <v>2380</v>
      </c>
      <c r="U54" s="389" t="s">
        <v>2083</v>
      </c>
      <c r="V54" s="389" t="s">
        <v>2381</v>
      </c>
      <c r="W54" s="389" t="s">
        <v>2083</v>
      </c>
      <c r="X54" s="389" t="s">
        <v>2095</v>
      </c>
      <c r="Y54" s="389" t="s">
        <v>23</v>
      </c>
      <c r="Z54" s="389" t="s">
        <v>2083</v>
      </c>
      <c r="AA54" s="389" t="s">
        <v>2115</v>
      </c>
      <c r="AB54" s="389" t="s">
        <v>2173</v>
      </c>
    </row>
    <row r="55" spans="1:28" x14ac:dyDescent="0.2">
      <c r="A55" s="389">
        <v>1333</v>
      </c>
      <c r="B55" s="389">
        <v>2386</v>
      </c>
      <c r="C55" s="389" t="s">
        <v>2089</v>
      </c>
      <c r="D55" s="389" t="s">
        <v>2090</v>
      </c>
      <c r="E55" s="389" t="s">
        <v>1281</v>
      </c>
      <c r="F55" s="421">
        <v>57</v>
      </c>
      <c r="G55" s="390" t="s">
        <v>10</v>
      </c>
      <c r="H55" s="389" t="s">
        <v>96</v>
      </c>
      <c r="I55" s="389" t="s">
        <v>96</v>
      </c>
      <c r="J55" s="389" t="s">
        <v>96</v>
      </c>
      <c r="K55" s="389" t="s">
        <v>2091</v>
      </c>
      <c r="L55" s="390" t="s">
        <v>20</v>
      </c>
      <c r="M55" s="390" t="s">
        <v>2083</v>
      </c>
      <c r="N55" s="390" t="s">
        <v>2083</v>
      </c>
      <c r="O55" s="390" t="s">
        <v>25</v>
      </c>
      <c r="P55" s="389" t="s">
        <v>23</v>
      </c>
      <c r="Q55" s="389" t="s">
        <v>2382</v>
      </c>
      <c r="R55" s="389" t="s">
        <v>2383</v>
      </c>
      <c r="S55" s="389" t="s">
        <v>2384</v>
      </c>
      <c r="T55" s="389" t="s">
        <v>2385</v>
      </c>
      <c r="U55" s="389" t="s">
        <v>2083</v>
      </c>
      <c r="V55" s="389" t="s">
        <v>2386</v>
      </c>
      <c r="W55" s="389" t="s">
        <v>2083</v>
      </c>
      <c r="X55" s="389" t="s">
        <v>2095</v>
      </c>
      <c r="Y55" s="389" t="s">
        <v>2147</v>
      </c>
      <c r="Z55" s="389" t="s">
        <v>2083</v>
      </c>
      <c r="AA55" s="389" t="s">
        <v>2105</v>
      </c>
      <c r="AB55" s="389" t="s">
        <v>2387</v>
      </c>
    </row>
    <row r="56" spans="1:28" x14ac:dyDescent="0.2">
      <c r="A56" s="389">
        <v>1334</v>
      </c>
      <c r="B56" s="389">
        <v>2387</v>
      </c>
      <c r="C56" s="389" t="s">
        <v>2140</v>
      </c>
      <c r="D56" s="389" t="s">
        <v>2141</v>
      </c>
      <c r="E56" s="389" t="s">
        <v>1281</v>
      </c>
      <c r="F56" s="421">
        <v>58</v>
      </c>
      <c r="G56" s="390" t="s">
        <v>10</v>
      </c>
      <c r="H56" s="389" t="s">
        <v>2388</v>
      </c>
      <c r="I56" s="389" t="s">
        <v>2389</v>
      </c>
      <c r="J56" s="389" t="s">
        <v>2389</v>
      </c>
      <c r="K56" s="389" t="s">
        <v>2091</v>
      </c>
      <c r="L56" s="390" t="s">
        <v>23</v>
      </c>
      <c r="M56" s="390" t="s">
        <v>2083</v>
      </c>
      <c r="N56" s="390" t="s">
        <v>2083</v>
      </c>
      <c r="O56" s="390" t="s">
        <v>87</v>
      </c>
      <c r="P56" s="389" t="s">
        <v>123</v>
      </c>
      <c r="Q56" s="389" t="s">
        <v>2390</v>
      </c>
      <c r="R56" s="389" t="s">
        <v>2391</v>
      </c>
      <c r="S56" s="389" t="s">
        <v>2083</v>
      </c>
      <c r="T56" s="389" t="s">
        <v>2083</v>
      </c>
      <c r="U56" s="389" t="s">
        <v>2083</v>
      </c>
      <c r="V56" s="389" t="s">
        <v>2392</v>
      </c>
      <c r="W56" s="389" t="s">
        <v>2083</v>
      </c>
      <c r="X56" s="389" t="s">
        <v>2095</v>
      </c>
      <c r="Y56" s="389" t="s">
        <v>2083</v>
      </c>
      <c r="Z56" s="389" t="s">
        <v>2083</v>
      </c>
      <c r="AA56" s="389" t="s">
        <v>2115</v>
      </c>
      <c r="AB56" s="389" t="s">
        <v>2116</v>
      </c>
    </row>
    <row r="57" spans="1:28" x14ac:dyDescent="0.2">
      <c r="A57" s="389">
        <v>1335</v>
      </c>
      <c r="B57" s="389">
        <v>2388</v>
      </c>
      <c r="C57" s="389" t="s">
        <v>2140</v>
      </c>
      <c r="D57" s="389" t="s">
        <v>2141</v>
      </c>
      <c r="E57" s="389" t="s">
        <v>1281</v>
      </c>
      <c r="F57" s="421">
        <v>59</v>
      </c>
      <c r="G57" s="390" t="s">
        <v>10</v>
      </c>
      <c r="H57" s="389" t="s">
        <v>98</v>
      </c>
      <c r="I57" s="389" t="s">
        <v>2393</v>
      </c>
      <c r="J57" s="389" t="s">
        <v>2393</v>
      </c>
      <c r="K57" s="389" t="s">
        <v>2091</v>
      </c>
      <c r="L57" s="390" t="s">
        <v>23</v>
      </c>
      <c r="M57" s="390" t="s">
        <v>2083</v>
      </c>
      <c r="N57" s="390" t="s">
        <v>2083</v>
      </c>
      <c r="O57" s="390" t="s">
        <v>87</v>
      </c>
      <c r="P57" s="389" t="s">
        <v>123</v>
      </c>
      <c r="Q57" s="389" t="s">
        <v>2394</v>
      </c>
      <c r="R57" s="389" t="s">
        <v>2391</v>
      </c>
      <c r="S57" s="389" t="s">
        <v>2083</v>
      </c>
      <c r="T57" s="389" t="s">
        <v>2083</v>
      </c>
      <c r="U57" s="389" t="s">
        <v>2083</v>
      </c>
      <c r="V57" s="389" t="s">
        <v>2395</v>
      </c>
      <c r="W57" s="389" t="s">
        <v>2083</v>
      </c>
      <c r="X57" s="389" t="s">
        <v>2095</v>
      </c>
      <c r="Y57" s="389" t="s">
        <v>2083</v>
      </c>
      <c r="Z57" s="389" t="s">
        <v>2083</v>
      </c>
      <c r="AA57" s="389" t="s">
        <v>2396</v>
      </c>
      <c r="AB57" s="389" t="s">
        <v>2397</v>
      </c>
    </row>
    <row r="58" spans="1:28" x14ac:dyDescent="0.2">
      <c r="A58" s="389">
        <v>1336</v>
      </c>
      <c r="B58" s="389">
        <v>2389</v>
      </c>
      <c r="C58" s="389" t="s">
        <v>2299</v>
      </c>
      <c r="D58" s="389" t="s">
        <v>2300</v>
      </c>
      <c r="E58" s="389" t="s">
        <v>1281</v>
      </c>
      <c r="F58" s="421">
        <v>60</v>
      </c>
      <c r="G58" s="390" t="s">
        <v>10</v>
      </c>
      <c r="H58" s="389" t="s">
        <v>2398</v>
      </c>
      <c r="I58" s="389" t="s">
        <v>2398</v>
      </c>
      <c r="J58" s="389" t="s">
        <v>2398</v>
      </c>
      <c r="K58" s="389" t="s">
        <v>2126</v>
      </c>
      <c r="L58" s="390" t="s">
        <v>72</v>
      </c>
      <c r="M58" s="390" t="s">
        <v>2083</v>
      </c>
      <c r="N58" s="390" t="s">
        <v>2083</v>
      </c>
      <c r="O58" s="390" t="s">
        <v>87</v>
      </c>
      <c r="P58" s="389" t="s">
        <v>23</v>
      </c>
      <c r="Q58" s="389" t="s">
        <v>2399</v>
      </c>
      <c r="R58" s="389" t="s">
        <v>2128</v>
      </c>
      <c r="S58" s="389" t="s">
        <v>2083</v>
      </c>
      <c r="T58" s="389" t="s">
        <v>2083</v>
      </c>
      <c r="U58" s="389" t="s">
        <v>2083</v>
      </c>
      <c r="V58" s="389" t="s">
        <v>2400</v>
      </c>
      <c r="W58" s="389" t="s">
        <v>2083</v>
      </c>
      <c r="X58" s="389" t="s">
        <v>2095</v>
      </c>
      <c r="Y58" s="389" t="s">
        <v>2083</v>
      </c>
      <c r="Z58" s="389" t="s">
        <v>2083</v>
      </c>
      <c r="AA58" s="389" t="s">
        <v>2155</v>
      </c>
      <c r="AB58" s="389" t="s">
        <v>2401</v>
      </c>
    </row>
    <row r="59" spans="1:28" x14ac:dyDescent="0.2">
      <c r="A59" s="389">
        <v>1337</v>
      </c>
      <c r="B59" s="389">
        <v>2390</v>
      </c>
      <c r="C59" s="389" t="s">
        <v>2299</v>
      </c>
      <c r="D59" s="389" t="s">
        <v>2300</v>
      </c>
      <c r="E59" s="389" t="s">
        <v>1281</v>
      </c>
      <c r="F59" s="421">
        <v>61</v>
      </c>
      <c r="G59" s="390" t="s">
        <v>10</v>
      </c>
      <c r="H59" s="389" t="s">
        <v>2402</v>
      </c>
      <c r="I59" s="389" t="s">
        <v>2403</v>
      </c>
      <c r="J59" s="389" t="s">
        <v>2403</v>
      </c>
      <c r="K59" s="389" t="s">
        <v>2091</v>
      </c>
      <c r="L59" s="390" t="s">
        <v>72</v>
      </c>
      <c r="M59" s="390" t="s">
        <v>2083</v>
      </c>
      <c r="N59" s="390" t="s">
        <v>2083</v>
      </c>
      <c r="O59" s="390" t="s">
        <v>87</v>
      </c>
      <c r="P59" s="389" t="s">
        <v>1045</v>
      </c>
      <c r="Q59" s="389" t="s">
        <v>2404</v>
      </c>
      <c r="R59" s="389" t="s">
        <v>2405</v>
      </c>
      <c r="S59" s="389" t="s">
        <v>2083</v>
      </c>
      <c r="T59" s="389" t="s">
        <v>2083</v>
      </c>
      <c r="U59" s="389" t="s">
        <v>2083</v>
      </c>
      <c r="V59" s="389" t="s">
        <v>2406</v>
      </c>
      <c r="W59" s="389" t="s">
        <v>2083</v>
      </c>
      <c r="X59" s="389" t="s">
        <v>2095</v>
      </c>
      <c r="Y59" s="389" t="s">
        <v>2083</v>
      </c>
      <c r="Z59" s="389" t="s">
        <v>2083</v>
      </c>
      <c r="AA59" s="389" t="s">
        <v>2115</v>
      </c>
      <c r="AB59" s="389" t="s">
        <v>2178</v>
      </c>
    </row>
    <row r="60" spans="1:28" x14ac:dyDescent="0.2">
      <c r="A60" s="389">
        <v>1338</v>
      </c>
      <c r="B60" s="389">
        <v>2391</v>
      </c>
      <c r="C60" s="389" t="s">
        <v>2407</v>
      </c>
      <c r="D60" s="389" t="s">
        <v>2408</v>
      </c>
      <c r="E60" s="389" t="s">
        <v>1281</v>
      </c>
      <c r="F60" s="421">
        <v>62</v>
      </c>
      <c r="G60" s="390" t="s">
        <v>10</v>
      </c>
      <c r="H60" s="389" t="s">
        <v>101</v>
      </c>
      <c r="I60" s="389" t="s">
        <v>2409</v>
      </c>
      <c r="J60" s="389" t="s">
        <v>2409</v>
      </c>
      <c r="K60" s="389" t="s">
        <v>2091</v>
      </c>
      <c r="L60" s="390" t="s">
        <v>72</v>
      </c>
      <c r="M60" s="390" t="s">
        <v>2083</v>
      </c>
      <c r="N60" s="390" t="s">
        <v>2083</v>
      </c>
      <c r="O60" s="390" t="s">
        <v>87</v>
      </c>
      <c r="P60" s="389" t="s">
        <v>23</v>
      </c>
      <c r="Q60" s="389" t="s">
        <v>2410</v>
      </c>
      <c r="R60" s="389" t="s">
        <v>2411</v>
      </c>
      <c r="S60" s="389" t="s">
        <v>2083</v>
      </c>
      <c r="T60" s="389" t="s">
        <v>2083</v>
      </c>
      <c r="U60" s="389" t="s">
        <v>2083</v>
      </c>
      <c r="V60" s="389" t="s">
        <v>2083</v>
      </c>
      <c r="W60" s="389" t="s">
        <v>2083</v>
      </c>
      <c r="X60" s="389" t="s">
        <v>2095</v>
      </c>
      <c r="Y60" s="389" t="s">
        <v>2083</v>
      </c>
      <c r="Z60" s="389" t="s">
        <v>2083</v>
      </c>
      <c r="AA60" s="389" t="s">
        <v>2412</v>
      </c>
      <c r="AB60" s="389" t="s">
        <v>2413</v>
      </c>
    </row>
    <row r="61" spans="1:28" x14ac:dyDescent="0.2">
      <c r="A61" s="389">
        <v>1339</v>
      </c>
      <c r="B61" s="389">
        <v>2392</v>
      </c>
      <c r="C61" s="389" t="s">
        <v>2414</v>
      </c>
      <c r="D61" s="389" t="s">
        <v>2415</v>
      </c>
      <c r="E61" s="389" t="s">
        <v>1281</v>
      </c>
      <c r="F61" s="421">
        <v>63</v>
      </c>
      <c r="G61" s="390" t="s">
        <v>10</v>
      </c>
      <c r="H61" s="389" t="s">
        <v>102</v>
      </c>
      <c r="I61" s="389" t="s">
        <v>2416</v>
      </c>
      <c r="J61" s="389" t="s">
        <v>2417</v>
      </c>
      <c r="K61" s="389" t="s">
        <v>2091</v>
      </c>
      <c r="L61" s="390" t="s">
        <v>72</v>
      </c>
      <c r="M61" s="390" t="s">
        <v>2083</v>
      </c>
      <c r="N61" s="390" t="s">
        <v>2083</v>
      </c>
      <c r="O61" s="390" t="s">
        <v>25</v>
      </c>
      <c r="P61" s="389" t="s">
        <v>23</v>
      </c>
      <c r="Q61" s="389" t="s">
        <v>2418</v>
      </c>
      <c r="R61" s="389" t="s">
        <v>2419</v>
      </c>
      <c r="S61" s="389" t="s">
        <v>2326</v>
      </c>
      <c r="T61" s="389" t="s">
        <v>2327</v>
      </c>
      <c r="U61" s="389" t="s">
        <v>2083</v>
      </c>
      <c r="V61" s="389" t="s">
        <v>2420</v>
      </c>
      <c r="W61" s="389" t="s">
        <v>2083</v>
      </c>
      <c r="X61" s="389" t="s">
        <v>2095</v>
      </c>
      <c r="Y61" s="389" t="s">
        <v>2083</v>
      </c>
      <c r="Z61" s="389" t="s">
        <v>2083</v>
      </c>
      <c r="AA61" s="389" t="s">
        <v>2328</v>
      </c>
      <c r="AB61" s="389" t="s">
        <v>2421</v>
      </c>
    </row>
    <row r="62" spans="1:28" x14ac:dyDescent="0.2">
      <c r="A62" s="389">
        <v>43</v>
      </c>
      <c r="B62" s="389">
        <v>2393</v>
      </c>
      <c r="C62" s="389" t="s">
        <v>2319</v>
      </c>
      <c r="D62" s="389" t="s">
        <v>2320</v>
      </c>
      <c r="E62" s="389" t="s">
        <v>1281</v>
      </c>
      <c r="F62" s="421">
        <v>64</v>
      </c>
      <c r="G62" s="390" t="s">
        <v>10</v>
      </c>
      <c r="H62" s="389" t="s">
        <v>103</v>
      </c>
      <c r="I62" s="389" t="s">
        <v>2422</v>
      </c>
      <c r="J62" s="389" t="s">
        <v>2422</v>
      </c>
      <c r="K62" s="389" t="s">
        <v>2126</v>
      </c>
      <c r="L62" s="390" t="s">
        <v>72</v>
      </c>
      <c r="M62" s="390" t="s">
        <v>2083</v>
      </c>
      <c r="N62" s="390" t="s">
        <v>2083</v>
      </c>
      <c r="O62" s="390" t="s">
        <v>87</v>
      </c>
      <c r="P62" s="389" t="s">
        <v>1045</v>
      </c>
      <c r="Q62" s="389" t="s">
        <v>2423</v>
      </c>
      <c r="R62" s="389" t="s">
        <v>2424</v>
      </c>
      <c r="S62" s="389" t="s">
        <v>2083</v>
      </c>
      <c r="T62" s="389" t="s">
        <v>2083</v>
      </c>
      <c r="U62" s="389" t="s">
        <v>2083</v>
      </c>
      <c r="V62" s="389" t="s">
        <v>2083</v>
      </c>
      <c r="W62" s="389" t="s">
        <v>2083</v>
      </c>
      <c r="X62" s="389" t="s">
        <v>2095</v>
      </c>
      <c r="Y62" s="389" t="s">
        <v>2083</v>
      </c>
      <c r="Z62" s="389" t="s">
        <v>2083</v>
      </c>
      <c r="AA62" s="389" t="s">
        <v>2155</v>
      </c>
      <c r="AB62" s="389" t="s">
        <v>2314</v>
      </c>
    </row>
    <row r="63" spans="1:28" x14ac:dyDescent="0.2">
      <c r="A63" s="389">
        <v>44</v>
      </c>
      <c r="B63" s="389">
        <v>2394</v>
      </c>
      <c r="C63" s="389" t="s">
        <v>2140</v>
      </c>
      <c r="D63" s="389" t="s">
        <v>2141</v>
      </c>
      <c r="E63" s="389" t="s">
        <v>1281</v>
      </c>
      <c r="F63" s="421">
        <v>65</v>
      </c>
      <c r="G63" s="390" t="s">
        <v>10</v>
      </c>
      <c r="H63" s="389" t="s">
        <v>104</v>
      </c>
      <c r="I63" s="389" t="s">
        <v>104</v>
      </c>
      <c r="J63" s="389" t="s">
        <v>104</v>
      </c>
      <c r="K63" s="389" t="s">
        <v>2091</v>
      </c>
      <c r="L63" s="390" t="s">
        <v>20</v>
      </c>
      <c r="M63" s="390" t="s">
        <v>2083</v>
      </c>
      <c r="N63" s="390" t="s">
        <v>2083</v>
      </c>
      <c r="O63" s="390" t="s">
        <v>87</v>
      </c>
      <c r="P63" s="389" t="s">
        <v>123</v>
      </c>
      <c r="Q63" s="389" t="s">
        <v>2426</v>
      </c>
      <c r="R63" s="389" t="s">
        <v>2427</v>
      </c>
      <c r="S63" s="389" t="s">
        <v>2083</v>
      </c>
      <c r="T63" s="389" t="s">
        <v>2083</v>
      </c>
      <c r="U63" s="389" t="s">
        <v>2083</v>
      </c>
      <c r="V63" s="389" t="s">
        <v>2428</v>
      </c>
      <c r="W63" s="389" t="s">
        <v>2083</v>
      </c>
      <c r="X63" s="389" t="s">
        <v>2095</v>
      </c>
      <c r="Y63" s="389" t="s">
        <v>2083</v>
      </c>
      <c r="Z63" s="389" t="s">
        <v>2083</v>
      </c>
      <c r="AA63" s="389" t="s">
        <v>2155</v>
      </c>
      <c r="AB63" s="389" t="s">
        <v>2429</v>
      </c>
    </row>
    <row r="64" spans="1:28" x14ac:dyDescent="0.2">
      <c r="A64" s="389">
        <v>45</v>
      </c>
      <c r="B64" s="389">
        <v>2395</v>
      </c>
      <c r="C64" s="389" t="s">
        <v>2101</v>
      </c>
      <c r="D64" s="389" t="s">
        <v>2102</v>
      </c>
      <c r="E64" s="389" t="s">
        <v>1281</v>
      </c>
      <c r="F64" s="421">
        <v>66</v>
      </c>
      <c r="G64" s="390" t="s">
        <v>10</v>
      </c>
      <c r="H64" s="389" t="s">
        <v>105</v>
      </c>
      <c r="I64" s="389" t="s">
        <v>2430</v>
      </c>
      <c r="J64" s="389" t="s">
        <v>2430</v>
      </c>
      <c r="K64" s="389" t="s">
        <v>2091</v>
      </c>
      <c r="L64" s="390" t="s">
        <v>23</v>
      </c>
      <c r="M64" s="390" t="s">
        <v>2083</v>
      </c>
      <c r="N64" s="390" t="s">
        <v>2083</v>
      </c>
      <c r="O64" s="390" t="s">
        <v>87</v>
      </c>
      <c r="P64" s="389" t="s">
        <v>23</v>
      </c>
      <c r="Q64" s="389" t="s">
        <v>2431</v>
      </c>
      <c r="R64" s="389" t="s">
        <v>2240</v>
      </c>
      <c r="S64" s="389" t="s">
        <v>2083</v>
      </c>
      <c r="T64" s="389" t="s">
        <v>2083</v>
      </c>
      <c r="U64" s="389" t="s">
        <v>2083</v>
      </c>
      <c r="V64" s="389" t="s">
        <v>2083</v>
      </c>
      <c r="W64" s="389" t="s">
        <v>2083</v>
      </c>
      <c r="X64" s="389" t="s">
        <v>2095</v>
      </c>
      <c r="Y64" s="389" t="s">
        <v>2083</v>
      </c>
      <c r="Z64" s="389" t="s">
        <v>2083</v>
      </c>
      <c r="AA64" s="389" t="s">
        <v>2105</v>
      </c>
      <c r="AB64" s="389" t="s">
        <v>2106</v>
      </c>
    </row>
    <row r="65" spans="1:28" x14ac:dyDescent="0.2">
      <c r="A65" s="389">
        <v>46</v>
      </c>
      <c r="B65" s="389">
        <v>2396</v>
      </c>
      <c r="C65" s="389" t="s">
        <v>2432</v>
      </c>
      <c r="D65" s="389" t="s">
        <v>2433</v>
      </c>
      <c r="E65" s="389" t="s">
        <v>1281</v>
      </c>
      <c r="F65" s="421">
        <v>67</v>
      </c>
      <c r="G65" s="390" t="s">
        <v>10</v>
      </c>
      <c r="H65" s="389" t="s">
        <v>106</v>
      </c>
      <c r="I65" s="389" t="s">
        <v>2434</v>
      </c>
      <c r="J65" s="389" t="s">
        <v>2434</v>
      </c>
      <c r="K65" s="389" t="s">
        <v>2091</v>
      </c>
      <c r="L65" s="390" t="s">
        <v>23</v>
      </c>
      <c r="M65" s="390" t="s">
        <v>2083</v>
      </c>
      <c r="N65" s="390" t="s">
        <v>2083</v>
      </c>
      <c r="O65" s="390" t="s">
        <v>87</v>
      </c>
      <c r="P65" s="389" t="s">
        <v>123</v>
      </c>
      <c r="Q65" s="389" t="s">
        <v>2435</v>
      </c>
      <c r="R65" s="389" t="s">
        <v>2391</v>
      </c>
      <c r="S65" s="389" t="s">
        <v>2083</v>
      </c>
      <c r="T65" s="389" t="s">
        <v>2083</v>
      </c>
      <c r="U65" s="389" t="s">
        <v>2083</v>
      </c>
      <c r="V65" s="389" t="s">
        <v>2436</v>
      </c>
      <c r="W65" s="389" t="s">
        <v>2083</v>
      </c>
      <c r="X65" s="389" t="s">
        <v>2095</v>
      </c>
      <c r="Y65" s="389" t="s">
        <v>2147</v>
      </c>
      <c r="Z65" s="389" t="s">
        <v>2083</v>
      </c>
      <c r="AA65" s="389" t="s">
        <v>2096</v>
      </c>
      <c r="AB65" s="389" t="s">
        <v>2437</v>
      </c>
    </row>
    <row r="66" spans="1:28" x14ac:dyDescent="0.2">
      <c r="A66" s="389">
        <v>47</v>
      </c>
      <c r="B66" s="389">
        <v>2397</v>
      </c>
      <c r="C66" s="389" t="s">
        <v>2438</v>
      </c>
      <c r="D66" s="389" t="s">
        <v>2439</v>
      </c>
      <c r="E66" s="389" t="s">
        <v>1281</v>
      </c>
      <c r="F66" s="421">
        <v>68</v>
      </c>
      <c r="G66" s="390" t="s">
        <v>10</v>
      </c>
      <c r="H66" s="389" t="s">
        <v>108</v>
      </c>
      <c r="I66" s="389" t="s">
        <v>108</v>
      </c>
      <c r="J66" s="389" t="s">
        <v>108</v>
      </c>
      <c r="K66" s="389" t="s">
        <v>2091</v>
      </c>
      <c r="L66" s="390" t="s">
        <v>23</v>
      </c>
      <c r="M66" s="390" t="s">
        <v>2083</v>
      </c>
      <c r="N66" s="390" t="s">
        <v>2083</v>
      </c>
      <c r="O66" s="390" t="s">
        <v>25</v>
      </c>
      <c r="P66" s="389" t="s">
        <v>123</v>
      </c>
      <c r="Q66" s="389" t="s">
        <v>2440</v>
      </c>
      <c r="R66" s="389" t="s">
        <v>2441</v>
      </c>
      <c r="S66" s="389" t="s">
        <v>2442</v>
      </c>
      <c r="T66" s="389" t="s">
        <v>2296</v>
      </c>
      <c r="U66" s="389" t="s">
        <v>2083</v>
      </c>
      <c r="V66" s="389" t="s">
        <v>2443</v>
      </c>
      <c r="W66" s="389" t="s">
        <v>2083</v>
      </c>
      <c r="X66" s="389" t="s">
        <v>2095</v>
      </c>
      <c r="Y66" s="389" t="s">
        <v>2083</v>
      </c>
      <c r="Z66" s="389" t="s">
        <v>2083</v>
      </c>
      <c r="AA66" s="389" t="s">
        <v>2297</v>
      </c>
      <c r="AB66" s="389" t="s">
        <v>2298</v>
      </c>
    </row>
    <row r="67" spans="1:28" x14ac:dyDescent="0.2">
      <c r="A67" s="389">
        <v>1008</v>
      </c>
      <c r="B67" s="389">
        <v>2398</v>
      </c>
      <c r="C67" s="389" t="s">
        <v>2212</v>
      </c>
      <c r="D67" s="389" t="s">
        <v>2213</v>
      </c>
      <c r="E67" s="389" t="s">
        <v>1281</v>
      </c>
      <c r="F67" s="421">
        <v>69</v>
      </c>
      <c r="G67" s="390" t="s">
        <v>10</v>
      </c>
      <c r="H67" s="389" t="s">
        <v>2444</v>
      </c>
      <c r="I67" s="389" t="s">
        <v>2445</v>
      </c>
      <c r="J67" s="389" t="s">
        <v>2445</v>
      </c>
      <c r="K67" s="389" t="s">
        <v>2091</v>
      </c>
      <c r="L67" s="390" t="s">
        <v>23</v>
      </c>
      <c r="M67" s="390" t="s">
        <v>2083</v>
      </c>
      <c r="N67" s="390" t="s">
        <v>2083</v>
      </c>
      <c r="O67" s="390" t="s">
        <v>87</v>
      </c>
      <c r="P67" s="389" t="s">
        <v>123</v>
      </c>
      <c r="Q67" s="389" t="s">
        <v>2446</v>
      </c>
      <c r="R67" s="389" t="s">
        <v>2447</v>
      </c>
      <c r="S67" s="389" t="s">
        <v>2083</v>
      </c>
      <c r="T67" s="389" t="s">
        <v>2083</v>
      </c>
      <c r="U67" s="389" t="s">
        <v>2083</v>
      </c>
      <c r="V67" s="389" t="s">
        <v>2448</v>
      </c>
      <c r="W67" s="389" t="s">
        <v>2083</v>
      </c>
      <c r="X67" s="389" t="s">
        <v>2095</v>
      </c>
      <c r="Y67" s="389" t="s">
        <v>87</v>
      </c>
      <c r="Z67" s="389" t="s">
        <v>2083</v>
      </c>
      <c r="AA67" s="389" t="s">
        <v>2096</v>
      </c>
      <c r="AB67" s="389" t="s">
        <v>2218</v>
      </c>
    </row>
    <row r="68" spans="1:28" x14ac:dyDescent="0.2">
      <c r="A68" s="389">
        <v>1009</v>
      </c>
      <c r="B68" s="389">
        <v>2399</v>
      </c>
      <c r="C68" s="389" t="s">
        <v>2101</v>
      </c>
      <c r="D68" s="389" t="s">
        <v>2102</v>
      </c>
      <c r="E68" s="389" t="s">
        <v>1281</v>
      </c>
      <c r="F68" s="421">
        <v>70</v>
      </c>
      <c r="G68" s="390" t="s">
        <v>10</v>
      </c>
      <c r="H68" s="389" t="s">
        <v>2449</v>
      </c>
      <c r="I68" s="389" t="s">
        <v>2450</v>
      </c>
      <c r="J68" s="389" t="s">
        <v>2450</v>
      </c>
      <c r="K68" s="389" t="s">
        <v>2091</v>
      </c>
      <c r="L68" s="390" t="s">
        <v>20</v>
      </c>
      <c r="M68" s="390" t="s">
        <v>2083</v>
      </c>
      <c r="N68" s="390" t="s">
        <v>2083</v>
      </c>
      <c r="O68" s="390" t="s">
        <v>87</v>
      </c>
      <c r="P68" s="389" t="s">
        <v>123</v>
      </c>
      <c r="Q68" s="389" t="s">
        <v>2451</v>
      </c>
      <c r="R68" s="389" t="s">
        <v>2391</v>
      </c>
      <c r="S68" s="389" t="s">
        <v>2083</v>
      </c>
      <c r="T68" s="389" t="s">
        <v>2083</v>
      </c>
      <c r="U68" s="389" t="s">
        <v>2083</v>
      </c>
      <c r="V68" s="389" t="s">
        <v>2083</v>
      </c>
      <c r="W68" s="389" t="s">
        <v>2083</v>
      </c>
      <c r="X68" s="389" t="s">
        <v>2095</v>
      </c>
      <c r="Y68" s="389" t="s">
        <v>2083</v>
      </c>
      <c r="Z68" s="389" t="s">
        <v>2083</v>
      </c>
      <c r="AA68" s="389" t="s">
        <v>2105</v>
      </c>
      <c r="AB68" s="389" t="s">
        <v>2106</v>
      </c>
    </row>
    <row r="69" spans="1:28" x14ac:dyDescent="0.2">
      <c r="A69" s="389">
        <v>1010</v>
      </c>
      <c r="B69" s="389">
        <v>2400</v>
      </c>
      <c r="C69" s="389" t="s">
        <v>2452</v>
      </c>
      <c r="D69" s="389" t="s">
        <v>2453</v>
      </c>
      <c r="E69" s="389" t="s">
        <v>1281</v>
      </c>
      <c r="F69" s="421">
        <v>71</v>
      </c>
      <c r="G69" s="390" t="s">
        <v>10</v>
      </c>
      <c r="H69" s="389" t="s">
        <v>110</v>
      </c>
      <c r="I69" s="389" t="s">
        <v>2454</v>
      </c>
      <c r="J69" s="389" t="s">
        <v>2454</v>
      </c>
      <c r="K69" s="389" t="s">
        <v>2091</v>
      </c>
      <c r="L69" s="390" t="s">
        <v>23</v>
      </c>
      <c r="M69" s="390" t="s">
        <v>2083</v>
      </c>
      <c r="N69" s="390" t="s">
        <v>2083</v>
      </c>
      <c r="O69" s="390" t="s">
        <v>87</v>
      </c>
      <c r="P69" s="389" t="s">
        <v>123</v>
      </c>
      <c r="Q69" s="389" t="s">
        <v>2455</v>
      </c>
      <c r="R69" s="389" t="s">
        <v>2144</v>
      </c>
      <c r="S69" s="389" t="s">
        <v>2083</v>
      </c>
      <c r="T69" s="389" t="s">
        <v>2083</v>
      </c>
      <c r="U69" s="389" t="s">
        <v>2083</v>
      </c>
      <c r="V69" s="389" t="s">
        <v>2456</v>
      </c>
      <c r="W69" s="389" t="s">
        <v>2083</v>
      </c>
      <c r="X69" s="389" t="s">
        <v>2095</v>
      </c>
      <c r="Y69" s="389" t="s">
        <v>12</v>
      </c>
      <c r="Z69" s="389" t="s">
        <v>2083</v>
      </c>
      <c r="AA69" s="389" t="s">
        <v>2096</v>
      </c>
      <c r="AB69" s="389" t="s">
        <v>2457</v>
      </c>
    </row>
    <row r="70" spans="1:28" x14ac:dyDescent="0.2">
      <c r="A70" s="389">
        <v>1011</v>
      </c>
      <c r="B70" s="389">
        <v>2401</v>
      </c>
      <c r="C70" s="389" t="s">
        <v>2319</v>
      </c>
      <c r="D70" s="389" t="s">
        <v>2320</v>
      </c>
      <c r="E70" s="389" t="s">
        <v>1281</v>
      </c>
      <c r="F70" s="421">
        <v>72</v>
      </c>
      <c r="G70" s="390" t="s">
        <v>10</v>
      </c>
      <c r="H70" s="389" t="s">
        <v>111</v>
      </c>
      <c r="I70" s="389" t="s">
        <v>2458</v>
      </c>
      <c r="J70" s="389" t="s">
        <v>2458</v>
      </c>
      <c r="K70" s="389" t="s">
        <v>2091</v>
      </c>
      <c r="L70" s="390" t="s">
        <v>23</v>
      </c>
      <c r="M70" s="390" t="s">
        <v>2083</v>
      </c>
      <c r="N70" s="390" t="s">
        <v>2083</v>
      </c>
      <c r="O70" s="390" t="s">
        <v>87</v>
      </c>
      <c r="P70" s="389" t="s">
        <v>23</v>
      </c>
      <c r="Q70" s="389" t="s">
        <v>2459</v>
      </c>
      <c r="R70" s="389" t="s">
        <v>2391</v>
      </c>
      <c r="S70" s="389" t="s">
        <v>2083</v>
      </c>
      <c r="T70" s="389" t="s">
        <v>2083</v>
      </c>
      <c r="U70" s="389" t="s">
        <v>2083</v>
      </c>
      <c r="V70" s="389" t="s">
        <v>2460</v>
      </c>
      <c r="W70" s="389" t="s">
        <v>2083</v>
      </c>
      <c r="X70" s="389" t="s">
        <v>2095</v>
      </c>
      <c r="Y70" s="389" t="s">
        <v>2083</v>
      </c>
      <c r="Z70" s="389" t="s">
        <v>2083</v>
      </c>
      <c r="AA70" s="389" t="s">
        <v>2155</v>
      </c>
      <c r="AB70" s="389" t="s">
        <v>2461</v>
      </c>
    </row>
    <row r="71" spans="1:28" x14ac:dyDescent="0.2">
      <c r="A71" s="389">
        <v>1012</v>
      </c>
      <c r="B71" s="389">
        <v>2402</v>
      </c>
      <c r="C71" s="389" t="s">
        <v>2319</v>
      </c>
      <c r="D71" s="389" t="s">
        <v>2320</v>
      </c>
      <c r="E71" s="389" t="s">
        <v>1281</v>
      </c>
      <c r="F71" s="421">
        <v>73</v>
      </c>
      <c r="G71" s="390" t="s">
        <v>10</v>
      </c>
      <c r="H71" s="389" t="s">
        <v>112</v>
      </c>
      <c r="I71" s="389" t="s">
        <v>112</v>
      </c>
      <c r="J71" s="389" t="s">
        <v>112</v>
      </c>
      <c r="K71" s="389" t="s">
        <v>2091</v>
      </c>
      <c r="L71" s="390" t="s">
        <v>23</v>
      </c>
      <c r="M71" s="390" t="s">
        <v>2083</v>
      </c>
      <c r="N71" s="390" t="s">
        <v>2083</v>
      </c>
      <c r="O71" s="390" t="s">
        <v>25</v>
      </c>
      <c r="P71" s="389" t="s">
        <v>23</v>
      </c>
      <c r="Q71" s="389" t="s">
        <v>2462</v>
      </c>
      <c r="R71" s="389" t="s">
        <v>2391</v>
      </c>
      <c r="S71" s="389" t="s">
        <v>2463</v>
      </c>
      <c r="T71" s="389" t="s">
        <v>2464</v>
      </c>
      <c r="U71" s="389" t="s">
        <v>2083</v>
      </c>
      <c r="V71" s="389" t="s">
        <v>2465</v>
      </c>
      <c r="W71" s="389" t="s">
        <v>2083</v>
      </c>
      <c r="X71" s="389" t="s">
        <v>43</v>
      </c>
      <c r="Y71" s="389" t="s">
        <v>2147</v>
      </c>
      <c r="Z71" s="389" t="s">
        <v>2083</v>
      </c>
      <c r="AA71" s="389" t="s">
        <v>2466</v>
      </c>
      <c r="AB71" s="389" t="s">
        <v>2467</v>
      </c>
    </row>
    <row r="72" spans="1:28" x14ac:dyDescent="0.2">
      <c r="A72" s="389">
        <v>1013</v>
      </c>
      <c r="B72" s="389">
        <v>2403</v>
      </c>
      <c r="C72" s="389" t="s">
        <v>2101</v>
      </c>
      <c r="D72" s="389" t="s">
        <v>2102</v>
      </c>
      <c r="E72" s="389" t="s">
        <v>1281</v>
      </c>
      <c r="F72" s="421">
        <v>74</v>
      </c>
      <c r="G72" s="390" t="s">
        <v>10</v>
      </c>
      <c r="H72" s="389" t="s">
        <v>113</v>
      </c>
      <c r="I72" s="389" t="s">
        <v>113</v>
      </c>
      <c r="J72" s="389" t="s">
        <v>113</v>
      </c>
      <c r="K72" s="389" t="s">
        <v>2091</v>
      </c>
      <c r="L72" s="390" t="s">
        <v>23</v>
      </c>
      <c r="M72" s="390" t="s">
        <v>2083</v>
      </c>
      <c r="N72" s="390" t="s">
        <v>2083</v>
      </c>
      <c r="O72" s="390" t="s">
        <v>87</v>
      </c>
      <c r="P72" s="389" t="s">
        <v>123</v>
      </c>
      <c r="Q72" s="389" t="s">
        <v>2468</v>
      </c>
      <c r="R72" s="389" t="s">
        <v>2469</v>
      </c>
      <c r="S72" s="389" t="s">
        <v>2083</v>
      </c>
      <c r="T72" s="389" t="s">
        <v>2083</v>
      </c>
      <c r="U72" s="389" t="s">
        <v>2083</v>
      </c>
      <c r="V72" s="389" t="s">
        <v>2083</v>
      </c>
      <c r="W72" s="389" t="s">
        <v>2083</v>
      </c>
      <c r="X72" s="389" t="s">
        <v>2095</v>
      </c>
      <c r="Y72" s="389" t="s">
        <v>2083</v>
      </c>
      <c r="Z72" s="389" t="s">
        <v>2083</v>
      </c>
      <c r="AA72" s="389" t="s">
        <v>2105</v>
      </c>
      <c r="AB72" s="389" t="s">
        <v>2106</v>
      </c>
    </row>
    <row r="73" spans="1:28" x14ac:dyDescent="0.2">
      <c r="A73" s="389">
        <v>1014</v>
      </c>
      <c r="B73" s="389">
        <v>2404</v>
      </c>
      <c r="C73" s="389" t="s">
        <v>2101</v>
      </c>
      <c r="D73" s="389" t="s">
        <v>2102</v>
      </c>
      <c r="E73" s="389" t="s">
        <v>1281</v>
      </c>
      <c r="F73" s="421">
        <v>75</v>
      </c>
      <c r="G73" s="390" t="s">
        <v>10</v>
      </c>
      <c r="H73" s="389" t="s">
        <v>114</v>
      </c>
      <c r="I73" s="389" t="s">
        <v>114</v>
      </c>
      <c r="J73" s="389" t="s">
        <v>114</v>
      </c>
      <c r="K73" s="389" t="s">
        <v>2091</v>
      </c>
      <c r="L73" s="390" t="s">
        <v>23</v>
      </c>
      <c r="M73" s="390" t="s">
        <v>2083</v>
      </c>
      <c r="N73" s="390" t="s">
        <v>2083</v>
      </c>
      <c r="O73" s="390" t="s">
        <v>87</v>
      </c>
      <c r="P73" s="389" t="s">
        <v>123</v>
      </c>
      <c r="Q73" s="389" t="s">
        <v>2470</v>
      </c>
      <c r="R73" s="389" t="s">
        <v>2469</v>
      </c>
      <c r="S73" s="389" t="s">
        <v>2083</v>
      </c>
      <c r="T73" s="389" t="s">
        <v>2083</v>
      </c>
      <c r="U73" s="389" t="s">
        <v>2083</v>
      </c>
      <c r="V73" s="389" t="s">
        <v>2083</v>
      </c>
      <c r="W73" s="389" t="s">
        <v>2083</v>
      </c>
      <c r="X73" s="389" t="s">
        <v>2095</v>
      </c>
      <c r="Y73" s="389" t="s">
        <v>2083</v>
      </c>
      <c r="Z73" s="389" t="s">
        <v>2083</v>
      </c>
      <c r="AA73" s="389" t="s">
        <v>2105</v>
      </c>
      <c r="AB73" s="389" t="s">
        <v>2106</v>
      </c>
    </row>
    <row r="74" spans="1:28" x14ac:dyDescent="0.2">
      <c r="A74" s="389">
        <v>1015</v>
      </c>
      <c r="B74" s="389">
        <v>2405</v>
      </c>
      <c r="C74" s="389" t="s">
        <v>2101</v>
      </c>
      <c r="D74" s="389" t="s">
        <v>2102</v>
      </c>
      <c r="E74" s="389" t="s">
        <v>1281</v>
      </c>
      <c r="F74" s="421">
        <v>76</v>
      </c>
      <c r="G74" s="390" t="s">
        <v>10</v>
      </c>
      <c r="H74" s="389" t="s">
        <v>115</v>
      </c>
      <c r="I74" s="389" t="s">
        <v>115</v>
      </c>
      <c r="J74" s="389" t="s">
        <v>115</v>
      </c>
      <c r="K74" s="389" t="s">
        <v>2091</v>
      </c>
      <c r="L74" s="390" t="s">
        <v>23</v>
      </c>
      <c r="M74" s="390" t="s">
        <v>2083</v>
      </c>
      <c r="N74" s="390" t="s">
        <v>2083</v>
      </c>
      <c r="O74" s="390" t="s">
        <v>87</v>
      </c>
      <c r="P74" s="389" t="s">
        <v>123</v>
      </c>
      <c r="Q74" s="389" t="s">
        <v>2471</v>
      </c>
      <c r="R74" s="389" t="s">
        <v>2391</v>
      </c>
      <c r="S74" s="389" t="s">
        <v>2083</v>
      </c>
      <c r="T74" s="389" t="s">
        <v>2083</v>
      </c>
      <c r="U74" s="389" t="s">
        <v>2083</v>
      </c>
      <c r="V74" s="389" t="s">
        <v>2083</v>
      </c>
      <c r="W74" s="389" t="s">
        <v>2083</v>
      </c>
      <c r="X74" s="389" t="s">
        <v>2095</v>
      </c>
      <c r="Y74" s="389" t="s">
        <v>2083</v>
      </c>
      <c r="Z74" s="389" t="s">
        <v>2083</v>
      </c>
      <c r="AA74" s="389" t="s">
        <v>2105</v>
      </c>
      <c r="AB74" s="389" t="s">
        <v>2106</v>
      </c>
    </row>
    <row r="75" spans="1:28" x14ac:dyDescent="0.2">
      <c r="A75" s="389">
        <v>1016</v>
      </c>
      <c r="B75" s="389">
        <v>2406</v>
      </c>
      <c r="C75" s="389" t="s">
        <v>2472</v>
      </c>
      <c r="D75" s="389" t="s">
        <v>2473</v>
      </c>
      <c r="E75" s="389" t="s">
        <v>1281</v>
      </c>
      <c r="F75" s="421">
        <v>77</v>
      </c>
      <c r="G75" s="390" t="s">
        <v>10</v>
      </c>
      <c r="H75" s="389" t="s">
        <v>117</v>
      </c>
      <c r="I75" s="389" t="s">
        <v>117</v>
      </c>
      <c r="J75" s="389" t="s">
        <v>117</v>
      </c>
      <c r="K75" s="389" t="s">
        <v>2091</v>
      </c>
      <c r="L75" s="390" t="s">
        <v>23</v>
      </c>
      <c r="M75" s="390" t="s">
        <v>2083</v>
      </c>
      <c r="N75" s="390" t="s">
        <v>2083</v>
      </c>
      <c r="O75" s="390" t="s">
        <v>25</v>
      </c>
      <c r="P75" s="389" t="s">
        <v>23</v>
      </c>
      <c r="Q75" s="389" t="s">
        <v>2474</v>
      </c>
      <c r="R75" s="389" t="s">
        <v>2475</v>
      </c>
      <c r="S75" s="389" t="s">
        <v>2476</v>
      </c>
      <c r="T75" s="389" t="s">
        <v>2477</v>
      </c>
      <c r="U75" s="389" t="s">
        <v>2083</v>
      </c>
      <c r="V75" s="389" t="s">
        <v>2478</v>
      </c>
      <c r="W75" s="389" t="s">
        <v>2083</v>
      </c>
      <c r="X75" s="389" t="s">
        <v>2095</v>
      </c>
      <c r="Y75" s="389" t="s">
        <v>2147</v>
      </c>
      <c r="Z75" s="389" t="s">
        <v>2083</v>
      </c>
      <c r="AA75" s="389" t="s">
        <v>2105</v>
      </c>
      <c r="AB75" s="389" t="s">
        <v>2387</v>
      </c>
    </row>
    <row r="76" spans="1:28" x14ac:dyDescent="0.2">
      <c r="A76" s="389">
        <v>1017</v>
      </c>
      <c r="B76" s="389">
        <v>2407</v>
      </c>
      <c r="C76" s="389" t="s">
        <v>2479</v>
      </c>
      <c r="D76" s="389" t="s">
        <v>2480</v>
      </c>
      <c r="E76" s="389" t="s">
        <v>1281</v>
      </c>
      <c r="F76" s="421">
        <v>78</v>
      </c>
      <c r="G76" s="390" t="s">
        <v>10</v>
      </c>
      <c r="H76" s="389" t="s">
        <v>118</v>
      </c>
      <c r="I76" s="389" t="s">
        <v>118</v>
      </c>
      <c r="J76" s="389" t="s">
        <v>118</v>
      </c>
      <c r="K76" s="389" t="s">
        <v>2091</v>
      </c>
      <c r="L76" s="390" t="s">
        <v>23</v>
      </c>
      <c r="M76" s="390" t="s">
        <v>2083</v>
      </c>
      <c r="N76" s="390" t="s">
        <v>2083</v>
      </c>
      <c r="O76" s="390" t="s">
        <v>87</v>
      </c>
      <c r="P76" s="389" t="s">
        <v>123</v>
      </c>
      <c r="Q76" s="389" t="s">
        <v>2481</v>
      </c>
      <c r="R76" s="389" t="s">
        <v>2144</v>
      </c>
      <c r="S76" s="389" t="s">
        <v>2083</v>
      </c>
      <c r="T76" s="389" t="s">
        <v>2083</v>
      </c>
      <c r="U76" s="389" t="s">
        <v>2083</v>
      </c>
      <c r="V76" s="389" t="s">
        <v>2482</v>
      </c>
      <c r="W76" s="389" t="s">
        <v>2083</v>
      </c>
      <c r="X76" s="389" t="s">
        <v>2095</v>
      </c>
      <c r="Y76" s="389" t="s">
        <v>2083</v>
      </c>
      <c r="Z76" s="389" t="s">
        <v>2083</v>
      </c>
      <c r="AA76" s="389" t="s">
        <v>2155</v>
      </c>
      <c r="AB76" s="389" t="s">
        <v>2156</v>
      </c>
    </row>
    <row r="77" spans="1:28" x14ac:dyDescent="0.2">
      <c r="A77" s="389">
        <v>1018</v>
      </c>
      <c r="B77" s="389">
        <v>2408</v>
      </c>
      <c r="C77" s="389" t="s">
        <v>2174</v>
      </c>
      <c r="D77" s="389" t="s">
        <v>2175</v>
      </c>
      <c r="E77" s="389" t="s">
        <v>1281</v>
      </c>
      <c r="F77" s="421">
        <v>79</v>
      </c>
      <c r="G77" s="390" t="s">
        <v>10</v>
      </c>
      <c r="H77" s="389" t="s">
        <v>120</v>
      </c>
      <c r="I77" s="389" t="s">
        <v>120</v>
      </c>
      <c r="J77" s="389" t="s">
        <v>120</v>
      </c>
      <c r="K77" s="389" t="s">
        <v>2091</v>
      </c>
      <c r="L77" s="390" t="s">
        <v>23</v>
      </c>
      <c r="M77" s="390" t="s">
        <v>2083</v>
      </c>
      <c r="N77" s="390" t="s">
        <v>2083</v>
      </c>
      <c r="O77" s="390" t="s">
        <v>25</v>
      </c>
      <c r="P77" s="389" t="s">
        <v>123</v>
      </c>
      <c r="Q77" s="389" t="s">
        <v>2483</v>
      </c>
      <c r="R77" s="389" t="s">
        <v>2484</v>
      </c>
      <c r="S77" s="389" t="s">
        <v>2485</v>
      </c>
      <c r="T77" s="389" t="s">
        <v>2486</v>
      </c>
      <c r="U77" s="389" t="s">
        <v>2083</v>
      </c>
      <c r="V77" s="389" t="s">
        <v>2487</v>
      </c>
      <c r="W77" s="389" t="s">
        <v>2083</v>
      </c>
      <c r="X77" s="389" t="s">
        <v>2095</v>
      </c>
      <c r="Y77" s="389" t="s">
        <v>2147</v>
      </c>
      <c r="Z77" s="389" t="s">
        <v>2083</v>
      </c>
      <c r="AA77" s="389" t="s">
        <v>2148</v>
      </c>
      <c r="AB77" s="389" t="s">
        <v>2488</v>
      </c>
    </row>
    <row r="78" spans="1:28" x14ac:dyDescent="0.2">
      <c r="A78" s="389">
        <v>1019</v>
      </c>
      <c r="B78" s="389">
        <v>2409</v>
      </c>
      <c r="C78" s="389" t="s">
        <v>2101</v>
      </c>
      <c r="D78" s="389" t="s">
        <v>2102</v>
      </c>
      <c r="E78" s="389" t="s">
        <v>1281</v>
      </c>
      <c r="F78" s="421">
        <v>80</v>
      </c>
      <c r="G78" s="390" t="s">
        <v>10</v>
      </c>
      <c r="H78" s="389" t="s">
        <v>121</v>
      </c>
      <c r="I78" s="389" t="s">
        <v>121</v>
      </c>
      <c r="J78" s="389" t="s">
        <v>121</v>
      </c>
      <c r="K78" s="389" t="s">
        <v>2091</v>
      </c>
      <c r="L78" s="390" t="s">
        <v>23</v>
      </c>
      <c r="M78" s="390" t="s">
        <v>2083</v>
      </c>
      <c r="N78" s="390" t="s">
        <v>2083</v>
      </c>
      <c r="O78" s="390" t="s">
        <v>87</v>
      </c>
      <c r="P78" s="389" t="s">
        <v>123</v>
      </c>
      <c r="Q78" s="389" t="s">
        <v>2489</v>
      </c>
      <c r="R78" s="389" t="s">
        <v>2391</v>
      </c>
      <c r="S78" s="389" t="s">
        <v>2083</v>
      </c>
      <c r="T78" s="389" t="s">
        <v>2083</v>
      </c>
      <c r="U78" s="389" t="s">
        <v>2083</v>
      </c>
      <c r="V78" s="389" t="s">
        <v>2083</v>
      </c>
      <c r="W78" s="389" t="s">
        <v>2083</v>
      </c>
      <c r="X78" s="389" t="s">
        <v>2095</v>
      </c>
      <c r="Y78" s="389" t="s">
        <v>2083</v>
      </c>
      <c r="Z78" s="389" t="s">
        <v>2083</v>
      </c>
      <c r="AA78" s="389" t="s">
        <v>2105</v>
      </c>
      <c r="AB78" s="389" t="s">
        <v>2106</v>
      </c>
    </row>
    <row r="79" spans="1:28" x14ac:dyDescent="0.2">
      <c r="A79" s="389">
        <v>1020</v>
      </c>
      <c r="B79" s="389">
        <v>2410</v>
      </c>
      <c r="C79" s="389" t="s">
        <v>2490</v>
      </c>
      <c r="D79" s="389" t="s">
        <v>2491</v>
      </c>
      <c r="E79" s="389" t="s">
        <v>1281</v>
      </c>
      <c r="F79" s="421">
        <v>81</v>
      </c>
      <c r="G79" s="390" t="s">
        <v>10</v>
      </c>
      <c r="H79" s="389" t="s">
        <v>1348</v>
      </c>
      <c r="I79" s="389" t="s">
        <v>1348</v>
      </c>
      <c r="J79" s="389" t="s">
        <v>1348</v>
      </c>
      <c r="K79" s="389" t="s">
        <v>2126</v>
      </c>
      <c r="L79" s="390" t="s">
        <v>123</v>
      </c>
      <c r="M79" s="390" t="s">
        <v>2083</v>
      </c>
      <c r="N79" s="390" t="s">
        <v>2083</v>
      </c>
      <c r="O79" s="390" t="s">
        <v>87</v>
      </c>
      <c r="P79" s="389" t="s">
        <v>23</v>
      </c>
      <c r="Q79" s="389" t="s">
        <v>2492</v>
      </c>
      <c r="R79" s="389" t="s">
        <v>2493</v>
      </c>
      <c r="S79" s="389" t="s">
        <v>2083</v>
      </c>
      <c r="T79" s="389" t="s">
        <v>2083</v>
      </c>
      <c r="U79" s="389" t="s">
        <v>2083</v>
      </c>
      <c r="V79" s="389" t="s">
        <v>2083</v>
      </c>
      <c r="W79" s="389" t="s">
        <v>2083</v>
      </c>
      <c r="X79" s="389" t="s">
        <v>2095</v>
      </c>
      <c r="Y79" s="389" t="s">
        <v>87</v>
      </c>
      <c r="Z79" s="389" t="s">
        <v>2083</v>
      </c>
      <c r="AA79" s="389" t="s">
        <v>2148</v>
      </c>
      <c r="AB79" s="389" t="s">
        <v>2494</v>
      </c>
    </row>
    <row r="80" spans="1:28" x14ac:dyDescent="0.2">
      <c r="A80" s="389">
        <v>1021</v>
      </c>
      <c r="B80" s="389">
        <v>2411</v>
      </c>
      <c r="C80" s="389" t="s">
        <v>2101</v>
      </c>
      <c r="D80" s="389" t="s">
        <v>2102</v>
      </c>
      <c r="E80" s="389" t="s">
        <v>1281</v>
      </c>
      <c r="F80" s="421">
        <v>82</v>
      </c>
      <c r="G80" s="390" t="s">
        <v>10</v>
      </c>
      <c r="H80" s="389" t="s">
        <v>124</v>
      </c>
      <c r="I80" s="389" t="s">
        <v>124</v>
      </c>
      <c r="J80" s="389" t="s">
        <v>124</v>
      </c>
      <c r="K80" s="389" t="s">
        <v>2091</v>
      </c>
      <c r="L80" s="390" t="s">
        <v>20</v>
      </c>
      <c r="M80" s="390" t="s">
        <v>2083</v>
      </c>
      <c r="N80" s="390" t="s">
        <v>2083</v>
      </c>
      <c r="O80" s="390" t="s">
        <v>87</v>
      </c>
      <c r="P80" s="389" t="s">
        <v>123</v>
      </c>
      <c r="Q80" s="389" t="s">
        <v>2495</v>
      </c>
      <c r="R80" s="389" t="s">
        <v>2469</v>
      </c>
      <c r="S80" s="389" t="s">
        <v>2083</v>
      </c>
      <c r="T80" s="389" t="s">
        <v>2083</v>
      </c>
      <c r="U80" s="389" t="s">
        <v>2083</v>
      </c>
      <c r="V80" s="389" t="s">
        <v>2083</v>
      </c>
      <c r="W80" s="389" t="s">
        <v>2083</v>
      </c>
      <c r="X80" s="389" t="s">
        <v>2095</v>
      </c>
      <c r="Y80" s="389" t="s">
        <v>2083</v>
      </c>
      <c r="Z80" s="389" t="s">
        <v>2083</v>
      </c>
      <c r="AA80" s="389" t="s">
        <v>2105</v>
      </c>
      <c r="AB80" s="389" t="s">
        <v>2106</v>
      </c>
    </row>
    <row r="81" spans="1:28" x14ac:dyDescent="0.2">
      <c r="A81" s="389">
        <v>1022</v>
      </c>
      <c r="B81" s="389">
        <v>2412</v>
      </c>
      <c r="C81" s="389" t="s">
        <v>2496</v>
      </c>
      <c r="D81" s="389" t="s">
        <v>2497</v>
      </c>
      <c r="E81" s="389" t="s">
        <v>1281</v>
      </c>
      <c r="F81" s="421">
        <v>83</v>
      </c>
      <c r="G81" s="390" t="s">
        <v>10</v>
      </c>
      <c r="H81" s="389" t="s">
        <v>125</v>
      </c>
      <c r="I81" s="389" t="s">
        <v>125</v>
      </c>
      <c r="J81" s="389" t="s">
        <v>125</v>
      </c>
      <c r="K81" s="389" t="s">
        <v>2091</v>
      </c>
      <c r="L81" s="390" t="s">
        <v>23</v>
      </c>
      <c r="M81" s="390" t="s">
        <v>2083</v>
      </c>
      <c r="N81" s="390" t="s">
        <v>2083</v>
      </c>
      <c r="O81" s="390" t="s">
        <v>87</v>
      </c>
      <c r="P81" s="389" t="s">
        <v>23</v>
      </c>
      <c r="Q81" s="389" t="s">
        <v>2498</v>
      </c>
      <c r="R81" s="389" t="s">
        <v>2144</v>
      </c>
      <c r="S81" s="389" t="s">
        <v>2083</v>
      </c>
      <c r="T81" s="389" t="s">
        <v>2083</v>
      </c>
      <c r="U81" s="389" t="s">
        <v>2083</v>
      </c>
      <c r="V81" s="389" t="s">
        <v>2499</v>
      </c>
      <c r="W81" s="389" t="s">
        <v>2083</v>
      </c>
      <c r="X81" s="389" t="s">
        <v>2095</v>
      </c>
      <c r="Y81" s="389" t="s">
        <v>87</v>
      </c>
      <c r="Z81" s="389" t="s">
        <v>2083</v>
      </c>
      <c r="AA81" s="389" t="s">
        <v>2096</v>
      </c>
      <c r="AB81" s="389" t="s">
        <v>2254</v>
      </c>
    </row>
    <row r="82" spans="1:28" x14ac:dyDescent="0.2">
      <c r="A82" s="389">
        <v>1023</v>
      </c>
      <c r="B82" s="389">
        <v>2413</v>
      </c>
      <c r="C82" s="389" t="s">
        <v>2231</v>
      </c>
      <c r="D82" s="389" t="s">
        <v>2232</v>
      </c>
      <c r="E82" s="389" t="s">
        <v>1281</v>
      </c>
      <c r="F82" s="421">
        <v>84</v>
      </c>
      <c r="G82" s="390" t="s">
        <v>10</v>
      </c>
      <c r="H82" s="389" t="s">
        <v>126</v>
      </c>
      <c r="I82" s="389" t="s">
        <v>126</v>
      </c>
      <c r="J82" s="389" t="s">
        <v>126</v>
      </c>
      <c r="K82" s="389" t="s">
        <v>9</v>
      </c>
      <c r="L82" s="390" t="s">
        <v>123</v>
      </c>
      <c r="M82" s="390" t="s">
        <v>2083</v>
      </c>
      <c r="N82" s="390" t="s">
        <v>2083</v>
      </c>
      <c r="O82" s="390" t="s">
        <v>87</v>
      </c>
      <c r="P82" s="389" t="s">
        <v>23</v>
      </c>
      <c r="Q82" s="389" t="s">
        <v>2500</v>
      </c>
      <c r="R82" s="389" t="s">
        <v>2501</v>
      </c>
      <c r="S82" s="389" t="s">
        <v>2083</v>
      </c>
      <c r="T82" s="389" t="s">
        <v>2083</v>
      </c>
      <c r="U82" s="389" t="s">
        <v>2083</v>
      </c>
      <c r="V82" s="389" t="s">
        <v>2502</v>
      </c>
      <c r="W82" s="389" t="s">
        <v>2083</v>
      </c>
      <c r="X82" s="389" t="s">
        <v>2095</v>
      </c>
      <c r="Y82" s="389" t="s">
        <v>12</v>
      </c>
      <c r="Z82" s="389" t="s">
        <v>2083</v>
      </c>
      <c r="AA82" s="389" t="s">
        <v>2096</v>
      </c>
      <c r="AB82" s="389" t="s">
        <v>2503</v>
      </c>
    </row>
    <row r="83" spans="1:28" x14ac:dyDescent="0.2">
      <c r="A83" s="389">
        <v>1024</v>
      </c>
      <c r="B83" s="389">
        <v>2414</v>
      </c>
      <c r="C83" s="389" t="s">
        <v>2196</v>
      </c>
      <c r="D83" s="389" t="s">
        <v>2197</v>
      </c>
      <c r="E83" s="389" t="s">
        <v>1281</v>
      </c>
      <c r="F83" s="421">
        <v>85</v>
      </c>
      <c r="G83" s="390" t="s">
        <v>10</v>
      </c>
      <c r="H83" s="389" t="s">
        <v>127</v>
      </c>
      <c r="I83" s="389" t="s">
        <v>127</v>
      </c>
      <c r="J83" s="389" t="s">
        <v>127</v>
      </c>
      <c r="K83" s="389" t="s">
        <v>9</v>
      </c>
      <c r="L83" s="390" t="s">
        <v>123</v>
      </c>
      <c r="M83" s="390" t="s">
        <v>2083</v>
      </c>
      <c r="N83" s="390" t="s">
        <v>2083</v>
      </c>
      <c r="O83" s="390" t="s">
        <v>87</v>
      </c>
      <c r="P83" s="389" t="s">
        <v>23</v>
      </c>
      <c r="Q83" s="389" t="s">
        <v>2504</v>
      </c>
      <c r="R83" s="389" t="s">
        <v>2505</v>
      </c>
      <c r="S83" s="389" t="s">
        <v>2083</v>
      </c>
      <c r="T83" s="389" t="s">
        <v>2083</v>
      </c>
      <c r="U83" s="389" t="s">
        <v>2083</v>
      </c>
      <c r="V83" s="389" t="s">
        <v>2506</v>
      </c>
      <c r="W83" s="389" t="s">
        <v>2083</v>
      </c>
      <c r="X83" s="389" t="s">
        <v>2095</v>
      </c>
      <c r="Y83" s="389" t="s">
        <v>12</v>
      </c>
      <c r="Z83" s="389" t="s">
        <v>2083</v>
      </c>
      <c r="AA83" s="389" t="s">
        <v>2096</v>
      </c>
      <c r="AB83" s="389" t="s">
        <v>2503</v>
      </c>
    </row>
    <row r="84" spans="1:28" x14ac:dyDescent="0.2">
      <c r="A84" s="389">
        <v>1025</v>
      </c>
      <c r="B84" s="389">
        <v>2415</v>
      </c>
      <c r="C84" s="389" t="s">
        <v>2414</v>
      </c>
      <c r="D84" s="389" t="s">
        <v>2415</v>
      </c>
      <c r="E84" s="389" t="s">
        <v>1281</v>
      </c>
      <c r="F84" s="421">
        <v>86</v>
      </c>
      <c r="G84" s="390" t="s">
        <v>10</v>
      </c>
      <c r="H84" s="389" t="s">
        <v>128</v>
      </c>
      <c r="I84" s="389" t="s">
        <v>128</v>
      </c>
      <c r="J84" s="389" t="s">
        <v>128</v>
      </c>
      <c r="K84" s="389" t="s">
        <v>9</v>
      </c>
      <c r="L84" s="390" t="s">
        <v>123</v>
      </c>
      <c r="M84" s="390" t="s">
        <v>2083</v>
      </c>
      <c r="N84" s="390" t="s">
        <v>2083</v>
      </c>
      <c r="O84" s="390" t="s">
        <v>87</v>
      </c>
      <c r="P84" s="389" t="s">
        <v>23</v>
      </c>
      <c r="Q84" s="389" t="s">
        <v>2507</v>
      </c>
      <c r="R84" s="389" t="s">
        <v>2508</v>
      </c>
      <c r="S84" s="389" t="s">
        <v>2083</v>
      </c>
      <c r="T84" s="389" t="s">
        <v>2083</v>
      </c>
      <c r="U84" s="389" t="s">
        <v>2083</v>
      </c>
      <c r="V84" s="389" t="s">
        <v>2509</v>
      </c>
      <c r="W84" s="389" t="s">
        <v>2083</v>
      </c>
      <c r="X84" s="389" t="s">
        <v>2095</v>
      </c>
      <c r="Y84" s="389" t="s">
        <v>12</v>
      </c>
      <c r="Z84" s="389" t="s">
        <v>2083</v>
      </c>
      <c r="AA84" s="389" t="s">
        <v>2328</v>
      </c>
      <c r="AB84" s="389" t="s">
        <v>2421</v>
      </c>
    </row>
    <row r="85" spans="1:28" x14ac:dyDescent="0.2">
      <c r="A85" s="389">
        <v>1026</v>
      </c>
      <c r="B85" s="389">
        <v>2416</v>
      </c>
      <c r="C85" s="389" t="s">
        <v>2510</v>
      </c>
      <c r="D85" s="389" t="s">
        <v>2511</v>
      </c>
      <c r="E85" s="389" t="s">
        <v>1281</v>
      </c>
      <c r="F85" s="421">
        <v>87</v>
      </c>
      <c r="G85" s="390" t="s">
        <v>10</v>
      </c>
      <c r="H85" s="389" t="s">
        <v>130</v>
      </c>
      <c r="I85" s="389" t="s">
        <v>130</v>
      </c>
      <c r="J85" s="389" t="s">
        <v>130</v>
      </c>
      <c r="K85" s="389" t="s">
        <v>2091</v>
      </c>
      <c r="L85" s="390" t="s">
        <v>20</v>
      </c>
      <c r="M85" s="390" t="s">
        <v>2083</v>
      </c>
      <c r="N85" s="390" t="s">
        <v>2083</v>
      </c>
      <c r="O85" s="390" t="s">
        <v>25</v>
      </c>
      <c r="P85" s="389" t="s">
        <v>23</v>
      </c>
      <c r="Q85" s="389" t="s">
        <v>2512</v>
      </c>
      <c r="R85" s="389" t="s">
        <v>2240</v>
      </c>
      <c r="S85" s="389" t="s">
        <v>2513</v>
      </c>
      <c r="T85" s="389" t="s">
        <v>2514</v>
      </c>
      <c r="U85" s="389" t="s">
        <v>2083</v>
      </c>
      <c r="V85" s="389" t="s">
        <v>2515</v>
      </c>
      <c r="W85" s="389" t="s">
        <v>2083</v>
      </c>
      <c r="X85" s="389" t="s">
        <v>2095</v>
      </c>
      <c r="Y85" s="389" t="s">
        <v>2083</v>
      </c>
      <c r="Z85" s="389" t="s">
        <v>2083</v>
      </c>
      <c r="AA85" s="389" t="s">
        <v>2516</v>
      </c>
      <c r="AB85" s="389" t="s">
        <v>2517</v>
      </c>
    </row>
    <row r="86" spans="1:28" x14ac:dyDescent="0.2">
      <c r="A86" s="389">
        <v>1027</v>
      </c>
      <c r="B86" s="389">
        <v>2417</v>
      </c>
      <c r="C86" s="389" t="s">
        <v>2196</v>
      </c>
      <c r="D86" s="389" t="s">
        <v>2197</v>
      </c>
      <c r="E86" s="389" t="s">
        <v>1281</v>
      </c>
      <c r="F86" s="421">
        <v>88</v>
      </c>
      <c r="G86" s="390" t="s">
        <v>11</v>
      </c>
      <c r="H86" s="389" t="s">
        <v>132</v>
      </c>
      <c r="I86" s="389" t="s">
        <v>132</v>
      </c>
      <c r="J86" s="389" t="s">
        <v>132</v>
      </c>
      <c r="K86" s="389" t="s">
        <v>9</v>
      </c>
      <c r="L86" s="390" t="s">
        <v>123</v>
      </c>
      <c r="M86" s="390" t="s">
        <v>2083</v>
      </c>
      <c r="N86" s="390" t="s">
        <v>2083</v>
      </c>
      <c r="O86" s="390" t="s">
        <v>25</v>
      </c>
      <c r="P86" s="389" t="s">
        <v>23</v>
      </c>
      <c r="Q86" s="389" t="s">
        <v>2518</v>
      </c>
      <c r="R86" s="389" t="s">
        <v>2519</v>
      </c>
      <c r="S86" s="389" t="s">
        <v>2520</v>
      </c>
      <c r="T86" s="389" t="s">
        <v>2521</v>
      </c>
      <c r="U86" s="389" t="s">
        <v>2083</v>
      </c>
      <c r="V86" s="389" t="s">
        <v>2083</v>
      </c>
      <c r="W86" s="389" t="s">
        <v>2083</v>
      </c>
      <c r="X86" s="389" t="s">
        <v>43</v>
      </c>
      <c r="Y86" s="389" t="s">
        <v>2147</v>
      </c>
      <c r="Z86" s="389" t="s">
        <v>2083</v>
      </c>
      <c r="AA86" s="389" t="s">
        <v>2115</v>
      </c>
      <c r="AB86" s="389" t="s">
        <v>2348</v>
      </c>
    </row>
    <row r="87" spans="1:28" x14ac:dyDescent="0.2">
      <c r="A87" s="389">
        <v>1028</v>
      </c>
      <c r="B87" s="389">
        <v>2418</v>
      </c>
      <c r="C87" s="389" t="s">
        <v>2196</v>
      </c>
      <c r="D87" s="389" t="s">
        <v>2197</v>
      </c>
      <c r="E87" s="389" t="s">
        <v>1281</v>
      </c>
      <c r="F87" s="421">
        <v>89</v>
      </c>
      <c r="G87" s="390" t="s">
        <v>10</v>
      </c>
      <c r="H87" s="389" t="s">
        <v>133</v>
      </c>
      <c r="I87" s="389" t="s">
        <v>133</v>
      </c>
      <c r="J87" s="389" t="s">
        <v>133</v>
      </c>
      <c r="K87" s="389" t="s">
        <v>9</v>
      </c>
      <c r="L87" s="390" t="s">
        <v>123</v>
      </c>
      <c r="M87" s="390" t="s">
        <v>2083</v>
      </c>
      <c r="N87" s="390" t="s">
        <v>2083</v>
      </c>
      <c r="O87" s="390" t="s">
        <v>87</v>
      </c>
      <c r="P87" s="389" t="s">
        <v>23</v>
      </c>
      <c r="Q87" s="389" t="s">
        <v>2522</v>
      </c>
      <c r="R87" s="389" t="s">
        <v>2523</v>
      </c>
      <c r="S87" s="389" t="s">
        <v>2083</v>
      </c>
      <c r="T87" s="389" t="s">
        <v>2083</v>
      </c>
      <c r="U87" s="389" t="s">
        <v>2083</v>
      </c>
      <c r="V87" s="389" t="s">
        <v>2524</v>
      </c>
      <c r="W87" s="389" t="s">
        <v>2083</v>
      </c>
      <c r="X87" s="389" t="s">
        <v>2095</v>
      </c>
      <c r="Y87" s="389" t="s">
        <v>12</v>
      </c>
      <c r="Z87" s="389" t="s">
        <v>2083</v>
      </c>
      <c r="AA87" s="389" t="s">
        <v>2096</v>
      </c>
      <c r="AB87" s="389" t="s">
        <v>2503</v>
      </c>
    </row>
    <row r="88" spans="1:28" x14ac:dyDescent="0.2">
      <c r="A88" s="389">
        <v>8</v>
      </c>
      <c r="B88" s="389">
        <v>2419</v>
      </c>
      <c r="C88" s="389" t="s">
        <v>2196</v>
      </c>
      <c r="D88" s="389" t="s">
        <v>2197</v>
      </c>
      <c r="E88" s="389" t="s">
        <v>1281</v>
      </c>
      <c r="F88" s="421">
        <v>90</v>
      </c>
      <c r="G88" s="390" t="s">
        <v>10</v>
      </c>
      <c r="H88" s="389" t="s">
        <v>134</v>
      </c>
      <c r="I88" s="389" t="s">
        <v>134</v>
      </c>
      <c r="J88" s="389" t="s">
        <v>134</v>
      </c>
      <c r="K88" s="389" t="s">
        <v>9</v>
      </c>
      <c r="L88" s="390" t="s">
        <v>123</v>
      </c>
      <c r="M88" s="390" t="s">
        <v>2083</v>
      </c>
      <c r="N88" s="390" t="s">
        <v>2083</v>
      </c>
      <c r="O88" s="390" t="s">
        <v>87</v>
      </c>
      <c r="P88" s="389" t="s">
        <v>23</v>
      </c>
      <c r="Q88" s="389" t="s">
        <v>2525</v>
      </c>
      <c r="R88" s="389" t="s">
        <v>2308</v>
      </c>
      <c r="S88" s="389" t="s">
        <v>2083</v>
      </c>
      <c r="T88" s="389" t="s">
        <v>2083</v>
      </c>
      <c r="U88" s="389" t="s">
        <v>2083</v>
      </c>
      <c r="V88" s="389" t="s">
        <v>2524</v>
      </c>
      <c r="W88" s="389" t="s">
        <v>2083</v>
      </c>
      <c r="X88" s="389" t="s">
        <v>2095</v>
      </c>
      <c r="Y88" s="389" t="s">
        <v>12</v>
      </c>
      <c r="Z88" s="389" t="s">
        <v>2083</v>
      </c>
      <c r="AA88" s="389" t="s">
        <v>2096</v>
      </c>
      <c r="AB88" s="389" t="s">
        <v>2503</v>
      </c>
    </row>
    <row r="89" spans="1:28" x14ac:dyDescent="0.2">
      <c r="A89" s="389">
        <v>9</v>
      </c>
      <c r="B89" s="389">
        <v>2420</v>
      </c>
      <c r="C89" s="389" t="s">
        <v>2231</v>
      </c>
      <c r="D89" s="389" t="s">
        <v>2232</v>
      </c>
      <c r="E89" s="389" t="s">
        <v>1281</v>
      </c>
      <c r="F89" s="421">
        <v>91</v>
      </c>
      <c r="G89" s="390" t="s">
        <v>10</v>
      </c>
      <c r="H89" s="389" t="s">
        <v>135</v>
      </c>
      <c r="I89" s="389" t="s">
        <v>135</v>
      </c>
      <c r="J89" s="389" t="s">
        <v>135</v>
      </c>
      <c r="K89" s="389" t="s">
        <v>9</v>
      </c>
      <c r="L89" s="390" t="s">
        <v>123</v>
      </c>
      <c r="M89" s="390" t="s">
        <v>2083</v>
      </c>
      <c r="N89" s="390" t="s">
        <v>2083</v>
      </c>
      <c r="O89" s="390" t="s">
        <v>87</v>
      </c>
      <c r="P89" s="389" t="s">
        <v>23</v>
      </c>
      <c r="Q89" s="389" t="s">
        <v>2526</v>
      </c>
      <c r="R89" s="389" t="s">
        <v>2493</v>
      </c>
      <c r="S89" s="389" t="s">
        <v>2083</v>
      </c>
      <c r="T89" s="389" t="s">
        <v>2083</v>
      </c>
      <c r="U89" s="389" t="s">
        <v>2083</v>
      </c>
      <c r="V89" s="389" t="s">
        <v>2527</v>
      </c>
      <c r="W89" s="389" t="s">
        <v>2083</v>
      </c>
      <c r="X89" s="389" t="s">
        <v>2095</v>
      </c>
      <c r="Y89" s="389" t="s">
        <v>12</v>
      </c>
      <c r="Z89" s="389" t="s">
        <v>2083</v>
      </c>
      <c r="AA89" s="389" t="s">
        <v>2096</v>
      </c>
      <c r="AB89" s="389" t="s">
        <v>2503</v>
      </c>
    </row>
    <row r="90" spans="1:28" x14ac:dyDescent="0.2">
      <c r="A90" s="389">
        <v>10</v>
      </c>
      <c r="B90" s="389">
        <v>2421</v>
      </c>
      <c r="C90" s="389" t="s">
        <v>2133</v>
      </c>
      <c r="D90" s="389" t="s">
        <v>2134</v>
      </c>
      <c r="E90" s="389" t="s">
        <v>1281</v>
      </c>
      <c r="F90" s="421">
        <v>92</v>
      </c>
      <c r="G90" s="390" t="s">
        <v>10</v>
      </c>
      <c r="H90" s="389" t="s">
        <v>137</v>
      </c>
      <c r="I90" s="389" t="s">
        <v>137</v>
      </c>
      <c r="J90" s="389" t="s">
        <v>137</v>
      </c>
      <c r="K90" s="389" t="s">
        <v>2091</v>
      </c>
      <c r="L90" s="390" t="s">
        <v>23</v>
      </c>
      <c r="M90" s="390" t="s">
        <v>2083</v>
      </c>
      <c r="N90" s="390" t="s">
        <v>2083</v>
      </c>
      <c r="O90" s="390" t="s">
        <v>25</v>
      </c>
      <c r="P90" s="389" t="s">
        <v>123</v>
      </c>
      <c r="Q90" s="389" t="s">
        <v>2528</v>
      </c>
      <c r="R90" s="389" t="s">
        <v>2391</v>
      </c>
      <c r="S90" s="389" t="s">
        <v>2529</v>
      </c>
      <c r="T90" s="389" t="s">
        <v>2530</v>
      </c>
      <c r="U90" s="389" t="s">
        <v>2083</v>
      </c>
      <c r="V90" s="389" t="s">
        <v>2083</v>
      </c>
      <c r="W90" s="389" t="s">
        <v>2083</v>
      </c>
      <c r="X90" s="389" t="s">
        <v>2095</v>
      </c>
      <c r="Y90" s="389" t="s">
        <v>2083</v>
      </c>
      <c r="Z90" s="389" t="s">
        <v>2083</v>
      </c>
      <c r="AA90" s="389" t="s">
        <v>2531</v>
      </c>
      <c r="AB90" s="389" t="s">
        <v>2532</v>
      </c>
    </row>
    <row r="91" spans="1:28" x14ac:dyDescent="0.2">
      <c r="A91" s="389">
        <v>11</v>
      </c>
      <c r="B91" s="389">
        <v>2422</v>
      </c>
      <c r="C91" s="389" t="s">
        <v>2212</v>
      </c>
      <c r="D91" s="389" t="s">
        <v>2213</v>
      </c>
      <c r="E91" s="389" t="s">
        <v>1281</v>
      </c>
      <c r="F91" s="421">
        <v>93</v>
      </c>
      <c r="G91" s="390" t="s">
        <v>10</v>
      </c>
      <c r="H91" s="389" t="s">
        <v>138</v>
      </c>
      <c r="I91" s="389" t="s">
        <v>2533</v>
      </c>
      <c r="J91" s="389" t="s">
        <v>2533</v>
      </c>
      <c r="K91" s="389" t="s">
        <v>2091</v>
      </c>
      <c r="L91" s="390" t="s">
        <v>23</v>
      </c>
      <c r="M91" s="390" t="s">
        <v>2534</v>
      </c>
      <c r="N91" s="390" t="s">
        <v>2083</v>
      </c>
      <c r="O91" s="390" t="s">
        <v>87</v>
      </c>
      <c r="P91" s="389" t="s">
        <v>123</v>
      </c>
      <c r="Q91" s="389" t="s">
        <v>2535</v>
      </c>
      <c r="R91" s="389" t="s">
        <v>2391</v>
      </c>
      <c r="S91" s="389" t="s">
        <v>2083</v>
      </c>
      <c r="T91" s="389" t="s">
        <v>2083</v>
      </c>
      <c r="U91" s="389" t="s">
        <v>2083</v>
      </c>
      <c r="V91" s="389" t="s">
        <v>2536</v>
      </c>
      <c r="W91" s="389" t="s">
        <v>2083</v>
      </c>
      <c r="X91" s="389" t="s">
        <v>2095</v>
      </c>
      <c r="Y91" s="389" t="s">
        <v>87</v>
      </c>
      <c r="Z91" s="389" t="s">
        <v>2083</v>
      </c>
      <c r="AA91" s="389" t="s">
        <v>2096</v>
      </c>
      <c r="AB91" s="389" t="s">
        <v>2218</v>
      </c>
    </row>
    <row r="92" spans="1:28" x14ac:dyDescent="0.2">
      <c r="A92" s="389">
        <v>12</v>
      </c>
      <c r="B92" s="389">
        <v>2423</v>
      </c>
      <c r="C92" s="389" t="s">
        <v>2414</v>
      </c>
      <c r="D92" s="389" t="s">
        <v>2415</v>
      </c>
      <c r="E92" s="389" t="s">
        <v>1281</v>
      </c>
      <c r="F92" s="421">
        <v>94</v>
      </c>
      <c r="G92" s="390" t="s">
        <v>10</v>
      </c>
      <c r="H92" s="389" t="s">
        <v>139</v>
      </c>
      <c r="I92" s="389" t="s">
        <v>139</v>
      </c>
      <c r="J92" s="389" t="s">
        <v>139</v>
      </c>
      <c r="K92" s="389" t="s">
        <v>2126</v>
      </c>
      <c r="L92" s="390" t="s">
        <v>123</v>
      </c>
      <c r="M92" s="390" t="s">
        <v>2083</v>
      </c>
      <c r="N92" s="390" t="s">
        <v>2083</v>
      </c>
      <c r="O92" s="390" t="s">
        <v>87</v>
      </c>
      <c r="P92" s="389" t="s">
        <v>23</v>
      </c>
      <c r="Q92" s="389" t="s">
        <v>2537</v>
      </c>
      <c r="R92" s="389" t="s">
        <v>2538</v>
      </c>
      <c r="S92" s="389" t="s">
        <v>2083</v>
      </c>
      <c r="T92" s="389" t="s">
        <v>2083</v>
      </c>
      <c r="U92" s="389" t="s">
        <v>2083</v>
      </c>
      <c r="V92" s="389" t="s">
        <v>2509</v>
      </c>
      <c r="W92" s="389" t="s">
        <v>2083</v>
      </c>
      <c r="X92" s="389" t="s">
        <v>2095</v>
      </c>
      <c r="Y92" s="389" t="s">
        <v>87</v>
      </c>
      <c r="Z92" s="389" t="s">
        <v>2083</v>
      </c>
      <c r="AA92" s="389" t="s">
        <v>2328</v>
      </c>
      <c r="AB92" s="389" t="s">
        <v>2421</v>
      </c>
    </row>
    <row r="93" spans="1:28" x14ac:dyDescent="0.2">
      <c r="A93" s="389">
        <v>1029</v>
      </c>
      <c r="B93" s="389">
        <v>2424</v>
      </c>
      <c r="C93" s="389" t="s">
        <v>2539</v>
      </c>
      <c r="D93" s="389" t="s">
        <v>2540</v>
      </c>
      <c r="E93" s="389" t="s">
        <v>1281</v>
      </c>
      <c r="F93" s="421">
        <v>95</v>
      </c>
      <c r="G93" s="390" t="s">
        <v>11</v>
      </c>
      <c r="H93" s="389" t="s">
        <v>301</v>
      </c>
      <c r="I93" s="389" t="s">
        <v>301</v>
      </c>
      <c r="J93" s="389" t="s">
        <v>301</v>
      </c>
      <c r="K93" s="389" t="s">
        <v>2126</v>
      </c>
      <c r="L93" s="390" t="s">
        <v>123</v>
      </c>
      <c r="M93" s="390" t="s">
        <v>2083</v>
      </c>
      <c r="N93" s="390" t="s">
        <v>2083</v>
      </c>
      <c r="O93" s="390" t="s">
        <v>25</v>
      </c>
      <c r="P93" s="389" t="s">
        <v>23</v>
      </c>
      <c r="Q93" s="389" t="s">
        <v>2541</v>
      </c>
      <c r="R93" s="389" t="s">
        <v>2542</v>
      </c>
      <c r="S93" s="389" t="s">
        <v>2543</v>
      </c>
      <c r="T93" s="389" t="s">
        <v>2544</v>
      </c>
      <c r="U93" s="389" t="s">
        <v>2083</v>
      </c>
      <c r="V93" s="389" t="s">
        <v>2545</v>
      </c>
      <c r="W93" s="389" t="s">
        <v>2083</v>
      </c>
      <c r="X93" s="389" t="s">
        <v>43</v>
      </c>
      <c r="Y93" s="389" t="s">
        <v>87</v>
      </c>
      <c r="Z93" s="389" t="s">
        <v>2083</v>
      </c>
      <c r="AA93" s="389" t="s">
        <v>2297</v>
      </c>
      <c r="AB93" s="389" t="s">
        <v>2546</v>
      </c>
    </row>
    <row r="94" spans="1:28" x14ac:dyDescent="0.2">
      <c r="A94" s="389">
        <v>1030</v>
      </c>
      <c r="B94" s="389">
        <v>2425</v>
      </c>
      <c r="C94" s="389" t="s">
        <v>2174</v>
      </c>
      <c r="D94" s="389" t="s">
        <v>2175</v>
      </c>
      <c r="E94" s="389" t="s">
        <v>1281</v>
      </c>
      <c r="F94" s="421">
        <v>96</v>
      </c>
      <c r="G94" s="390" t="s">
        <v>10</v>
      </c>
      <c r="H94" s="389" t="s">
        <v>2547</v>
      </c>
      <c r="I94" s="389" t="s">
        <v>2548</v>
      </c>
      <c r="J94" s="389" t="s">
        <v>2548</v>
      </c>
      <c r="K94" s="389" t="s">
        <v>2091</v>
      </c>
      <c r="L94" s="390" t="s">
        <v>23</v>
      </c>
      <c r="M94" s="390" t="s">
        <v>2083</v>
      </c>
      <c r="N94" s="390" t="s">
        <v>2083</v>
      </c>
      <c r="O94" s="390" t="s">
        <v>25</v>
      </c>
      <c r="P94" s="389" t="s">
        <v>123</v>
      </c>
      <c r="Q94" s="389" t="s">
        <v>2549</v>
      </c>
      <c r="R94" s="389" t="s">
        <v>2104</v>
      </c>
      <c r="S94" s="389" t="s">
        <v>2550</v>
      </c>
      <c r="T94" s="389" t="s">
        <v>2551</v>
      </c>
      <c r="U94" s="389" t="s">
        <v>2083</v>
      </c>
      <c r="V94" s="389" t="s">
        <v>2552</v>
      </c>
      <c r="W94" s="389" t="s">
        <v>2083</v>
      </c>
      <c r="X94" s="389" t="s">
        <v>43</v>
      </c>
      <c r="Y94" s="389" t="s">
        <v>2147</v>
      </c>
      <c r="Z94" s="389" t="s">
        <v>2083</v>
      </c>
      <c r="AA94" s="389" t="s">
        <v>2553</v>
      </c>
      <c r="AB94" s="389" t="s">
        <v>2554</v>
      </c>
    </row>
    <row r="95" spans="1:28" x14ac:dyDescent="0.2">
      <c r="A95" s="389">
        <v>1031</v>
      </c>
      <c r="B95" s="389">
        <v>2426</v>
      </c>
      <c r="C95" s="389" t="s">
        <v>2356</v>
      </c>
      <c r="D95" s="389" t="s">
        <v>2357</v>
      </c>
      <c r="E95" s="389" t="s">
        <v>1281</v>
      </c>
      <c r="F95" s="421">
        <v>97</v>
      </c>
      <c r="G95" s="390" t="s">
        <v>10</v>
      </c>
      <c r="H95" s="389" t="s">
        <v>2555</v>
      </c>
      <c r="I95" s="389" t="s">
        <v>2556</v>
      </c>
      <c r="J95" s="389" t="s">
        <v>2556</v>
      </c>
      <c r="K95" s="389" t="s">
        <v>9</v>
      </c>
      <c r="L95" s="390" t="s">
        <v>123</v>
      </c>
      <c r="M95" s="390" t="s">
        <v>2083</v>
      </c>
      <c r="N95" s="390" t="s">
        <v>2083</v>
      </c>
      <c r="O95" s="390" t="s">
        <v>87</v>
      </c>
      <c r="P95" s="389" t="s">
        <v>123</v>
      </c>
      <c r="Q95" s="389" t="s">
        <v>2557</v>
      </c>
      <c r="R95" s="389" t="s">
        <v>2558</v>
      </c>
      <c r="S95" s="389" t="s">
        <v>2083</v>
      </c>
      <c r="T95" s="389" t="s">
        <v>2083</v>
      </c>
      <c r="U95" s="389" t="s">
        <v>2083</v>
      </c>
      <c r="V95" s="389" t="s">
        <v>2559</v>
      </c>
      <c r="W95" s="389" t="s">
        <v>2083</v>
      </c>
      <c r="X95" s="389" t="s">
        <v>2095</v>
      </c>
      <c r="Y95" s="389" t="s">
        <v>12</v>
      </c>
      <c r="Z95" s="389" t="s">
        <v>2083</v>
      </c>
      <c r="AA95" s="389" t="s">
        <v>2115</v>
      </c>
      <c r="AB95" s="389" t="s">
        <v>2116</v>
      </c>
    </row>
    <row r="96" spans="1:28" x14ac:dyDescent="0.2">
      <c r="A96" s="389">
        <v>48</v>
      </c>
      <c r="B96" s="389">
        <v>2427</v>
      </c>
      <c r="C96" s="389" t="s">
        <v>2101</v>
      </c>
      <c r="D96" s="389" t="s">
        <v>2102</v>
      </c>
      <c r="E96" s="389" t="s">
        <v>1281</v>
      </c>
      <c r="F96" s="421">
        <v>98</v>
      </c>
      <c r="G96" s="390" t="s">
        <v>10</v>
      </c>
      <c r="H96" s="389" t="s">
        <v>144</v>
      </c>
      <c r="I96" s="389" t="s">
        <v>144</v>
      </c>
      <c r="J96" s="389" t="s">
        <v>144</v>
      </c>
      <c r="K96" s="389" t="s">
        <v>2091</v>
      </c>
      <c r="L96" s="390" t="s">
        <v>23</v>
      </c>
      <c r="M96" s="390" t="s">
        <v>2083</v>
      </c>
      <c r="N96" s="390" t="s">
        <v>2083</v>
      </c>
      <c r="O96" s="390" t="s">
        <v>87</v>
      </c>
      <c r="P96" s="389" t="s">
        <v>123</v>
      </c>
      <c r="Q96" s="389" t="s">
        <v>2560</v>
      </c>
      <c r="R96" s="389" t="s">
        <v>2561</v>
      </c>
      <c r="S96" s="389" t="s">
        <v>2083</v>
      </c>
      <c r="T96" s="389" t="s">
        <v>2083</v>
      </c>
      <c r="U96" s="389" t="s">
        <v>2083</v>
      </c>
      <c r="V96" s="389" t="s">
        <v>2083</v>
      </c>
      <c r="W96" s="389" t="s">
        <v>2083</v>
      </c>
      <c r="X96" s="389" t="s">
        <v>2095</v>
      </c>
      <c r="Y96" s="389" t="s">
        <v>2083</v>
      </c>
      <c r="Z96" s="389" t="s">
        <v>2083</v>
      </c>
      <c r="AA96" s="389" t="s">
        <v>2105</v>
      </c>
      <c r="AB96" s="389" t="s">
        <v>2106</v>
      </c>
    </row>
    <row r="97" spans="1:28" x14ac:dyDescent="0.2">
      <c r="A97" s="389">
        <v>49</v>
      </c>
      <c r="B97" s="389">
        <v>2428</v>
      </c>
      <c r="C97" s="389" t="s">
        <v>2101</v>
      </c>
      <c r="D97" s="389" t="s">
        <v>2102</v>
      </c>
      <c r="E97" s="389" t="s">
        <v>1281</v>
      </c>
      <c r="F97" s="421">
        <v>99</v>
      </c>
      <c r="G97" s="390" t="s">
        <v>10</v>
      </c>
      <c r="H97" s="389" t="s">
        <v>145</v>
      </c>
      <c r="I97" s="389" t="s">
        <v>145</v>
      </c>
      <c r="J97" s="389" t="s">
        <v>145</v>
      </c>
      <c r="K97" s="389" t="s">
        <v>2091</v>
      </c>
      <c r="L97" s="390" t="s">
        <v>23</v>
      </c>
      <c r="M97" s="390" t="s">
        <v>2083</v>
      </c>
      <c r="N97" s="390" t="s">
        <v>2083</v>
      </c>
      <c r="O97" s="390" t="s">
        <v>87</v>
      </c>
      <c r="P97" s="389" t="s">
        <v>123</v>
      </c>
      <c r="Q97" s="389" t="s">
        <v>2562</v>
      </c>
      <c r="R97" s="389" t="s">
        <v>2427</v>
      </c>
      <c r="S97" s="389" t="s">
        <v>2083</v>
      </c>
      <c r="T97" s="389" t="s">
        <v>2083</v>
      </c>
      <c r="U97" s="389" t="s">
        <v>2083</v>
      </c>
      <c r="V97" s="389" t="s">
        <v>2083</v>
      </c>
      <c r="W97" s="389" t="s">
        <v>2083</v>
      </c>
      <c r="X97" s="389" t="s">
        <v>2095</v>
      </c>
      <c r="Y97" s="389" t="s">
        <v>2083</v>
      </c>
      <c r="Z97" s="389" t="s">
        <v>2083</v>
      </c>
      <c r="AA97" s="389" t="s">
        <v>2105</v>
      </c>
      <c r="AB97" s="389" t="s">
        <v>2106</v>
      </c>
    </row>
    <row r="98" spans="1:28" x14ac:dyDescent="0.2">
      <c r="A98" s="389">
        <v>50</v>
      </c>
      <c r="B98" s="389">
        <v>2429</v>
      </c>
      <c r="C98" s="389" t="s">
        <v>2563</v>
      </c>
      <c r="D98" s="389" t="s">
        <v>2564</v>
      </c>
      <c r="E98" s="389" t="s">
        <v>1281</v>
      </c>
      <c r="F98" s="421">
        <v>100</v>
      </c>
      <c r="G98" s="390" t="s">
        <v>10</v>
      </c>
      <c r="H98" s="389" t="s">
        <v>146</v>
      </c>
      <c r="I98" s="389" t="s">
        <v>2565</v>
      </c>
      <c r="J98" s="389" t="s">
        <v>2565</v>
      </c>
      <c r="K98" s="389" t="s">
        <v>2091</v>
      </c>
      <c r="L98" s="390" t="s">
        <v>23</v>
      </c>
      <c r="M98" s="390" t="s">
        <v>2083</v>
      </c>
      <c r="N98" s="390" t="s">
        <v>2083</v>
      </c>
      <c r="O98" s="390" t="s">
        <v>87</v>
      </c>
      <c r="P98" s="389" t="s">
        <v>123</v>
      </c>
      <c r="Q98" s="389" t="s">
        <v>2566</v>
      </c>
      <c r="R98" s="389" t="s">
        <v>2391</v>
      </c>
      <c r="S98" s="389" t="s">
        <v>2083</v>
      </c>
      <c r="T98" s="389" t="s">
        <v>2083</v>
      </c>
      <c r="U98" s="389" t="s">
        <v>2083</v>
      </c>
      <c r="V98" s="389" t="s">
        <v>2567</v>
      </c>
      <c r="W98" s="389" t="s">
        <v>2083</v>
      </c>
      <c r="X98" s="389" t="s">
        <v>2095</v>
      </c>
      <c r="Y98" s="389" t="s">
        <v>87</v>
      </c>
      <c r="Z98" s="389" t="s">
        <v>2083</v>
      </c>
      <c r="AA98" s="389" t="s">
        <v>2096</v>
      </c>
      <c r="AB98" s="389" t="s">
        <v>2568</v>
      </c>
    </row>
    <row r="99" spans="1:28" x14ac:dyDescent="0.2">
      <c r="A99" s="389">
        <v>51</v>
      </c>
      <c r="B99" s="389">
        <v>2430</v>
      </c>
      <c r="C99" s="389" t="s">
        <v>2569</v>
      </c>
      <c r="D99" s="389" t="s">
        <v>2570</v>
      </c>
      <c r="E99" s="389" t="s">
        <v>1281</v>
      </c>
      <c r="F99" s="421">
        <v>101</v>
      </c>
      <c r="G99" s="390" t="s">
        <v>10</v>
      </c>
      <c r="H99" s="389" t="s">
        <v>147</v>
      </c>
      <c r="I99" s="389" t="s">
        <v>147</v>
      </c>
      <c r="J99" s="389" t="s">
        <v>147</v>
      </c>
      <c r="K99" s="389" t="s">
        <v>2091</v>
      </c>
      <c r="L99" s="390" t="s">
        <v>23</v>
      </c>
      <c r="M99" s="390" t="s">
        <v>2083</v>
      </c>
      <c r="N99" s="390" t="s">
        <v>2083</v>
      </c>
      <c r="O99" s="390" t="s">
        <v>25</v>
      </c>
      <c r="P99" s="389" t="s">
        <v>23</v>
      </c>
      <c r="Q99" s="389" t="s">
        <v>2571</v>
      </c>
      <c r="R99" s="389" t="s">
        <v>2572</v>
      </c>
      <c r="S99" s="389" t="s">
        <v>2573</v>
      </c>
      <c r="T99" s="389" t="s">
        <v>2355</v>
      </c>
      <c r="U99" s="389" t="s">
        <v>2083</v>
      </c>
      <c r="V99" s="389" t="s">
        <v>2574</v>
      </c>
      <c r="W99" s="389" t="s">
        <v>2083</v>
      </c>
      <c r="X99" s="389" t="s">
        <v>43</v>
      </c>
      <c r="Y99" s="389" t="s">
        <v>87</v>
      </c>
      <c r="Z99" s="389" t="s">
        <v>2083</v>
      </c>
      <c r="AA99" s="389" t="s">
        <v>2575</v>
      </c>
      <c r="AB99" s="389" t="s">
        <v>2576</v>
      </c>
    </row>
    <row r="100" spans="1:28" x14ac:dyDescent="0.2">
      <c r="A100" s="389">
        <v>52</v>
      </c>
      <c r="B100" s="389">
        <v>2431</v>
      </c>
      <c r="C100" s="389" t="s">
        <v>2577</v>
      </c>
      <c r="D100" s="389" t="s">
        <v>2578</v>
      </c>
      <c r="E100" s="389" t="s">
        <v>1281</v>
      </c>
      <c r="F100" s="421">
        <v>102</v>
      </c>
      <c r="G100" s="390" t="s">
        <v>10</v>
      </c>
      <c r="H100" s="389" t="s">
        <v>2579</v>
      </c>
      <c r="I100" s="389" t="s">
        <v>2580</v>
      </c>
      <c r="J100" s="389" t="s">
        <v>2580</v>
      </c>
      <c r="K100" s="389" t="s">
        <v>2091</v>
      </c>
      <c r="L100" s="390" t="s">
        <v>23</v>
      </c>
      <c r="M100" s="390" t="s">
        <v>2083</v>
      </c>
      <c r="N100" s="390" t="s">
        <v>2083</v>
      </c>
      <c r="O100" s="390" t="s">
        <v>87</v>
      </c>
      <c r="P100" s="389" t="s">
        <v>123</v>
      </c>
      <c r="Q100" s="389" t="s">
        <v>2581</v>
      </c>
      <c r="R100" s="389" t="s">
        <v>2469</v>
      </c>
      <c r="S100" s="389" t="s">
        <v>2083</v>
      </c>
      <c r="T100" s="389" t="s">
        <v>2083</v>
      </c>
      <c r="U100" s="389" t="s">
        <v>2083</v>
      </c>
      <c r="V100" s="389" t="s">
        <v>2582</v>
      </c>
      <c r="W100" s="389" t="s">
        <v>2083</v>
      </c>
      <c r="X100" s="389" t="s">
        <v>2095</v>
      </c>
      <c r="Y100" s="389" t="s">
        <v>2083</v>
      </c>
      <c r="Z100" s="389" t="s">
        <v>2083</v>
      </c>
      <c r="AA100" s="389" t="s">
        <v>2115</v>
      </c>
      <c r="AB100" s="389" t="s">
        <v>2116</v>
      </c>
    </row>
    <row r="101" spans="1:28" x14ac:dyDescent="0.2">
      <c r="A101" s="389">
        <v>53</v>
      </c>
      <c r="B101" s="389">
        <v>2432</v>
      </c>
      <c r="C101" s="389" t="s">
        <v>2133</v>
      </c>
      <c r="D101" s="389" t="s">
        <v>2134</v>
      </c>
      <c r="E101" s="389" t="s">
        <v>1281</v>
      </c>
      <c r="F101" s="421">
        <v>103</v>
      </c>
      <c r="G101" s="390" t="s">
        <v>11</v>
      </c>
      <c r="H101" s="389" t="s">
        <v>150</v>
      </c>
      <c r="I101" s="389" t="s">
        <v>150</v>
      </c>
      <c r="J101" s="389" t="s">
        <v>150</v>
      </c>
      <c r="K101" s="389" t="s">
        <v>2126</v>
      </c>
      <c r="L101" s="390" t="s">
        <v>87</v>
      </c>
      <c r="M101" s="390" t="s">
        <v>2083</v>
      </c>
      <c r="N101" s="390" t="s">
        <v>2083</v>
      </c>
      <c r="O101" s="390" t="s">
        <v>25</v>
      </c>
      <c r="P101" s="389" t="s">
        <v>23</v>
      </c>
      <c r="Q101" s="389" t="s">
        <v>2583</v>
      </c>
      <c r="R101" s="389" t="s">
        <v>2584</v>
      </c>
      <c r="S101" s="389" t="s">
        <v>2223</v>
      </c>
      <c r="T101" s="389" t="s">
        <v>2585</v>
      </c>
      <c r="U101" s="389" t="s">
        <v>2083</v>
      </c>
      <c r="V101" s="389" t="s">
        <v>2586</v>
      </c>
      <c r="W101" s="389" t="s">
        <v>2083</v>
      </c>
      <c r="X101" s="389" t="s">
        <v>43</v>
      </c>
      <c r="Y101" s="389" t="s">
        <v>2083</v>
      </c>
      <c r="Z101" s="389" t="s">
        <v>2083</v>
      </c>
      <c r="AA101" s="389" t="s">
        <v>2297</v>
      </c>
      <c r="AB101" s="389" t="s">
        <v>2587</v>
      </c>
    </row>
    <row r="102" spans="1:28" x14ac:dyDescent="0.2">
      <c r="A102" s="389">
        <v>54</v>
      </c>
      <c r="B102" s="389">
        <v>2433</v>
      </c>
      <c r="C102" s="389" t="s">
        <v>2588</v>
      </c>
      <c r="D102" s="389" t="s">
        <v>2589</v>
      </c>
      <c r="E102" s="389" t="s">
        <v>1281</v>
      </c>
      <c r="F102" s="421">
        <v>104</v>
      </c>
      <c r="G102" s="390" t="s">
        <v>10</v>
      </c>
      <c r="H102" s="389" t="s">
        <v>151</v>
      </c>
      <c r="I102" s="389" t="s">
        <v>151</v>
      </c>
      <c r="J102" s="389" t="s">
        <v>151</v>
      </c>
      <c r="K102" s="389" t="s">
        <v>2344</v>
      </c>
      <c r="L102" s="390" t="s">
        <v>23</v>
      </c>
      <c r="M102" s="390" t="s">
        <v>2083</v>
      </c>
      <c r="N102" s="390" t="s">
        <v>2083</v>
      </c>
      <c r="O102" s="390" t="s">
        <v>87</v>
      </c>
      <c r="P102" s="389" t="s">
        <v>123</v>
      </c>
      <c r="Q102" s="389" t="s">
        <v>2590</v>
      </c>
      <c r="R102" s="389" t="s">
        <v>2144</v>
      </c>
      <c r="S102" s="389" t="s">
        <v>2083</v>
      </c>
      <c r="T102" s="389" t="s">
        <v>2083</v>
      </c>
      <c r="U102" s="389" t="s">
        <v>2083</v>
      </c>
      <c r="V102" s="389" t="s">
        <v>2591</v>
      </c>
      <c r="W102" s="389" t="s">
        <v>2083</v>
      </c>
      <c r="X102" s="389" t="s">
        <v>2095</v>
      </c>
      <c r="Y102" s="389" t="s">
        <v>2083</v>
      </c>
      <c r="Z102" s="389" t="s">
        <v>2083</v>
      </c>
      <c r="AA102" s="389" t="s">
        <v>2115</v>
      </c>
      <c r="AB102" s="389" t="s">
        <v>2348</v>
      </c>
    </row>
    <row r="103" spans="1:28" x14ac:dyDescent="0.2">
      <c r="A103" s="389">
        <v>55</v>
      </c>
      <c r="B103" s="389">
        <v>2434</v>
      </c>
      <c r="C103" s="389" t="s">
        <v>2577</v>
      </c>
      <c r="D103" s="389" t="s">
        <v>2578</v>
      </c>
      <c r="E103" s="389" t="s">
        <v>1281</v>
      </c>
      <c r="F103" s="421">
        <v>105</v>
      </c>
      <c r="G103" s="390" t="s">
        <v>10</v>
      </c>
      <c r="H103" s="389" t="s">
        <v>153</v>
      </c>
      <c r="I103" s="389" t="s">
        <v>2592</v>
      </c>
      <c r="J103" s="389" t="s">
        <v>2592</v>
      </c>
      <c r="K103" s="389" t="s">
        <v>2091</v>
      </c>
      <c r="L103" s="390" t="s">
        <v>23</v>
      </c>
      <c r="M103" s="390" t="s">
        <v>2083</v>
      </c>
      <c r="N103" s="390" t="s">
        <v>2083</v>
      </c>
      <c r="O103" s="390" t="s">
        <v>25</v>
      </c>
      <c r="P103" s="389" t="s">
        <v>123</v>
      </c>
      <c r="Q103" s="389" t="s">
        <v>2593</v>
      </c>
      <c r="R103" s="389" t="s">
        <v>2391</v>
      </c>
      <c r="S103" s="389" t="s">
        <v>2594</v>
      </c>
      <c r="T103" s="389" t="s">
        <v>2595</v>
      </c>
      <c r="U103" s="389" t="s">
        <v>2083</v>
      </c>
      <c r="V103" s="389" t="s">
        <v>2596</v>
      </c>
      <c r="W103" s="389" t="s">
        <v>2083</v>
      </c>
      <c r="X103" s="389" t="s">
        <v>2095</v>
      </c>
      <c r="Y103" s="389" t="s">
        <v>2083</v>
      </c>
      <c r="Z103" s="389" t="s">
        <v>2083</v>
      </c>
      <c r="AA103" s="389" t="s">
        <v>2155</v>
      </c>
      <c r="AB103" s="389" t="s">
        <v>2597</v>
      </c>
    </row>
    <row r="104" spans="1:28" x14ac:dyDescent="0.2">
      <c r="A104" s="389">
        <v>56</v>
      </c>
      <c r="B104" s="389">
        <v>2435</v>
      </c>
      <c r="C104" s="389" t="s">
        <v>2598</v>
      </c>
      <c r="D104" s="389" t="s">
        <v>2599</v>
      </c>
      <c r="E104" s="389" t="s">
        <v>1281</v>
      </c>
      <c r="F104" s="421">
        <v>106</v>
      </c>
      <c r="G104" s="390" t="s">
        <v>10</v>
      </c>
      <c r="H104" s="389" t="s">
        <v>154</v>
      </c>
      <c r="I104" s="389" t="s">
        <v>2600</v>
      </c>
      <c r="J104" s="389" t="s">
        <v>2600</v>
      </c>
      <c r="K104" s="389" t="s">
        <v>2091</v>
      </c>
      <c r="L104" s="390" t="s">
        <v>23</v>
      </c>
      <c r="M104" s="390" t="s">
        <v>2083</v>
      </c>
      <c r="N104" s="390" t="s">
        <v>2083</v>
      </c>
      <c r="O104" s="390" t="s">
        <v>87</v>
      </c>
      <c r="P104" s="389" t="s">
        <v>123</v>
      </c>
      <c r="Q104" s="389" t="s">
        <v>2601</v>
      </c>
      <c r="R104" s="389" t="s">
        <v>2602</v>
      </c>
      <c r="S104" s="389" t="s">
        <v>2083</v>
      </c>
      <c r="T104" s="389" t="s">
        <v>2083</v>
      </c>
      <c r="U104" s="389" t="s">
        <v>2083</v>
      </c>
      <c r="V104" s="389" t="s">
        <v>2603</v>
      </c>
      <c r="W104" s="389" t="s">
        <v>2083</v>
      </c>
      <c r="X104" s="389" t="s">
        <v>2095</v>
      </c>
      <c r="Y104" s="389" t="s">
        <v>2083</v>
      </c>
      <c r="Z104" s="389" t="s">
        <v>2083</v>
      </c>
      <c r="AA104" s="389" t="s">
        <v>2155</v>
      </c>
      <c r="AB104" s="389" t="s">
        <v>2604</v>
      </c>
    </row>
    <row r="105" spans="1:28" x14ac:dyDescent="0.2">
      <c r="A105" s="389">
        <v>57</v>
      </c>
      <c r="B105" s="389">
        <v>2436</v>
      </c>
      <c r="C105" s="389" t="s">
        <v>2605</v>
      </c>
      <c r="D105" s="389" t="s">
        <v>2606</v>
      </c>
      <c r="E105" s="389" t="s">
        <v>1281</v>
      </c>
      <c r="F105" s="421">
        <v>107</v>
      </c>
      <c r="G105" s="390" t="s">
        <v>11</v>
      </c>
      <c r="H105" s="389" t="s">
        <v>155</v>
      </c>
      <c r="I105" s="389" t="s">
        <v>155</v>
      </c>
      <c r="J105" s="389" t="s">
        <v>155</v>
      </c>
      <c r="K105" s="389" t="s">
        <v>2126</v>
      </c>
      <c r="L105" s="390" t="s">
        <v>87</v>
      </c>
      <c r="M105" s="390" t="s">
        <v>2083</v>
      </c>
      <c r="N105" s="390" t="s">
        <v>2083</v>
      </c>
      <c r="O105" s="390" t="s">
        <v>25</v>
      </c>
      <c r="P105" s="389" t="s">
        <v>23</v>
      </c>
      <c r="Q105" s="389" t="s">
        <v>2607</v>
      </c>
      <c r="R105" s="389" t="s">
        <v>2128</v>
      </c>
      <c r="S105" s="389" t="s">
        <v>2608</v>
      </c>
      <c r="T105" s="389" t="s">
        <v>2265</v>
      </c>
      <c r="U105" s="389" t="s">
        <v>2083</v>
      </c>
      <c r="V105" s="389" t="s">
        <v>2609</v>
      </c>
      <c r="W105" s="389" t="s">
        <v>2083</v>
      </c>
      <c r="X105" s="389" t="s">
        <v>43</v>
      </c>
      <c r="Y105" s="389" t="s">
        <v>2083</v>
      </c>
      <c r="Z105" s="389" t="s">
        <v>2083</v>
      </c>
      <c r="AA105" s="389" t="s">
        <v>2115</v>
      </c>
      <c r="AB105" s="389" t="s">
        <v>2610</v>
      </c>
    </row>
    <row r="106" spans="1:28" x14ac:dyDescent="0.2">
      <c r="A106" s="389">
        <v>58</v>
      </c>
      <c r="B106" s="389">
        <v>2437</v>
      </c>
      <c r="C106" s="389" t="s">
        <v>2212</v>
      </c>
      <c r="D106" s="389" t="s">
        <v>2213</v>
      </c>
      <c r="E106" s="389" t="s">
        <v>1281</v>
      </c>
      <c r="F106" s="421">
        <v>108</v>
      </c>
      <c r="G106" s="390" t="s">
        <v>10</v>
      </c>
      <c r="H106" s="389" t="s">
        <v>156</v>
      </c>
      <c r="I106" s="389" t="s">
        <v>156</v>
      </c>
      <c r="J106" s="389" t="s">
        <v>156</v>
      </c>
      <c r="K106" s="389" t="s">
        <v>2091</v>
      </c>
      <c r="L106" s="390" t="s">
        <v>23</v>
      </c>
      <c r="M106" s="390" t="s">
        <v>2083</v>
      </c>
      <c r="N106" s="390" t="s">
        <v>2083</v>
      </c>
      <c r="O106" s="390" t="s">
        <v>87</v>
      </c>
      <c r="P106" s="389" t="s">
        <v>123</v>
      </c>
      <c r="Q106" s="389" t="s">
        <v>2611</v>
      </c>
      <c r="R106" s="389" t="s">
        <v>2612</v>
      </c>
      <c r="S106" s="389" t="s">
        <v>2083</v>
      </c>
      <c r="T106" s="389" t="s">
        <v>2083</v>
      </c>
      <c r="U106" s="389" t="s">
        <v>2083</v>
      </c>
      <c r="V106" s="389" t="s">
        <v>2613</v>
      </c>
      <c r="W106" s="389" t="s">
        <v>2083</v>
      </c>
      <c r="X106" s="389" t="s">
        <v>2095</v>
      </c>
      <c r="Y106" s="389" t="s">
        <v>87</v>
      </c>
      <c r="Z106" s="389" t="s">
        <v>2083</v>
      </c>
      <c r="AA106" s="389" t="s">
        <v>2096</v>
      </c>
      <c r="AB106" s="389" t="s">
        <v>2614</v>
      </c>
    </row>
    <row r="107" spans="1:28" x14ac:dyDescent="0.2">
      <c r="A107" s="389">
        <v>59</v>
      </c>
      <c r="B107" s="389">
        <v>2438</v>
      </c>
      <c r="C107" s="389" t="s">
        <v>2615</v>
      </c>
      <c r="D107" s="389" t="s">
        <v>2616</v>
      </c>
      <c r="E107" s="389" t="s">
        <v>1281</v>
      </c>
      <c r="F107" s="421">
        <v>109</v>
      </c>
      <c r="G107" s="390" t="s">
        <v>10</v>
      </c>
      <c r="H107" s="389" t="s">
        <v>158</v>
      </c>
      <c r="I107" s="389" t="s">
        <v>158</v>
      </c>
      <c r="J107" s="389" t="s">
        <v>158</v>
      </c>
      <c r="K107" s="389" t="s">
        <v>2091</v>
      </c>
      <c r="L107" s="390" t="s">
        <v>23</v>
      </c>
      <c r="M107" s="390" t="s">
        <v>2083</v>
      </c>
      <c r="N107" s="390" t="s">
        <v>2083</v>
      </c>
      <c r="O107" s="390" t="s">
        <v>25</v>
      </c>
      <c r="P107" s="389" t="s">
        <v>123</v>
      </c>
      <c r="Q107" s="389" t="s">
        <v>2617</v>
      </c>
      <c r="R107" s="389" t="s">
        <v>2618</v>
      </c>
      <c r="S107" s="389" t="s">
        <v>2223</v>
      </c>
      <c r="T107" s="389" t="s">
        <v>2619</v>
      </c>
      <c r="U107" s="389" t="s">
        <v>2083</v>
      </c>
      <c r="V107" s="389" t="s">
        <v>2620</v>
      </c>
      <c r="W107" s="389" t="s">
        <v>2083</v>
      </c>
      <c r="X107" s="389" t="s">
        <v>2095</v>
      </c>
      <c r="Y107" s="389" t="s">
        <v>87</v>
      </c>
      <c r="Z107" s="389" t="s">
        <v>2083</v>
      </c>
      <c r="AA107" s="389" t="s">
        <v>2297</v>
      </c>
      <c r="AB107" s="389" t="s">
        <v>2621</v>
      </c>
    </row>
    <row r="108" spans="1:28" x14ac:dyDescent="0.2">
      <c r="A108" s="389">
        <v>60</v>
      </c>
      <c r="B108" s="389">
        <v>2439</v>
      </c>
      <c r="C108" s="389" t="s">
        <v>2622</v>
      </c>
      <c r="D108" s="389" t="s">
        <v>2623</v>
      </c>
      <c r="E108" s="389" t="s">
        <v>1281</v>
      </c>
      <c r="F108" s="421">
        <v>110</v>
      </c>
      <c r="G108" s="390" t="s">
        <v>10</v>
      </c>
      <c r="H108" s="389" t="s">
        <v>2625</v>
      </c>
      <c r="I108" s="389" t="s">
        <v>2626</v>
      </c>
      <c r="J108" s="389" t="s">
        <v>159</v>
      </c>
      <c r="K108" s="389" t="s">
        <v>2091</v>
      </c>
      <c r="L108" s="390" t="s">
        <v>23</v>
      </c>
      <c r="M108" s="390" t="s">
        <v>2083</v>
      </c>
      <c r="N108" s="390" t="s">
        <v>2083</v>
      </c>
      <c r="O108" s="390" t="s">
        <v>87</v>
      </c>
      <c r="P108" s="389" t="s">
        <v>23</v>
      </c>
      <c r="Q108" s="389" t="s">
        <v>2627</v>
      </c>
      <c r="R108" s="389" t="s">
        <v>2542</v>
      </c>
      <c r="S108" s="389" t="s">
        <v>2083</v>
      </c>
      <c r="T108" s="389" t="s">
        <v>2083</v>
      </c>
      <c r="U108" s="389" t="s">
        <v>2083</v>
      </c>
      <c r="V108" s="389" t="s">
        <v>2083</v>
      </c>
      <c r="W108" s="389" t="s">
        <v>2083</v>
      </c>
      <c r="X108" s="389" t="s">
        <v>2095</v>
      </c>
      <c r="Y108" s="389" t="s">
        <v>2147</v>
      </c>
      <c r="Z108" s="389" t="s">
        <v>2083</v>
      </c>
      <c r="AA108" s="389" t="s">
        <v>2148</v>
      </c>
      <c r="AB108" s="389" t="s">
        <v>2628</v>
      </c>
    </row>
    <row r="109" spans="1:28" x14ac:dyDescent="0.2">
      <c r="A109" s="389">
        <v>61</v>
      </c>
      <c r="B109" s="389">
        <v>2440</v>
      </c>
      <c r="C109" s="389" t="s">
        <v>2622</v>
      </c>
      <c r="D109" s="389" t="s">
        <v>2623</v>
      </c>
      <c r="E109" s="389" t="s">
        <v>1281</v>
      </c>
      <c r="F109" s="421">
        <v>111</v>
      </c>
      <c r="G109" s="390" t="s">
        <v>10</v>
      </c>
      <c r="H109" s="389" t="s">
        <v>2629</v>
      </c>
      <c r="I109" s="389" t="s">
        <v>2630</v>
      </c>
      <c r="J109" s="389" t="s">
        <v>2630</v>
      </c>
      <c r="K109" s="389" t="s">
        <v>2091</v>
      </c>
      <c r="L109" s="390" t="s">
        <v>23</v>
      </c>
      <c r="M109" s="390" t="s">
        <v>2083</v>
      </c>
      <c r="N109" s="390" t="s">
        <v>2083</v>
      </c>
      <c r="O109" s="390" t="s">
        <v>87</v>
      </c>
      <c r="P109" s="389" t="s">
        <v>123</v>
      </c>
      <c r="Q109" s="389" t="s">
        <v>2631</v>
      </c>
      <c r="R109" s="389" t="s">
        <v>2542</v>
      </c>
      <c r="S109" s="389" t="s">
        <v>2083</v>
      </c>
      <c r="T109" s="389" t="s">
        <v>2083</v>
      </c>
      <c r="U109" s="389" t="s">
        <v>2083</v>
      </c>
      <c r="V109" s="389" t="s">
        <v>2083</v>
      </c>
      <c r="W109" s="389" t="s">
        <v>2083</v>
      </c>
      <c r="X109" s="389" t="s">
        <v>2095</v>
      </c>
      <c r="Y109" s="389" t="s">
        <v>2147</v>
      </c>
      <c r="Z109" s="389" t="s">
        <v>2083</v>
      </c>
      <c r="AA109" s="389" t="s">
        <v>2632</v>
      </c>
      <c r="AB109" s="389" t="s">
        <v>2633</v>
      </c>
    </row>
    <row r="110" spans="1:28" x14ac:dyDescent="0.2">
      <c r="A110" s="389">
        <v>62</v>
      </c>
      <c r="B110" s="389">
        <v>2441</v>
      </c>
      <c r="C110" s="389" t="s">
        <v>2622</v>
      </c>
      <c r="D110" s="389" t="s">
        <v>2623</v>
      </c>
      <c r="E110" s="389" t="s">
        <v>1281</v>
      </c>
      <c r="F110" s="421">
        <v>112</v>
      </c>
      <c r="G110" s="390" t="s">
        <v>10</v>
      </c>
      <c r="H110" s="389" t="s">
        <v>162</v>
      </c>
      <c r="I110" s="389" t="s">
        <v>2634</v>
      </c>
      <c r="J110" s="389" t="s">
        <v>2634</v>
      </c>
      <c r="K110" s="389" t="s">
        <v>2091</v>
      </c>
      <c r="L110" s="390" t="s">
        <v>23</v>
      </c>
      <c r="M110" s="390" t="s">
        <v>2083</v>
      </c>
      <c r="N110" s="390" t="s">
        <v>2083</v>
      </c>
      <c r="O110" s="390" t="s">
        <v>25</v>
      </c>
      <c r="P110" s="389" t="s">
        <v>123</v>
      </c>
      <c r="Q110" s="389" t="s">
        <v>2635</v>
      </c>
      <c r="R110" s="389" t="s">
        <v>2278</v>
      </c>
      <c r="S110" s="389" t="s">
        <v>2636</v>
      </c>
      <c r="T110" s="389" t="s">
        <v>2637</v>
      </c>
      <c r="U110" s="389" t="s">
        <v>2083</v>
      </c>
      <c r="V110" s="389" t="s">
        <v>2083</v>
      </c>
      <c r="W110" s="389" t="s">
        <v>2083</v>
      </c>
      <c r="X110" s="389" t="s">
        <v>2095</v>
      </c>
      <c r="Y110" s="389" t="s">
        <v>2147</v>
      </c>
      <c r="Z110" s="389" t="s">
        <v>2083</v>
      </c>
      <c r="AA110" s="389" t="s">
        <v>2638</v>
      </c>
      <c r="AB110" s="389" t="s">
        <v>2639</v>
      </c>
    </row>
    <row r="111" spans="1:28" x14ac:dyDescent="0.2">
      <c r="A111" s="389">
        <v>63</v>
      </c>
      <c r="B111" s="389">
        <v>2442</v>
      </c>
      <c r="C111" s="389" t="s">
        <v>2640</v>
      </c>
      <c r="D111" s="389" t="s">
        <v>2641</v>
      </c>
      <c r="E111" s="389" t="s">
        <v>1281</v>
      </c>
      <c r="F111" s="421">
        <v>113</v>
      </c>
      <c r="G111" s="390" t="s">
        <v>10</v>
      </c>
      <c r="H111" s="389" t="s">
        <v>163</v>
      </c>
      <c r="I111" s="389" t="s">
        <v>163</v>
      </c>
      <c r="J111" s="389" t="s">
        <v>163</v>
      </c>
      <c r="K111" s="389" t="s">
        <v>2091</v>
      </c>
      <c r="L111" s="390" t="s">
        <v>23</v>
      </c>
      <c r="M111" s="390" t="s">
        <v>2083</v>
      </c>
      <c r="N111" s="390" t="s">
        <v>2083</v>
      </c>
      <c r="O111" s="390" t="s">
        <v>87</v>
      </c>
      <c r="P111" s="389" t="s">
        <v>23</v>
      </c>
      <c r="Q111" s="389" t="s">
        <v>2642</v>
      </c>
      <c r="R111" s="389" t="s">
        <v>2643</v>
      </c>
      <c r="S111" s="389" t="s">
        <v>2083</v>
      </c>
      <c r="T111" s="389" t="s">
        <v>2083</v>
      </c>
      <c r="U111" s="389" t="s">
        <v>2083</v>
      </c>
      <c r="V111" s="389" t="s">
        <v>2644</v>
      </c>
      <c r="W111" s="389" t="s">
        <v>2083</v>
      </c>
      <c r="X111" s="389" t="s">
        <v>2095</v>
      </c>
      <c r="Y111" s="389" t="s">
        <v>87</v>
      </c>
      <c r="Z111" s="389" t="s">
        <v>2083</v>
      </c>
      <c r="AA111" s="389" t="s">
        <v>2096</v>
      </c>
      <c r="AB111" s="389" t="s">
        <v>2645</v>
      </c>
    </row>
    <row r="112" spans="1:28" x14ac:dyDescent="0.2">
      <c r="A112" s="389">
        <v>64</v>
      </c>
      <c r="B112" s="389">
        <v>2443</v>
      </c>
      <c r="C112" s="389" t="s">
        <v>2646</v>
      </c>
      <c r="D112" s="389" t="s">
        <v>2647</v>
      </c>
      <c r="E112" s="389" t="s">
        <v>1281</v>
      </c>
      <c r="F112" s="421">
        <v>114</v>
      </c>
      <c r="G112" s="390" t="s">
        <v>10</v>
      </c>
      <c r="H112" s="389" t="s">
        <v>165</v>
      </c>
      <c r="I112" s="389" t="s">
        <v>165</v>
      </c>
      <c r="J112" s="389" t="s">
        <v>165</v>
      </c>
      <c r="K112" s="389" t="s">
        <v>2091</v>
      </c>
      <c r="L112" s="390" t="s">
        <v>23</v>
      </c>
      <c r="M112" s="390" t="s">
        <v>2083</v>
      </c>
      <c r="N112" s="390" t="s">
        <v>2083</v>
      </c>
      <c r="O112" s="390" t="s">
        <v>25</v>
      </c>
      <c r="P112" s="389" t="s">
        <v>123</v>
      </c>
      <c r="Q112" s="389" t="s">
        <v>2648</v>
      </c>
      <c r="R112" s="389" t="s">
        <v>2649</v>
      </c>
      <c r="S112" s="389" t="s">
        <v>2650</v>
      </c>
      <c r="T112" s="389" t="s">
        <v>2651</v>
      </c>
      <c r="U112" s="389" t="s">
        <v>2083</v>
      </c>
      <c r="V112" s="389" t="s">
        <v>2652</v>
      </c>
      <c r="W112" s="389" t="s">
        <v>2083</v>
      </c>
      <c r="X112" s="389" t="s">
        <v>2095</v>
      </c>
      <c r="Y112" s="389" t="s">
        <v>2147</v>
      </c>
      <c r="Z112" s="389" t="s">
        <v>2083</v>
      </c>
      <c r="AA112" s="389" t="s">
        <v>2297</v>
      </c>
      <c r="AB112" s="389" t="s">
        <v>2653</v>
      </c>
    </row>
    <row r="113" spans="1:28" x14ac:dyDescent="0.2">
      <c r="A113" s="389">
        <v>65</v>
      </c>
      <c r="B113" s="389">
        <v>2444</v>
      </c>
      <c r="C113" s="389" t="s">
        <v>2438</v>
      </c>
      <c r="D113" s="389" t="s">
        <v>2439</v>
      </c>
      <c r="E113" s="389" t="s">
        <v>1281</v>
      </c>
      <c r="F113" s="421">
        <v>115</v>
      </c>
      <c r="G113" s="390" t="s">
        <v>10</v>
      </c>
      <c r="H113" s="389" t="s">
        <v>166</v>
      </c>
      <c r="I113" s="389" t="s">
        <v>166</v>
      </c>
      <c r="J113" s="389" t="s">
        <v>166</v>
      </c>
      <c r="K113" s="389" t="s">
        <v>2091</v>
      </c>
      <c r="L113" s="390" t="s">
        <v>23</v>
      </c>
      <c r="M113" s="390" t="s">
        <v>2083</v>
      </c>
      <c r="N113" s="390" t="s">
        <v>2083</v>
      </c>
      <c r="O113" s="390" t="s">
        <v>87</v>
      </c>
      <c r="P113" s="389" t="s">
        <v>123</v>
      </c>
      <c r="Q113" s="389" t="s">
        <v>2654</v>
      </c>
      <c r="R113" s="389" t="s">
        <v>2655</v>
      </c>
      <c r="S113" s="389" t="s">
        <v>2083</v>
      </c>
      <c r="T113" s="389" t="s">
        <v>2083</v>
      </c>
      <c r="U113" s="389" t="s">
        <v>2083</v>
      </c>
      <c r="V113" s="389" t="s">
        <v>2656</v>
      </c>
      <c r="W113" s="389" t="s">
        <v>2083</v>
      </c>
      <c r="X113" s="389" t="s">
        <v>2095</v>
      </c>
      <c r="Y113" s="389" t="s">
        <v>2083</v>
      </c>
      <c r="Z113" s="389" t="s">
        <v>2083</v>
      </c>
      <c r="AA113" s="389" t="s">
        <v>2155</v>
      </c>
      <c r="AB113" s="389" t="s">
        <v>2657</v>
      </c>
    </row>
    <row r="114" spans="1:28" x14ac:dyDescent="0.2">
      <c r="A114" s="389">
        <v>66</v>
      </c>
      <c r="B114" s="389">
        <v>2445</v>
      </c>
      <c r="C114" s="389" t="s">
        <v>2101</v>
      </c>
      <c r="D114" s="389" t="s">
        <v>2102</v>
      </c>
      <c r="E114" s="389" t="s">
        <v>1281</v>
      </c>
      <c r="F114" s="421">
        <v>116</v>
      </c>
      <c r="G114" s="390" t="s">
        <v>10</v>
      </c>
      <c r="H114" s="389" t="s">
        <v>167</v>
      </c>
      <c r="I114" s="389" t="s">
        <v>167</v>
      </c>
      <c r="J114" s="389" t="s">
        <v>167</v>
      </c>
      <c r="K114" s="389" t="s">
        <v>2091</v>
      </c>
      <c r="L114" s="390" t="s">
        <v>23</v>
      </c>
      <c r="M114" s="390" t="s">
        <v>2083</v>
      </c>
      <c r="N114" s="390" t="s">
        <v>2083</v>
      </c>
      <c r="O114" s="390" t="s">
        <v>25</v>
      </c>
      <c r="P114" s="389" t="s">
        <v>123</v>
      </c>
      <c r="Q114" s="389" t="s">
        <v>2658</v>
      </c>
      <c r="R114" s="389" t="s">
        <v>2104</v>
      </c>
      <c r="S114" s="389" t="s">
        <v>2326</v>
      </c>
      <c r="T114" s="389" t="s">
        <v>2659</v>
      </c>
      <c r="U114" s="389" t="s">
        <v>2083</v>
      </c>
      <c r="V114" s="389" t="s">
        <v>2083</v>
      </c>
      <c r="W114" s="389" t="s">
        <v>2083</v>
      </c>
      <c r="X114" s="389" t="s">
        <v>2095</v>
      </c>
      <c r="Y114" s="389" t="s">
        <v>2147</v>
      </c>
      <c r="Z114" s="389" t="s">
        <v>2083</v>
      </c>
      <c r="AA114" s="389" t="s">
        <v>2328</v>
      </c>
      <c r="AB114" s="389" t="s">
        <v>2660</v>
      </c>
    </row>
    <row r="115" spans="1:28" x14ac:dyDescent="0.2">
      <c r="A115" s="389">
        <v>67</v>
      </c>
      <c r="B115" s="389">
        <v>2446</v>
      </c>
      <c r="C115" s="389" t="s">
        <v>2661</v>
      </c>
      <c r="D115" s="389" t="s">
        <v>2662</v>
      </c>
      <c r="E115" s="389" t="s">
        <v>1281</v>
      </c>
      <c r="F115" s="421">
        <v>117</v>
      </c>
      <c r="G115" s="390" t="s">
        <v>10</v>
      </c>
      <c r="H115" s="389" t="s">
        <v>168</v>
      </c>
      <c r="I115" s="389" t="s">
        <v>168</v>
      </c>
      <c r="J115" s="389" t="s">
        <v>168</v>
      </c>
      <c r="K115" s="389" t="s">
        <v>2091</v>
      </c>
      <c r="L115" s="390" t="s">
        <v>23</v>
      </c>
      <c r="M115" s="390" t="s">
        <v>2083</v>
      </c>
      <c r="N115" s="390" t="s">
        <v>2083</v>
      </c>
      <c r="O115" s="390" t="s">
        <v>87</v>
      </c>
      <c r="P115" s="389" t="s">
        <v>123</v>
      </c>
      <c r="Q115" s="389" t="s">
        <v>2663</v>
      </c>
      <c r="R115" s="389" t="s">
        <v>2505</v>
      </c>
      <c r="S115" s="389" t="s">
        <v>2083</v>
      </c>
      <c r="T115" s="389" t="s">
        <v>2083</v>
      </c>
      <c r="U115" s="389" t="s">
        <v>2083</v>
      </c>
      <c r="V115" s="389" t="s">
        <v>2664</v>
      </c>
      <c r="W115" s="389" t="s">
        <v>2083</v>
      </c>
      <c r="X115" s="389" t="s">
        <v>2095</v>
      </c>
      <c r="Y115" s="389" t="s">
        <v>2083</v>
      </c>
      <c r="Z115" s="389" t="s">
        <v>2083</v>
      </c>
      <c r="AA115" s="389" t="s">
        <v>2155</v>
      </c>
      <c r="AB115" s="389" t="s">
        <v>2314</v>
      </c>
    </row>
    <row r="116" spans="1:28" x14ac:dyDescent="0.2">
      <c r="A116" s="389">
        <v>68</v>
      </c>
      <c r="B116" s="389">
        <v>2447</v>
      </c>
      <c r="C116" s="389" t="s">
        <v>2124</v>
      </c>
      <c r="D116" s="389" t="s">
        <v>2125</v>
      </c>
      <c r="E116" s="389" t="s">
        <v>1281</v>
      </c>
      <c r="F116" s="421">
        <v>118</v>
      </c>
      <c r="G116" s="390" t="s">
        <v>10</v>
      </c>
      <c r="H116" s="389" t="s">
        <v>170</v>
      </c>
      <c r="I116" s="389" t="s">
        <v>2665</v>
      </c>
      <c r="J116" s="389" t="s">
        <v>2665</v>
      </c>
      <c r="K116" s="389" t="s">
        <v>2091</v>
      </c>
      <c r="L116" s="390" t="s">
        <v>23</v>
      </c>
      <c r="M116" s="390" t="s">
        <v>2083</v>
      </c>
      <c r="N116" s="390" t="s">
        <v>2083</v>
      </c>
      <c r="O116" s="390" t="s">
        <v>25</v>
      </c>
      <c r="P116" s="389" t="s">
        <v>123</v>
      </c>
      <c r="Q116" s="389" t="s">
        <v>2666</v>
      </c>
      <c r="R116" s="389" t="s">
        <v>2667</v>
      </c>
      <c r="S116" s="389" t="s">
        <v>2668</v>
      </c>
      <c r="T116" s="389" t="s">
        <v>2187</v>
      </c>
      <c r="U116" s="389" t="s">
        <v>2083</v>
      </c>
      <c r="V116" s="389" t="s">
        <v>2669</v>
      </c>
      <c r="W116" s="389" t="s">
        <v>2083</v>
      </c>
      <c r="X116" s="389" t="s">
        <v>2095</v>
      </c>
      <c r="Y116" s="389" t="s">
        <v>2083</v>
      </c>
      <c r="Z116" s="389" t="s">
        <v>2083</v>
      </c>
      <c r="AA116" s="389" t="s">
        <v>2155</v>
      </c>
      <c r="AB116" s="389" t="s">
        <v>2670</v>
      </c>
    </row>
    <row r="117" spans="1:28" x14ac:dyDescent="0.2">
      <c r="A117" s="389">
        <v>69</v>
      </c>
      <c r="B117" s="389">
        <v>2448</v>
      </c>
      <c r="C117" s="389" t="s">
        <v>2671</v>
      </c>
      <c r="D117" s="389" t="s">
        <v>2672</v>
      </c>
      <c r="E117" s="389" t="s">
        <v>1281</v>
      </c>
      <c r="F117" s="421">
        <v>119</v>
      </c>
      <c r="G117" s="390" t="s">
        <v>11</v>
      </c>
      <c r="H117" s="389" t="s">
        <v>2673</v>
      </c>
      <c r="I117" s="389" t="s">
        <v>2673</v>
      </c>
      <c r="J117" s="389" t="s">
        <v>2673</v>
      </c>
      <c r="K117" s="389" t="s">
        <v>2283</v>
      </c>
      <c r="L117" s="390" t="s">
        <v>25</v>
      </c>
      <c r="M117" s="390" t="s">
        <v>2083</v>
      </c>
      <c r="N117" s="390" t="s">
        <v>2083</v>
      </c>
      <c r="O117" s="390" t="s">
        <v>87</v>
      </c>
      <c r="P117" s="389" t="s">
        <v>23</v>
      </c>
      <c r="Q117" s="389" t="s">
        <v>2674</v>
      </c>
      <c r="R117" s="389" t="s">
        <v>2572</v>
      </c>
      <c r="S117" s="389" t="s">
        <v>2083</v>
      </c>
      <c r="T117" s="389" t="s">
        <v>2083</v>
      </c>
      <c r="U117" s="389" t="s">
        <v>2083</v>
      </c>
      <c r="V117" s="389" t="s">
        <v>2675</v>
      </c>
      <c r="W117" s="389" t="s">
        <v>2083</v>
      </c>
      <c r="X117" s="389" t="s">
        <v>43</v>
      </c>
      <c r="Y117" s="389" t="s">
        <v>2083</v>
      </c>
      <c r="Z117" s="389" t="s">
        <v>2083</v>
      </c>
      <c r="AA117" s="389" t="s">
        <v>2115</v>
      </c>
      <c r="AB117" s="389" t="s">
        <v>2348</v>
      </c>
    </row>
    <row r="118" spans="1:28" x14ac:dyDescent="0.2">
      <c r="A118" s="389">
        <v>70</v>
      </c>
      <c r="B118" s="389">
        <v>2449</v>
      </c>
      <c r="C118" s="389" t="s">
        <v>2496</v>
      </c>
      <c r="D118" s="389" t="s">
        <v>2497</v>
      </c>
      <c r="E118" s="389" t="s">
        <v>1281</v>
      </c>
      <c r="F118" s="421">
        <v>120</v>
      </c>
      <c r="G118" s="390" t="s">
        <v>10</v>
      </c>
      <c r="H118" s="389" t="s">
        <v>2677</v>
      </c>
      <c r="I118" s="389" t="s">
        <v>2678</v>
      </c>
      <c r="J118" s="389" t="s">
        <v>2679</v>
      </c>
      <c r="K118" s="389" t="s">
        <v>2091</v>
      </c>
      <c r="L118" s="390" t="s">
        <v>20</v>
      </c>
      <c r="M118" s="390" t="s">
        <v>2083</v>
      </c>
      <c r="N118" s="390" t="s">
        <v>2083</v>
      </c>
      <c r="O118" s="390" t="s">
        <v>87</v>
      </c>
      <c r="P118" s="389" t="s">
        <v>123</v>
      </c>
      <c r="Q118" s="389" t="s">
        <v>2680</v>
      </c>
      <c r="R118" s="389" t="s">
        <v>2352</v>
      </c>
      <c r="S118" s="389" t="s">
        <v>2083</v>
      </c>
      <c r="T118" s="389" t="s">
        <v>2083</v>
      </c>
      <c r="U118" s="389" t="s">
        <v>2083</v>
      </c>
      <c r="V118" s="389" t="s">
        <v>2499</v>
      </c>
      <c r="W118" s="389" t="s">
        <v>2083</v>
      </c>
      <c r="X118" s="389" t="s">
        <v>2095</v>
      </c>
      <c r="Y118" s="389" t="s">
        <v>87</v>
      </c>
      <c r="Z118" s="389" t="s">
        <v>2083</v>
      </c>
      <c r="AA118" s="389" t="s">
        <v>2115</v>
      </c>
      <c r="AB118" s="389" t="s">
        <v>2116</v>
      </c>
    </row>
    <row r="119" spans="1:28" x14ac:dyDescent="0.2">
      <c r="A119" s="389">
        <v>71</v>
      </c>
      <c r="B119" s="389">
        <v>2450</v>
      </c>
      <c r="C119" s="389" t="s">
        <v>2681</v>
      </c>
      <c r="D119" s="389" t="s">
        <v>2682</v>
      </c>
      <c r="E119" s="389" t="s">
        <v>1281</v>
      </c>
      <c r="F119" s="421">
        <v>121</v>
      </c>
      <c r="G119" s="390" t="s">
        <v>10</v>
      </c>
      <c r="H119" s="389" t="s">
        <v>172</v>
      </c>
      <c r="I119" s="389" t="s">
        <v>172</v>
      </c>
      <c r="J119" s="389" t="s">
        <v>172</v>
      </c>
      <c r="K119" s="389" t="s">
        <v>2091</v>
      </c>
      <c r="L119" s="390" t="s">
        <v>23</v>
      </c>
      <c r="M119" s="390" t="s">
        <v>2083</v>
      </c>
      <c r="N119" s="390" t="s">
        <v>2083</v>
      </c>
      <c r="O119" s="390" t="s">
        <v>87</v>
      </c>
      <c r="P119" s="389" t="s">
        <v>123</v>
      </c>
      <c r="Q119" s="389" t="s">
        <v>2683</v>
      </c>
      <c r="R119" s="389" t="s">
        <v>2153</v>
      </c>
      <c r="S119" s="389" t="s">
        <v>2083</v>
      </c>
      <c r="T119" s="389" t="s">
        <v>2083</v>
      </c>
      <c r="U119" s="389" t="s">
        <v>2083</v>
      </c>
      <c r="V119" s="389" t="s">
        <v>2684</v>
      </c>
      <c r="W119" s="389" t="s">
        <v>2083</v>
      </c>
      <c r="X119" s="389" t="s">
        <v>2095</v>
      </c>
      <c r="Y119" s="389" t="s">
        <v>2083</v>
      </c>
      <c r="Z119" s="389" t="s">
        <v>2083</v>
      </c>
      <c r="AA119" s="389" t="s">
        <v>2155</v>
      </c>
      <c r="AB119" s="389" t="s">
        <v>2685</v>
      </c>
    </row>
    <row r="120" spans="1:28" x14ac:dyDescent="0.2">
      <c r="A120" s="389">
        <v>1059</v>
      </c>
      <c r="B120" s="389">
        <v>2451</v>
      </c>
      <c r="C120" s="389" t="s">
        <v>2615</v>
      </c>
      <c r="D120" s="389" t="s">
        <v>2616</v>
      </c>
      <c r="E120" s="389" t="s">
        <v>1281</v>
      </c>
      <c r="F120" s="421">
        <v>122</v>
      </c>
      <c r="G120" s="390" t="s">
        <v>10</v>
      </c>
      <c r="H120" s="389" t="s">
        <v>173</v>
      </c>
      <c r="I120" s="389" t="s">
        <v>173</v>
      </c>
      <c r="J120" s="389" t="s">
        <v>173</v>
      </c>
      <c r="K120" s="389" t="s">
        <v>2091</v>
      </c>
      <c r="L120" s="390" t="s">
        <v>23</v>
      </c>
      <c r="M120" s="390" t="s">
        <v>2083</v>
      </c>
      <c r="N120" s="390" t="s">
        <v>2083</v>
      </c>
      <c r="O120" s="390" t="s">
        <v>87</v>
      </c>
      <c r="P120" s="389" t="s">
        <v>23</v>
      </c>
      <c r="Q120" s="389" t="s">
        <v>2686</v>
      </c>
      <c r="R120" s="389" t="s">
        <v>2352</v>
      </c>
      <c r="S120" s="389" t="s">
        <v>2083</v>
      </c>
      <c r="T120" s="389" t="s">
        <v>2083</v>
      </c>
      <c r="U120" s="389" t="s">
        <v>2083</v>
      </c>
      <c r="V120" s="389" t="s">
        <v>2687</v>
      </c>
      <c r="W120" s="389" t="s">
        <v>2083</v>
      </c>
      <c r="X120" s="389" t="s">
        <v>2095</v>
      </c>
      <c r="Y120" s="389" t="s">
        <v>2147</v>
      </c>
      <c r="Z120" s="389" t="s">
        <v>2083</v>
      </c>
      <c r="AA120" s="389" t="s">
        <v>2115</v>
      </c>
      <c r="AB120" s="389" t="s">
        <v>2116</v>
      </c>
    </row>
    <row r="121" spans="1:28" x14ac:dyDescent="0.2">
      <c r="A121" s="389">
        <v>1060</v>
      </c>
      <c r="B121" s="389">
        <v>2452</v>
      </c>
      <c r="C121" s="389" t="s">
        <v>2688</v>
      </c>
      <c r="D121" s="389" t="s">
        <v>2689</v>
      </c>
      <c r="E121" s="389" t="s">
        <v>1281</v>
      </c>
      <c r="F121" s="421">
        <v>123</v>
      </c>
      <c r="G121" s="390" t="s">
        <v>10</v>
      </c>
      <c r="H121" s="389" t="s">
        <v>175</v>
      </c>
      <c r="I121" s="389" t="s">
        <v>175</v>
      </c>
      <c r="J121" s="389" t="s">
        <v>175</v>
      </c>
      <c r="K121" s="389" t="s">
        <v>2091</v>
      </c>
      <c r="L121" s="390" t="s">
        <v>23</v>
      </c>
      <c r="M121" s="390" t="s">
        <v>2083</v>
      </c>
      <c r="N121" s="390" t="s">
        <v>2083</v>
      </c>
      <c r="O121" s="390" t="s">
        <v>25</v>
      </c>
      <c r="P121" s="389" t="s">
        <v>123</v>
      </c>
      <c r="Q121" s="389" t="s">
        <v>2690</v>
      </c>
      <c r="R121" s="389" t="s">
        <v>2691</v>
      </c>
      <c r="S121" s="389" t="s">
        <v>2692</v>
      </c>
      <c r="T121" s="389" t="s">
        <v>2486</v>
      </c>
      <c r="U121" s="389" t="s">
        <v>2083</v>
      </c>
      <c r="V121" s="389" t="s">
        <v>2693</v>
      </c>
      <c r="W121" s="389" t="s">
        <v>2083</v>
      </c>
      <c r="X121" s="389" t="s">
        <v>2095</v>
      </c>
      <c r="Y121" s="389" t="s">
        <v>2147</v>
      </c>
      <c r="Z121" s="389" t="s">
        <v>2083</v>
      </c>
      <c r="AA121" s="389" t="s">
        <v>2148</v>
      </c>
      <c r="AB121" s="389" t="s">
        <v>2694</v>
      </c>
    </row>
    <row r="122" spans="1:28" x14ac:dyDescent="0.2">
      <c r="A122" s="389">
        <v>1061</v>
      </c>
      <c r="B122" s="389">
        <v>2453</v>
      </c>
      <c r="C122" s="389" t="s">
        <v>2622</v>
      </c>
      <c r="D122" s="389" t="s">
        <v>2623</v>
      </c>
      <c r="E122" s="389" t="s">
        <v>1281</v>
      </c>
      <c r="F122" s="421">
        <v>124</v>
      </c>
      <c r="G122" s="390" t="s">
        <v>10</v>
      </c>
      <c r="H122" s="389" t="s">
        <v>176</v>
      </c>
      <c r="I122" s="389" t="s">
        <v>2695</v>
      </c>
      <c r="J122" s="389" t="s">
        <v>2695</v>
      </c>
      <c r="K122" s="389" t="s">
        <v>2091</v>
      </c>
      <c r="L122" s="390" t="s">
        <v>23</v>
      </c>
      <c r="M122" s="390" t="s">
        <v>2083</v>
      </c>
      <c r="N122" s="390" t="s">
        <v>2083</v>
      </c>
      <c r="O122" s="390" t="s">
        <v>87</v>
      </c>
      <c r="P122" s="389" t="s">
        <v>123</v>
      </c>
      <c r="Q122" s="389" t="s">
        <v>2696</v>
      </c>
      <c r="R122" s="389" t="s">
        <v>2697</v>
      </c>
      <c r="S122" s="389" t="s">
        <v>2083</v>
      </c>
      <c r="T122" s="389" t="s">
        <v>2083</v>
      </c>
      <c r="U122" s="389" t="s">
        <v>2083</v>
      </c>
      <c r="V122" s="389" t="s">
        <v>2698</v>
      </c>
      <c r="W122" s="389" t="s">
        <v>2083</v>
      </c>
      <c r="X122" s="389" t="s">
        <v>2095</v>
      </c>
      <c r="Y122" s="389" t="s">
        <v>2083</v>
      </c>
      <c r="Z122" s="389" t="s">
        <v>2083</v>
      </c>
      <c r="AA122" s="389" t="s">
        <v>2155</v>
      </c>
      <c r="AB122" s="389" t="s">
        <v>2699</v>
      </c>
    </row>
    <row r="123" spans="1:28" x14ac:dyDescent="0.2">
      <c r="A123" s="389">
        <v>1062</v>
      </c>
      <c r="B123" s="389">
        <v>2454</v>
      </c>
      <c r="C123" s="389" t="s">
        <v>2700</v>
      </c>
      <c r="D123" s="389" t="s">
        <v>2676</v>
      </c>
      <c r="E123" s="389" t="s">
        <v>1281</v>
      </c>
      <c r="F123" s="421">
        <v>125</v>
      </c>
      <c r="G123" s="390" t="s">
        <v>10</v>
      </c>
      <c r="H123" s="389" t="s">
        <v>177</v>
      </c>
      <c r="I123" s="389" t="s">
        <v>177</v>
      </c>
      <c r="J123" s="389" t="s">
        <v>177</v>
      </c>
      <c r="K123" s="389" t="s">
        <v>9</v>
      </c>
      <c r="L123" s="390" t="s">
        <v>23</v>
      </c>
      <c r="M123" s="390" t="s">
        <v>2083</v>
      </c>
      <c r="N123" s="390" t="s">
        <v>2083</v>
      </c>
      <c r="O123" s="390" t="s">
        <v>87</v>
      </c>
      <c r="P123" s="389" t="s">
        <v>23</v>
      </c>
      <c r="Q123" s="389" t="s">
        <v>2701</v>
      </c>
      <c r="R123" s="389" t="s">
        <v>2702</v>
      </c>
      <c r="S123" s="389" t="s">
        <v>2083</v>
      </c>
      <c r="T123" s="389" t="s">
        <v>2083</v>
      </c>
      <c r="U123" s="389" t="s">
        <v>2083</v>
      </c>
      <c r="V123" s="389" t="s">
        <v>2703</v>
      </c>
      <c r="W123" s="389" t="s">
        <v>2083</v>
      </c>
      <c r="X123" s="389" t="s">
        <v>2095</v>
      </c>
      <c r="Y123" s="389" t="s">
        <v>87</v>
      </c>
      <c r="Z123" s="389" t="s">
        <v>2083</v>
      </c>
      <c r="AA123" s="389" t="s">
        <v>2096</v>
      </c>
      <c r="AB123" s="389" t="s">
        <v>2704</v>
      </c>
    </row>
    <row r="124" spans="1:28" x14ac:dyDescent="0.2">
      <c r="A124" s="389">
        <v>1063</v>
      </c>
      <c r="B124" s="389">
        <v>2455</v>
      </c>
      <c r="C124" s="389" t="s">
        <v>2705</v>
      </c>
      <c r="D124" s="389" t="s">
        <v>2706</v>
      </c>
      <c r="E124" s="389" t="s">
        <v>1281</v>
      </c>
      <c r="F124" s="421">
        <v>126</v>
      </c>
      <c r="G124" s="390" t="s">
        <v>10</v>
      </c>
      <c r="H124" s="389" t="s">
        <v>178</v>
      </c>
      <c r="I124" s="389" t="s">
        <v>2707</v>
      </c>
      <c r="J124" s="389" t="s">
        <v>2707</v>
      </c>
      <c r="K124" s="389" t="s">
        <v>9</v>
      </c>
      <c r="L124" s="390" t="s">
        <v>23</v>
      </c>
      <c r="M124" s="390" t="s">
        <v>2083</v>
      </c>
      <c r="N124" s="390" t="s">
        <v>2083</v>
      </c>
      <c r="O124" s="390" t="s">
        <v>87</v>
      </c>
      <c r="P124" s="389" t="s">
        <v>123</v>
      </c>
      <c r="Q124" s="389" t="s">
        <v>2708</v>
      </c>
      <c r="R124" s="389" t="s">
        <v>2709</v>
      </c>
      <c r="S124" s="389" t="s">
        <v>2083</v>
      </c>
      <c r="T124" s="389" t="s">
        <v>2083</v>
      </c>
      <c r="U124" s="389" t="s">
        <v>2083</v>
      </c>
      <c r="V124" s="389" t="s">
        <v>2710</v>
      </c>
      <c r="W124" s="389" t="s">
        <v>2083</v>
      </c>
      <c r="X124" s="389" t="s">
        <v>2095</v>
      </c>
      <c r="Y124" s="389" t="s">
        <v>2083</v>
      </c>
      <c r="Z124" s="389" t="s">
        <v>2083</v>
      </c>
      <c r="AA124" s="389" t="s">
        <v>2115</v>
      </c>
      <c r="AB124" s="389" t="s">
        <v>2280</v>
      </c>
    </row>
    <row r="125" spans="1:28" x14ac:dyDescent="0.2">
      <c r="A125" s="389">
        <v>1064</v>
      </c>
      <c r="B125" s="389">
        <v>2456</v>
      </c>
      <c r="C125" s="389" t="s">
        <v>2711</v>
      </c>
      <c r="D125" s="389" t="s">
        <v>2712</v>
      </c>
      <c r="E125" s="389" t="s">
        <v>1281</v>
      </c>
      <c r="F125" s="421">
        <v>127</v>
      </c>
      <c r="G125" s="390" t="s">
        <v>11</v>
      </c>
      <c r="H125" s="389" t="s">
        <v>179</v>
      </c>
      <c r="I125" s="389" t="s">
        <v>2713</v>
      </c>
      <c r="J125" s="389" t="s">
        <v>2713</v>
      </c>
      <c r="K125" s="389" t="s">
        <v>2283</v>
      </c>
      <c r="L125" s="390" t="s">
        <v>25</v>
      </c>
      <c r="M125" s="390" t="s">
        <v>2083</v>
      </c>
      <c r="N125" s="390" t="s">
        <v>2083</v>
      </c>
      <c r="O125" s="390" t="s">
        <v>87</v>
      </c>
      <c r="P125" s="389" t="s">
        <v>23</v>
      </c>
      <c r="Q125" s="389" t="s">
        <v>2714</v>
      </c>
      <c r="R125" s="389" t="s">
        <v>2352</v>
      </c>
      <c r="S125" s="389" t="s">
        <v>2083</v>
      </c>
      <c r="T125" s="389" t="s">
        <v>2083</v>
      </c>
      <c r="U125" s="389" t="s">
        <v>2083</v>
      </c>
      <c r="V125" s="389" t="s">
        <v>2083</v>
      </c>
      <c r="W125" s="389" t="s">
        <v>2083</v>
      </c>
      <c r="X125" s="389" t="s">
        <v>43</v>
      </c>
      <c r="Y125" s="389" t="s">
        <v>2083</v>
      </c>
      <c r="Z125" s="389" t="s">
        <v>2083</v>
      </c>
      <c r="AA125" s="389" t="s">
        <v>2155</v>
      </c>
      <c r="AB125" s="389" t="s">
        <v>2715</v>
      </c>
    </row>
    <row r="126" spans="1:28" x14ac:dyDescent="0.2">
      <c r="A126" s="389">
        <v>1065</v>
      </c>
      <c r="B126" s="389">
        <v>2457</v>
      </c>
      <c r="C126" s="389" t="s">
        <v>2711</v>
      </c>
      <c r="D126" s="389" t="s">
        <v>2712</v>
      </c>
      <c r="E126" s="389" t="s">
        <v>1281</v>
      </c>
      <c r="F126" s="421">
        <v>128</v>
      </c>
      <c r="G126" s="390" t="s">
        <v>10</v>
      </c>
      <c r="H126" s="389" t="s">
        <v>181</v>
      </c>
      <c r="I126" s="389" t="s">
        <v>181</v>
      </c>
      <c r="J126" s="389" t="s">
        <v>181</v>
      </c>
      <c r="K126" s="389" t="s">
        <v>2091</v>
      </c>
      <c r="L126" s="390" t="s">
        <v>23</v>
      </c>
      <c r="M126" s="390" t="s">
        <v>2083</v>
      </c>
      <c r="N126" s="390" t="s">
        <v>2083</v>
      </c>
      <c r="O126" s="390" t="s">
        <v>25</v>
      </c>
      <c r="Q126" s="389" t="s">
        <v>2716</v>
      </c>
      <c r="R126" s="389" t="s">
        <v>2352</v>
      </c>
      <c r="S126" s="389" t="s">
        <v>2223</v>
      </c>
      <c r="T126" s="389" t="s">
        <v>2717</v>
      </c>
      <c r="U126" s="389" t="s">
        <v>2083</v>
      </c>
      <c r="V126" s="389" t="s">
        <v>2083</v>
      </c>
      <c r="W126" s="389" t="s">
        <v>2083</v>
      </c>
      <c r="X126" s="389" t="s">
        <v>2095</v>
      </c>
      <c r="Y126" s="389" t="s">
        <v>87</v>
      </c>
      <c r="Z126" s="389" t="s">
        <v>2083</v>
      </c>
      <c r="AA126" s="389" t="s">
        <v>2297</v>
      </c>
      <c r="AB126" s="389" t="s">
        <v>2718</v>
      </c>
    </row>
    <row r="127" spans="1:28" x14ac:dyDescent="0.2">
      <c r="A127" s="389">
        <v>1066</v>
      </c>
      <c r="B127" s="389">
        <v>2458</v>
      </c>
      <c r="C127" s="389" t="s">
        <v>2219</v>
      </c>
      <c r="D127" s="389" t="s">
        <v>2220</v>
      </c>
      <c r="E127" s="389" t="s">
        <v>1281</v>
      </c>
      <c r="F127" s="421">
        <v>129</v>
      </c>
      <c r="G127" s="390" t="s">
        <v>10</v>
      </c>
      <c r="H127" s="389" t="s">
        <v>182</v>
      </c>
      <c r="I127" s="389" t="s">
        <v>2719</v>
      </c>
      <c r="J127" s="389" t="s">
        <v>2719</v>
      </c>
      <c r="K127" s="389" t="s">
        <v>2091</v>
      </c>
      <c r="L127" s="390" t="s">
        <v>23</v>
      </c>
      <c r="M127" s="390" t="s">
        <v>2083</v>
      </c>
      <c r="N127" s="390" t="s">
        <v>2083</v>
      </c>
      <c r="O127" s="390" t="s">
        <v>87</v>
      </c>
      <c r="P127" s="389" t="s">
        <v>123</v>
      </c>
      <c r="Q127" s="389" t="s">
        <v>2720</v>
      </c>
      <c r="R127" s="389" t="s">
        <v>2721</v>
      </c>
      <c r="S127" s="389" t="s">
        <v>2083</v>
      </c>
      <c r="T127" s="389" t="s">
        <v>2083</v>
      </c>
      <c r="U127" s="389" t="s">
        <v>2083</v>
      </c>
      <c r="V127" s="389" t="s">
        <v>2722</v>
      </c>
      <c r="W127" s="389" t="s">
        <v>2083</v>
      </c>
      <c r="X127" s="389" t="s">
        <v>2095</v>
      </c>
      <c r="Y127" s="389" t="s">
        <v>2147</v>
      </c>
      <c r="Z127" s="389" t="s">
        <v>2083</v>
      </c>
      <c r="AA127" s="389" t="s">
        <v>2096</v>
      </c>
      <c r="AB127" s="389" t="s">
        <v>2723</v>
      </c>
    </row>
    <row r="128" spans="1:28" x14ac:dyDescent="0.2">
      <c r="A128" s="389">
        <v>1067</v>
      </c>
      <c r="B128" s="389">
        <v>2459</v>
      </c>
      <c r="C128" s="389" t="s">
        <v>2724</v>
      </c>
      <c r="D128" s="389" t="s">
        <v>2725</v>
      </c>
      <c r="E128" s="389" t="s">
        <v>1281</v>
      </c>
      <c r="F128" s="421">
        <v>130</v>
      </c>
      <c r="G128" s="390" t="s">
        <v>10</v>
      </c>
      <c r="H128" s="389" t="s">
        <v>184</v>
      </c>
      <c r="I128" s="389" t="s">
        <v>184</v>
      </c>
      <c r="J128" s="389" t="s">
        <v>184</v>
      </c>
      <c r="K128" s="389" t="s">
        <v>2091</v>
      </c>
      <c r="L128" s="390" t="s">
        <v>23</v>
      </c>
      <c r="M128" s="390" t="s">
        <v>2083</v>
      </c>
      <c r="N128" s="390" t="s">
        <v>2083</v>
      </c>
      <c r="O128" s="390" t="s">
        <v>25</v>
      </c>
      <c r="P128" s="389" t="s">
        <v>23</v>
      </c>
      <c r="Q128" s="389" t="s">
        <v>2726</v>
      </c>
      <c r="R128" s="389" t="s">
        <v>2727</v>
      </c>
      <c r="S128" s="389" t="s">
        <v>2728</v>
      </c>
      <c r="T128" s="389" t="s">
        <v>2729</v>
      </c>
      <c r="U128" s="389" t="s">
        <v>2083</v>
      </c>
      <c r="V128" s="389" t="s">
        <v>2730</v>
      </c>
      <c r="W128" s="389" t="s">
        <v>2083</v>
      </c>
      <c r="X128" s="389" t="s">
        <v>2095</v>
      </c>
      <c r="Y128" s="389" t="s">
        <v>2147</v>
      </c>
      <c r="Z128" s="389" t="s">
        <v>2083</v>
      </c>
      <c r="AA128" s="389" t="s">
        <v>2297</v>
      </c>
      <c r="AB128" s="389" t="s">
        <v>2731</v>
      </c>
    </row>
    <row r="129" spans="1:28" x14ac:dyDescent="0.2">
      <c r="A129" s="389">
        <v>1068</v>
      </c>
      <c r="B129" s="389">
        <v>2460</v>
      </c>
      <c r="C129" s="389" t="s">
        <v>2615</v>
      </c>
      <c r="D129" s="389" t="s">
        <v>2616</v>
      </c>
      <c r="E129" s="389" t="s">
        <v>1281</v>
      </c>
      <c r="F129" s="421">
        <v>131</v>
      </c>
      <c r="G129" s="390" t="s">
        <v>10</v>
      </c>
      <c r="H129" s="389" t="s">
        <v>185</v>
      </c>
      <c r="I129" s="389" t="s">
        <v>2732</v>
      </c>
      <c r="J129" s="389" t="s">
        <v>2732</v>
      </c>
      <c r="K129" s="389" t="s">
        <v>9</v>
      </c>
      <c r="L129" s="390" t="s">
        <v>23</v>
      </c>
      <c r="M129" s="390" t="s">
        <v>2083</v>
      </c>
      <c r="N129" s="390" t="s">
        <v>2083</v>
      </c>
      <c r="O129" s="390" t="s">
        <v>87</v>
      </c>
      <c r="P129" s="389" t="s">
        <v>23</v>
      </c>
      <c r="Q129" s="389" t="s">
        <v>2733</v>
      </c>
      <c r="R129" s="389" t="s">
        <v>2734</v>
      </c>
      <c r="S129" s="389" t="s">
        <v>2083</v>
      </c>
      <c r="T129" s="389" t="s">
        <v>2083</v>
      </c>
      <c r="U129" s="389" t="s">
        <v>2083</v>
      </c>
      <c r="V129" s="389" t="s">
        <v>2735</v>
      </c>
      <c r="W129" s="389" t="s">
        <v>2083</v>
      </c>
      <c r="X129" s="389" t="s">
        <v>2095</v>
      </c>
      <c r="Y129" s="389" t="s">
        <v>2083</v>
      </c>
      <c r="Z129" s="389" t="s">
        <v>2083</v>
      </c>
      <c r="AA129" s="389" t="s">
        <v>2115</v>
      </c>
      <c r="AB129" s="389" t="s">
        <v>2280</v>
      </c>
    </row>
    <row r="130" spans="1:28" x14ac:dyDescent="0.2">
      <c r="A130" s="389">
        <v>1069</v>
      </c>
      <c r="B130" s="389">
        <v>2461</v>
      </c>
      <c r="C130" s="389" t="s">
        <v>2174</v>
      </c>
      <c r="D130" s="389" t="s">
        <v>2175</v>
      </c>
      <c r="E130" s="389" t="s">
        <v>1281</v>
      </c>
      <c r="F130" s="421">
        <v>132</v>
      </c>
      <c r="G130" s="390" t="s">
        <v>10</v>
      </c>
      <c r="H130" s="389" t="s">
        <v>2736</v>
      </c>
      <c r="I130" s="389" t="s">
        <v>2736</v>
      </c>
      <c r="J130" s="389" t="s">
        <v>2736</v>
      </c>
      <c r="K130" s="389" t="s">
        <v>2091</v>
      </c>
      <c r="L130" s="390" t="s">
        <v>23</v>
      </c>
      <c r="M130" s="390" t="s">
        <v>2083</v>
      </c>
      <c r="N130" s="390" t="s">
        <v>2083</v>
      </c>
      <c r="O130" s="390" t="s">
        <v>87</v>
      </c>
      <c r="P130" s="389" t="s">
        <v>123</v>
      </c>
      <c r="Q130" s="389" t="s">
        <v>2737</v>
      </c>
      <c r="R130" s="389" t="s">
        <v>2738</v>
      </c>
      <c r="S130" s="389" t="s">
        <v>2083</v>
      </c>
      <c r="T130" s="389" t="s">
        <v>2083</v>
      </c>
      <c r="U130" s="389" t="s">
        <v>2083</v>
      </c>
      <c r="V130" s="389" t="s">
        <v>2739</v>
      </c>
      <c r="W130" s="389" t="s">
        <v>2083</v>
      </c>
      <c r="X130" s="389" t="s">
        <v>2095</v>
      </c>
      <c r="Y130" s="389" t="s">
        <v>23</v>
      </c>
      <c r="Z130" s="389" t="s">
        <v>2083</v>
      </c>
      <c r="AA130" s="389" t="s">
        <v>2115</v>
      </c>
      <c r="AB130" s="389" t="s">
        <v>2116</v>
      </c>
    </row>
    <row r="131" spans="1:28" x14ac:dyDescent="0.2">
      <c r="A131" s="389">
        <v>1070</v>
      </c>
      <c r="B131" s="389">
        <v>2462</v>
      </c>
      <c r="C131" s="389" t="s">
        <v>2563</v>
      </c>
      <c r="D131" s="389" t="s">
        <v>2564</v>
      </c>
      <c r="E131" s="389" t="s">
        <v>1281</v>
      </c>
      <c r="F131" s="421">
        <v>133</v>
      </c>
      <c r="G131" s="390" t="s">
        <v>10</v>
      </c>
      <c r="H131" s="389" t="s">
        <v>187</v>
      </c>
      <c r="I131" s="389" t="s">
        <v>2740</v>
      </c>
      <c r="J131" s="389" t="s">
        <v>2740</v>
      </c>
      <c r="K131" s="389" t="s">
        <v>2091</v>
      </c>
      <c r="L131" s="390" t="s">
        <v>23</v>
      </c>
      <c r="M131" s="390" t="s">
        <v>2083</v>
      </c>
      <c r="N131" s="390" t="s">
        <v>2083</v>
      </c>
      <c r="O131" s="390" t="s">
        <v>87</v>
      </c>
      <c r="P131" s="389" t="s">
        <v>123</v>
      </c>
      <c r="Q131" s="389" t="s">
        <v>2741</v>
      </c>
      <c r="R131" s="389" t="s">
        <v>2742</v>
      </c>
      <c r="S131" s="389" t="s">
        <v>2083</v>
      </c>
      <c r="T131" s="389" t="s">
        <v>2083</v>
      </c>
      <c r="U131" s="389" t="s">
        <v>2083</v>
      </c>
      <c r="V131" s="389" t="s">
        <v>2743</v>
      </c>
      <c r="W131" s="389" t="s">
        <v>2083</v>
      </c>
      <c r="X131" s="389" t="s">
        <v>2095</v>
      </c>
      <c r="Y131" s="389" t="s">
        <v>87</v>
      </c>
      <c r="Z131" s="389" t="s">
        <v>2083</v>
      </c>
      <c r="AA131" s="389" t="s">
        <v>2096</v>
      </c>
      <c r="AB131" s="389" t="s">
        <v>2568</v>
      </c>
    </row>
    <row r="132" spans="1:28" x14ac:dyDescent="0.2">
      <c r="A132" s="389">
        <v>13</v>
      </c>
      <c r="B132" s="389">
        <v>2463</v>
      </c>
      <c r="C132" s="389" t="s">
        <v>2275</v>
      </c>
      <c r="D132" s="389" t="s">
        <v>2276</v>
      </c>
      <c r="E132" s="389" t="s">
        <v>1281</v>
      </c>
      <c r="F132" s="421">
        <v>134</v>
      </c>
      <c r="G132" s="390" t="s">
        <v>10</v>
      </c>
      <c r="H132" s="389" t="s">
        <v>189</v>
      </c>
      <c r="I132" s="389" t="s">
        <v>2744</v>
      </c>
      <c r="J132" s="389" t="s">
        <v>2744</v>
      </c>
      <c r="K132" s="389" t="s">
        <v>2091</v>
      </c>
      <c r="L132" s="390" t="s">
        <v>23</v>
      </c>
      <c r="M132" s="390" t="s">
        <v>2083</v>
      </c>
      <c r="N132" s="390" t="s">
        <v>2083</v>
      </c>
      <c r="O132" s="390" t="s">
        <v>25</v>
      </c>
      <c r="P132" s="389" t="s">
        <v>23</v>
      </c>
      <c r="Q132" s="389" t="s">
        <v>2745</v>
      </c>
      <c r="R132" s="389" t="s">
        <v>2742</v>
      </c>
      <c r="S132" s="389" t="s">
        <v>2746</v>
      </c>
      <c r="T132" s="389" t="s">
        <v>2265</v>
      </c>
      <c r="U132" s="389" t="s">
        <v>2083</v>
      </c>
      <c r="V132" s="389" t="s">
        <v>2747</v>
      </c>
      <c r="W132" s="389" t="s">
        <v>2083</v>
      </c>
      <c r="X132" s="389" t="s">
        <v>2095</v>
      </c>
      <c r="Y132" s="389" t="s">
        <v>2083</v>
      </c>
      <c r="Z132" s="389" t="s">
        <v>2083</v>
      </c>
      <c r="AA132" s="389" t="s">
        <v>2155</v>
      </c>
      <c r="AB132" s="389" t="s">
        <v>2748</v>
      </c>
    </row>
    <row r="133" spans="1:28" x14ac:dyDescent="0.2">
      <c r="A133" s="389">
        <v>14</v>
      </c>
      <c r="B133" s="389">
        <v>2464</v>
      </c>
      <c r="C133" s="389" t="s">
        <v>2101</v>
      </c>
      <c r="D133" s="389" t="s">
        <v>2102</v>
      </c>
      <c r="E133" s="389" t="s">
        <v>1281</v>
      </c>
      <c r="F133" s="421">
        <v>135</v>
      </c>
      <c r="G133" s="390" t="s">
        <v>10</v>
      </c>
      <c r="H133" s="389" t="s">
        <v>191</v>
      </c>
      <c r="I133" s="389" t="s">
        <v>2749</v>
      </c>
      <c r="J133" s="389" t="s">
        <v>2749</v>
      </c>
      <c r="K133" s="389" t="s">
        <v>9</v>
      </c>
      <c r="L133" s="390" t="s">
        <v>23</v>
      </c>
      <c r="M133" s="390" t="s">
        <v>2083</v>
      </c>
      <c r="N133" s="390" t="s">
        <v>2083</v>
      </c>
      <c r="O133" s="390" t="s">
        <v>25</v>
      </c>
      <c r="P133" s="389" t="s">
        <v>1045</v>
      </c>
      <c r="Q133" s="389" t="s">
        <v>2750</v>
      </c>
      <c r="R133" s="389" t="s">
        <v>2751</v>
      </c>
      <c r="S133" s="389" t="s">
        <v>2752</v>
      </c>
      <c r="T133" s="389" t="s">
        <v>2753</v>
      </c>
      <c r="U133" s="389" t="s">
        <v>2083</v>
      </c>
      <c r="V133" s="389" t="s">
        <v>2754</v>
      </c>
      <c r="W133" s="389" t="s">
        <v>2083</v>
      </c>
      <c r="X133" s="389" t="s">
        <v>2095</v>
      </c>
      <c r="Y133" s="389" t="s">
        <v>2147</v>
      </c>
      <c r="Z133" s="389" t="s">
        <v>2083</v>
      </c>
      <c r="AA133" s="389" t="s">
        <v>2755</v>
      </c>
      <c r="AB133" s="389" t="s">
        <v>2756</v>
      </c>
    </row>
    <row r="134" spans="1:28" x14ac:dyDescent="0.2">
      <c r="A134" s="389">
        <v>15</v>
      </c>
      <c r="B134" s="389">
        <v>2465</v>
      </c>
      <c r="C134" s="389" t="s">
        <v>2432</v>
      </c>
      <c r="D134" s="389" t="s">
        <v>2433</v>
      </c>
      <c r="E134" s="389" t="s">
        <v>1281</v>
      </c>
      <c r="F134" s="421">
        <v>136</v>
      </c>
      <c r="G134" s="390" t="s">
        <v>10</v>
      </c>
      <c r="H134" s="389" t="s">
        <v>193</v>
      </c>
      <c r="I134" s="389" t="s">
        <v>2757</v>
      </c>
      <c r="J134" s="389" t="s">
        <v>2757</v>
      </c>
      <c r="K134" s="389" t="s">
        <v>2091</v>
      </c>
      <c r="L134" s="390" t="s">
        <v>23</v>
      </c>
      <c r="M134" s="390" t="s">
        <v>2083</v>
      </c>
      <c r="N134" s="390" t="s">
        <v>2083</v>
      </c>
      <c r="O134" s="390" t="s">
        <v>25</v>
      </c>
      <c r="P134" s="389" t="s">
        <v>123</v>
      </c>
      <c r="Q134" s="389" t="s">
        <v>2758</v>
      </c>
      <c r="R134" s="389" t="s">
        <v>2759</v>
      </c>
      <c r="S134" s="389" t="s">
        <v>2760</v>
      </c>
      <c r="T134" s="389" t="s">
        <v>2761</v>
      </c>
      <c r="U134" s="389" t="s">
        <v>2083</v>
      </c>
      <c r="V134" s="389" t="s">
        <v>2762</v>
      </c>
      <c r="W134" s="389" t="s">
        <v>2083</v>
      </c>
      <c r="X134" s="389" t="s">
        <v>2095</v>
      </c>
      <c r="Y134" s="389" t="s">
        <v>2147</v>
      </c>
      <c r="Z134" s="389" t="s">
        <v>2083</v>
      </c>
      <c r="AA134" s="389" t="s">
        <v>2105</v>
      </c>
      <c r="AB134" s="389" t="s">
        <v>2387</v>
      </c>
    </row>
    <row r="135" spans="1:28" x14ac:dyDescent="0.2">
      <c r="A135" s="389">
        <v>16</v>
      </c>
      <c r="B135" s="389">
        <v>2466</v>
      </c>
      <c r="C135" s="389" t="s">
        <v>2133</v>
      </c>
      <c r="D135" s="389" t="s">
        <v>2134</v>
      </c>
      <c r="E135" s="389" t="s">
        <v>1281</v>
      </c>
      <c r="F135" s="421">
        <v>137</v>
      </c>
      <c r="G135" s="390" t="s">
        <v>10</v>
      </c>
      <c r="H135" s="389" t="s">
        <v>195</v>
      </c>
      <c r="I135" s="389" t="s">
        <v>2763</v>
      </c>
      <c r="J135" s="389" t="s">
        <v>2763</v>
      </c>
      <c r="K135" s="389" t="s">
        <v>2091</v>
      </c>
      <c r="L135" s="390" t="s">
        <v>23</v>
      </c>
      <c r="M135" s="390" t="s">
        <v>2083</v>
      </c>
      <c r="N135" s="390" t="s">
        <v>2083</v>
      </c>
      <c r="O135" s="390" t="s">
        <v>25</v>
      </c>
      <c r="P135" s="389" t="s">
        <v>123</v>
      </c>
      <c r="Q135" s="389" t="s">
        <v>2764</v>
      </c>
      <c r="R135" s="389" t="s">
        <v>2721</v>
      </c>
      <c r="S135" s="389" t="s">
        <v>2765</v>
      </c>
      <c r="T135" s="389" t="s">
        <v>2595</v>
      </c>
      <c r="U135" s="389" t="s">
        <v>2083</v>
      </c>
      <c r="V135" s="389" t="s">
        <v>2766</v>
      </c>
      <c r="W135" s="389" t="s">
        <v>2083</v>
      </c>
      <c r="X135" s="389" t="s">
        <v>2095</v>
      </c>
      <c r="Y135" s="389" t="s">
        <v>2083</v>
      </c>
      <c r="Z135" s="389" t="s">
        <v>2083</v>
      </c>
      <c r="AA135" s="389" t="s">
        <v>2155</v>
      </c>
      <c r="AB135" s="389" t="s">
        <v>2767</v>
      </c>
    </row>
    <row r="136" spans="1:28" x14ac:dyDescent="0.2">
      <c r="A136" s="389">
        <v>17</v>
      </c>
      <c r="B136" s="389">
        <v>2467</v>
      </c>
      <c r="C136" s="389" t="s">
        <v>2605</v>
      </c>
      <c r="D136" s="389" t="s">
        <v>2606</v>
      </c>
      <c r="E136" s="389" t="s">
        <v>1281</v>
      </c>
      <c r="F136" s="421">
        <v>138</v>
      </c>
      <c r="G136" s="390" t="s">
        <v>10</v>
      </c>
      <c r="H136" s="389" t="s">
        <v>197</v>
      </c>
      <c r="I136" s="389" t="s">
        <v>2769</v>
      </c>
      <c r="J136" s="389" t="s">
        <v>2769</v>
      </c>
      <c r="K136" s="389" t="s">
        <v>2091</v>
      </c>
      <c r="L136" s="390" t="s">
        <v>23</v>
      </c>
      <c r="M136" s="390" t="s">
        <v>2083</v>
      </c>
      <c r="N136" s="390" t="s">
        <v>2083</v>
      </c>
      <c r="O136" s="390" t="s">
        <v>25</v>
      </c>
      <c r="P136" s="389" t="s">
        <v>123</v>
      </c>
      <c r="Q136" s="389" t="s">
        <v>2770</v>
      </c>
      <c r="R136" s="389" t="s">
        <v>2104</v>
      </c>
      <c r="S136" s="389" t="s">
        <v>2771</v>
      </c>
      <c r="T136" s="389" t="s">
        <v>2772</v>
      </c>
      <c r="U136" s="389" t="s">
        <v>2083</v>
      </c>
      <c r="V136" s="389" t="s">
        <v>2773</v>
      </c>
      <c r="W136" s="389" t="s">
        <v>2083</v>
      </c>
      <c r="X136" s="389" t="s">
        <v>2095</v>
      </c>
      <c r="Y136" s="389" t="s">
        <v>2083</v>
      </c>
      <c r="Z136" s="389" t="s">
        <v>2083</v>
      </c>
      <c r="AA136" s="389" t="s">
        <v>2155</v>
      </c>
      <c r="AB136" s="389" t="s">
        <v>2774</v>
      </c>
    </row>
    <row r="137" spans="1:28" x14ac:dyDescent="0.2">
      <c r="A137" s="389">
        <v>18</v>
      </c>
      <c r="B137" s="389">
        <v>2468</v>
      </c>
      <c r="C137" s="389" t="s">
        <v>2133</v>
      </c>
      <c r="D137" s="389" t="s">
        <v>2134</v>
      </c>
      <c r="E137" s="389" t="s">
        <v>1281</v>
      </c>
      <c r="F137" s="421">
        <v>139</v>
      </c>
      <c r="G137" s="390" t="s">
        <v>10</v>
      </c>
      <c r="H137" s="389" t="s">
        <v>2775</v>
      </c>
      <c r="I137" s="389" t="s">
        <v>2776</v>
      </c>
      <c r="J137" s="389" t="s">
        <v>2776</v>
      </c>
      <c r="K137" s="389" t="s">
        <v>2091</v>
      </c>
      <c r="L137" s="390" t="s">
        <v>23</v>
      </c>
      <c r="M137" s="390" t="s">
        <v>2083</v>
      </c>
      <c r="N137" s="390" t="s">
        <v>2083</v>
      </c>
      <c r="O137" s="390" t="s">
        <v>87</v>
      </c>
      <c r="P137" s="389" t="s">
        <v>123</v>
      </c>
      <c r="Q137" s="389" t="s">
        <v>2777</v>
      </c>
      <c r="R137" s="389" t="s">
        <v>2778</v>
      </c>
      <c r="S137" s="389" t="s">
        <v>2083</v>
      </c>
      <c r="T137" s="389" t="s">
        <v>2083</v>
      </c>
      <c r="U137" s="389" t="s">
        <v>2083</v>
      </c>
      <c r="V137" s="389" t="s">
        <v>2779</v>
      </c>
      <c r="W137" s="389" t="s">
        <v>2083</v>
      </c>
      <c r="X137" s="389" t="s">
        <v>2095</v>
      </c>
      <c r="Y137" s="389" t="s">
        <v>2147</v>
      </c>
      <c r="Z137" s="389" t="s">
        <v>2083</v>
      </c>
      <c r="AA137" s="389" t="s">
        <v>2096</v>
      </c>
      <c r="AB137" s="389" t="s">
        <v>2780</v>
      </c>
    </row>
    <row r="138" spans="1:28" x14ac:dyDescent="0.2">
      <c r="A138" s="389">
        <v>19</v>
      </c>
      <c r="B138" s="389">
        <v>2469</v>
      </c>
      <c r="C138" s="389" t="s">
        <v>2452</v>
      </c>
      <c r="D138" s="389" t="s">
        <v>2453</v>
      </c>
      <c r="E138" s="389" t="s">
        <v>1281</v>
      </c>
      <c r="F138" s="421">
        <v>140</v>
      </c>
      <c r="G138" s="390" t="s">
        <v>10</v>
      </c>
      <c r="H138" s="389" t="s">
        <v>199</v>
      </c>
      <c r="I138" s="389" t="s">
        <v>2781</v>
      </c>
      <c r="J138" s="389" t="s">
        <v>2781</v>
      </c>
      <c r="K138" s="389" t="s">
        <v>2091</v>
      </c>
      <c r="L138" s="390" t="s">
        <v>23</v>
      </c>
      <c r="M138" s="390" t="s">
        <v>2083</v>
      </c>
      <c r="N138" s="390" t="s">
        <v>2083</v>
      </c>
      <c r="O138" s="390" t="s">
        <v>87</v>
      </c>
      <c r="P138" s="389" t="s">
        <v>123</v>
      </c>
      <c r="Q138" s="389" t="s">
        <v>2782</v>
      </c>
      <c r="R138" s="389" t="s">
        <v>2783</v>
      </c>
      <c r="S138" s="389" t="s">
        <v>2083</v>
      </c>
      <c r="T138" s="389" t="s">
        <v>2083</v>
      </c>
      <c r="U138" s="389" t="s">
        <v>2083</v>
      </c>
      <c r="V138" s="389" t="s">
        <v>2083</v>
      </c>
      <c r="W138" s="389" t="s">
        <v>2083</v>
      </c>
      <c r="X138" s="389" t="s">
        <v>2095</v>
      </c>
      <c r="Y138" s="389" t="s">
        <v>2083</v>
      </c>
      <c r="Z138" s="389" t="s">
        <v>2083</v>
      </c>
      <c r="AA138" s="389" t="s">
        <v>2155</v>
      </c>
      <c r="AB138" s="389" t="s">
        <v>2314</v>
      </c>
    </row>
    <row r="139" spans="1:28" x14ac:dyDescent="0.2">
      <c r="A139" s="389">
        <v>20</v>
      </c>
      <c r="B139" s="389">
        <v>2470</v>
      </c>
      <c r="C139" s="389" t="s">
        <v>2275</v>
      </c>
      <c r="D139" s="389" t="s">
        <v>2276</v>
      </c>
      <c r="E139" s="389" t="s">
        <v>1281</v>
      </c>
      <c r="F139" s="421">
        <v>141</v>
      </c>
      <c r="G139" s="390" t="s">
        <v>10</v>
      </c>
      <c r="H139" s="389" t="s">
        <v>200</v>
      </c>
      <c r="I139" s="389" t="s">
        <v>200</v>
      </c>
      <c r="J139" s="389" t="s">
        <v>200</v>
      </c>
      <c r="K139" s="389" t="s">
        <v>2091</v>
      </c>
      <c r="L139" s="390" t="s">
        <v>23</v>
      </c>
      <c r="M139" s="390" t="s">
        <v>2083</v>
      </c>
      <c r="N139" s="390" t="s">
        <v>2083</v>
      </c>
      <c r="O139" s="390" t="s">
        <v>87</v>
      </c>
      <c r="P139" s="389" t="s">
        <v>1045</v>
      </c>
      <c r="Q139" s="389" t="s">
        <v>2784</v>
      </c>
      <c r="R139" s="389" t="s">
        <v>2785</v>
      </c>
      <c r="S139" s="389" t="s">
        <v>2083</v>
      </c>
      <c r="T139" s="389" t="s">
        <v>2083</v>
      </c>
      <c r="U139" s="389" t="s">
        <v>2083</v>
      </c>
      <c r="V139" s="389" t="s">
        <v>2786</v>
      </c>
      <c r="W139" s="389" t="s">
        <v>2083</v>
      </c>
      <c r="X139" s="389" t="s">
        <v>2095</v>
      </c>
      <c r="Y139" s="389" t="s">
        <v>2083</v>
      </c>
      <c r="Z139" s="389" t="s">
        <v>2083</v>
      </c>
      <c r="AA139" s="389" t="s">
        <v>2155</v>
      </c>
      <c r="AB139" s="389" t="s">
        <v>2314</v>
      </c>
    </row>
    <row r="140" spans="1:28" x14ac:dyDescent="0.2">
      <c r="A140" s="389">
        <v>21</v>
      </c>
      <c r="B140" s="389">
        <v>2471</v>
      </c>
      <c r="C140" s="389" t="s">
        <v>2150</v>
      </c>
      <c r="D140" s="389" t="s">
        <v>2151</v>
      </c>
      <c r="E140" s="389" t="s">
        <v>1281</v>
      </c>
      <c r="F140" s="421">
        <v>142</v>
      </c>
      <c r="G140" s="390" t="s">
        <v>10</v>
      </c>
      <c r="H140" s="389" t="s">
        <v>201</v>
      </c>
      <c r="I140" s="389" t="s">
        <v>2787</v>
      </c>
      <c r="J140" s="389" t="s">
        <v>2787</v>
      </c>
      <c r="K140" s="389" t="s">
        <v>2091</v>
      </c>
      <c r="L140" s="390" t="s">
        <v>20</v>
      </c>
      <c r="M140" s="390" t="s">
        <v>2083</v>
      </c>
      <c r="N140" s="390" t="s">
        <v>2083</v>
      </c>
      <c r="O140" s="390" t="s">
        <v>87</v>
      </c>
      <c r="P140" s="389" t="s">
        <v>123</v>
      </c>
      <c r="Q140" s="389" t="s">
        <v>2788</v>
      </c>
      <c r="R140" s="389" t="s">
        <v>2144</v>
      </c>
      <c r="S140" s="389" t="s">
        <v>2083</v>
      </c>
      <c r="T140" s="389" t="s">
        <v>2083</v>
      </c>
      <c r="U140" s="389" t="s">
        <v>2083</v>
      </c>
      <c r="V140" s="389" t="s">
        <v>2789</v>
      </c>
      <c r="W140" s="389" t="s">
        <v>2083</v>
      </c>
      <c r="X140" s="389" t="s">
        <v>2095</v>
      </c>
      <c r="Y140" s="389" t="s">
        <v>2083</v>
      </c>
      <c r="Z140" s="389" t="s">
        <v>2083</v>
      </c>
      <c r="AA140" s="389" t="s">
        <v>2155</v>
      </c>
      <c r="AB140" s="389" t="s">
        <v>2790</v>
      </c>
    </row>
    <row r="141" spans="1:28" x14ac:dyDescent="0.2">
      <c r="A141" s="389">
        <v>22</v>
      </c>
      <c r="B141" s="389">
        <v>2472</v>
      </c>
      <c r="C141" s="389" t="s">
        <v>2681</v>
      </c>
      <c r="D141" s="389" t="s">
        <v>2682</v>
      </c>
      <c r="E141" s="389" t="s">
        <v>1281</v>
      </c>
      <c r="F141" s="421">
        <v>143</v>
      </c>
      <c r="G141" s="390" t="s">
        <v>10</v>
      </c>
      <c r="H141" s="389" t="s">
        <v>2791</v>
      </c>
      <c r="I141" s="389" t="s">
        <v>2792</v>
      </c>
      <c r="J141" s="389" t="s">
        <v>2792</v>
      </c>
      <c r="K141" s="389" t="s">
        <v>2091</v>
      </c>
      <c r="L141" s="390" t="s">
        <v>23</v>
      </c>
      <c r="M141" s="390" t="s">
        <v>2083</v>
      </c>
      <c r="N141" s="390" t="s">
        <v>2083</v>
      </c>
      <c r="O141" s="390" t="s">
        <v>87</v>
      </c>
      <c r="P141" s="389" t="s">
        <v>123</v>
      </c>
      <c r="Q141" s="389" t="s">
        <v>2793</v>
      </c>
      <c r="R141" s="389" t="s">
        <v>2794</v>
      </c>
      <c r="S141" s="389" t="s">
        <v>2083</v>
      </c>
      <c r="T141" s="389" t="s">
        <v>2083</v>
      </c>
      <c r="U141" s="389" t="s">
        <v>2083</v>
      </c>
      <c r="V141" s="389" t="s">
        <v>2795</v>
      </c>
      <c r="W141" s="389" t="s">
        <v>2083</v>
      </c>
      <c r="X141" s="389" t="s">
        <v>2095</v>
      </c>
      <c r="Y141" s="389" t="s">
        <v>2083</v>
      </c>
      <c r="Z141" s="389" t="s">
        <v>2083</v>
      </c>
      <c r="AA141" s="389" t="s">
        <v>2115</v>
      </c>
      <c r="AB141" s="389" t="s">
        <v>2116</v>
      </c>
    </row>
    <row r="142" spans="1:28" x14ac:dyDescent="0.2">
      <c r="A142" s="389">
        <v>23</v>
      </c>
      <c r="B142" s="389">
        <v>2473</v>
      </c>
      <c r="C142" s="389" t="s">
        <v>2349</v>
      </c>
      <c r="D142" s="389" t="s">
        <v>2350</v>
      </c>
      <c r="E142" s="389" t="s">
        <v>1281</v>
      </c>
      <c r="F142" s="421">
        <v>144</v>
      </c>
      <c r="G142" s="390" t="s">
        <v>10</v>
      </c>
      <c r="H142" s="389" t="s">
        <v>203</v>
      </c>
      <c r="I142" s="389" t="s">
        <v>2796</v>
      </c>
      <c r="J142" s="389" t="s">
        <v>2796</v>
      </c>
      <c r="K142" s="389" t="s">
        <v>2091</v>
      </c>
      <c r="L142" s="390" t="s">
        <v>23</v>
      </c>
      <c r="M142" s="390" t="s">
        <v>2083</v>
      </c>
      <c r="N142" s="390" t="s">
        <v>2083</v>
      </c>
      <c r="O142" s="390" t="s">
        <v>87</v>
      </c>
      <c r="P142" s="389" t="s">
        <v>23</v>
      </c>
      <c r="Q142" s="389" t="s">
        <v>2797</v>
      </c>
      <c r="R142" s="389" t="s">
        <v>2798</v>
      </c>
      <c r="S142" s="389" t="s">
        <v>2083</v>
      </c>
      <c r="T142" s="389" t="s">
        <v>2083</v>
      </c>
      <c r="U142" s="389" t="s">
        <v>2083</v>
      </c>
      <c r="V142" s="389" t="s">
        <v>2799</v>
      </c>
      <c r="W142" s="389" t="s">
        <v>2083</v>
      </c>
      <c r="X142" s="389" t="s">
        <v>2095</v>
      </c>
      <c r="Y142" s="389" t="s">
        <v>87</v>
      </c>
      <c r="Z142" s="389" t="s">
        <v>2083</v>
      </c>
      <c r="AA142" s="389" t="s">
        <v>2328</v>
      </c>
      <c r="AB142" s="389" t="s">
        <v>2800</v>
      </c>
    </row>
    <row r="143" spans="1:28" x14ac:dyDescent="0.2">
      <c r="A143" s="389">
        <v>1071</v>
      </c>
      <c r="B143" s="389">
        <v>2474</v>
      </c>
      <c r="C143" s="389" t="s">
        <v>2688</v>
      </c>
      <c r="D143" s="389" t="s">
        <v>2689</v>
      </c>
      <c r="E143" s="389" t="s">
        <v>1281</v>
      </c>
      <c r="F143" s="421">
        <v>145</v>
      </c>
      <c r="G143" s="390" t="s">
        <v>10</v>
      </c>
      <c r="H143" s="389" t="s">
        <v>205</v>
      </c>
      <c r="I143" s="389" t="s">
        <v>205</v>
      </c>
      <c r="J143" s="389" t="s">
        <v>205</v>
      </c>
      <c r="K143" s="389" t="s">
        <v>2091</v>
      </c>
      <c r="L143" s="390" t="s">
        <v>23</v>
      </c>
      <c r="M143" s="390" t="s">
        <v>2083</v>
      </c>
      <c r="N143" s="390" t="s">
        <v>2083</v>
      </c>
      <c r="O143" s="390" t="s">
        <v>25</v>
      </c>
      <c r="P143" s="389" t="s">
        <v>123</v>
      </c>
      <c r="Q143" s="389" t="s">
        <v>2801</v>
      </c>
      <c r="R143" s="389" t="s">
        <v>2721</v>
      </c>
      <c r="S143" s="389" t="s">
        <v>2802</v>
      </c>
      <c r="T143" s="389" t="s">
        <v>2486</v>
      </c>
      <c r="U143" s="389" t="s">
        <v>2083</v>
      </c>
      <c r="V143" s="389" t="s">
        <v>2803</v>
      </c>
      <c r="W143" s="389" t="s">
        <v>2083</v>
      </c>
      <c r="X143" s="389" t="s">
        <v>2095</v>
      </c>
      <c r="Y143" s="389" t="s">
        <v>2147</v>
      </c>
      <c r="Z143" s="389" t="s">
        <v>2083</v>
      </c>
      <c r="AA143" s="389" t="s">
        <v>2148</v>
      </c>
      <c r="AB143" s="389" t="s">
        <v>2694</v>
      </c>
    </row>
    <row r="144" spans="1:28" x14ac:dyDescent="0.2">
      <c r="A144" s="389">
        <v>1072</v>
      </c>
      <c r="B144" s="389">
        <v>2475</v>
      </c>
      <c r="C144" s="389" t="s">
        <v>2281</v>
      </c>
      <c r="D144" s="389" t="s">
        <v>2282</v>
      </c>
      <c r="E144" s="389" t="s">
        <v>1281</v>
      </c>
      <c r="F144" s="421">
        <v>146</v>
      </c>
      <c r="G144" s="390" t="s">
        <v>10</v>
      </c>
      <c r="H144" s="389" t="s">
        <v>207</v>
      </c>
      <c r="I144" s="389" t="s">
        <v>2804</v>
      </c>
      <c r="J144" s="389" t="s">
        <v>2804</v>
      </c>
      <c r="K144" s="389" t="s">
        <v>2283</v>
      </c>
      <c r="L144" s="390" t="s">
        <v>23</v>
      </c>
      <c r="M144" s="390" t="s">
        <v>2083</v>
      </c>
      <c r="N144" s="390" t="s">
        <v>2083</v>
      </c>
      <c r="O144" s="390" t="s">
        <v>25</v>
      </c>
      <c r="P144" s="389" t="s">
        <v>23</v>
      </c>
      <c r="Q144" s="389" t="s">
        <v>2805</v>
      </c>
      <c r="R144" s="389" t="s">
        <v>2806</v>
      </c>
      <c r="S144" s="389" t="s">
        <v>2334</v>
      </c>
      <c r="T144" s="389" t="s">
        <v>2807</v>
      </c>
      <c r="U144" s="389" t="s">
        <v>2083</v>
      </c>
      <c r="V144" s="389" t="s">
        <v>2808</v>
      </c>
      <c r="W144" s="389" t="s">
        <v>2083</v>
      </c>
      <c r="X144" s="389" t="s">
        <v>2095</v>
      </c>
      <c r="Y144" s="389" t="s">
        <v>2083</v>
      </c>
      <c r="Z144" s="389" t="s">
        <v>2083</v>
      </c>
      <c r="AA144" s="389" t="s">
        <v>2096</v>
      </c>
      <c r="AB144" s="389" t="s">
        <v>2335</v>
      </c>
    </row>
    <row r="145" spans="1:28" x14ac:dyDescent="0.2">
      <c r="A145" s="389">
        <v>1073</v>
      </c>
      <c r="B145" s="389">
        <v>2476</v>
      </c>
      <c r="C145" s="389" t="s">
        <v>2809</v>
      </c>
      <c r="D145" s="389" t="s">
        <v>2810</v>
      </c>
      <c r="E145" s="389" t="s">
        <v>1281</v>
      </c>
      <c r="F145" s="421">
        <v>147</v>
      </c>
      <c r="G145" s="390" t="s">
        <v>10</v>
      </c>
      <c r="H145" s="389" t="s">
        <v>209</v>
      </c>
      <c r="I145" s="389" t="s">
        <v>2811</v>
      </c>
      <c r="J145" s="389" t="s">
        <v>2811</v>
      </c>
      <c r="K145" s="389" t="s">
        <v>2091</v>
      </c>
      <c r="L145" s="390" t="s">
        <v>23</v>
      </c>
      <c r="M145" s="390" t="s">
        <v>2083</v>
      </c>
      <c r="N145" s="390" t="s">
        <v>2083</v>
      </c>
      <c r="O145" s="390" t="s">
        <v>25</v>
      </c>
      <c r="P145" s="389" t="s">
        <v>1045</v>
      </c>
      <c r="Q145" s="389" t="s">
        <v>2812</v>
      </c>
      <c r="R145" s="389" t="s">
        <v>2367</v>
      </c>
      <c r="S145" s="389" t="s">
        <v>2813</v>
      </c>
      <c r="T145" s="389" t="s">
        <v>2814</v>
      </c>
      <c r="U145" s="389" t="s">
        <v>2083</v>
      </c>
      <c r="V145" s="389" t="s">
        <v>2815</v>
      </c>
      <c r="W145" s="389" t="s">
        <v>2083</v>
      </c>
      <c r="X145" s="389" t="s">
        <v>2095</v>
      </c>
      <c r="Y145" s="389" t="s">
        <v>2083</v>
      </c>
      <c r="Z145" s="389" t="s">
        <v>2083</v>
      </c>
      <c r="AA145" s="389" t="s">
        <v>2155</v>
      </c>
      <c r="AB145" s="389" t="s">
        <v>2816</v>
      </c>
    </row>
    <row r="146" spans="1:28" x14ac:dyDescent="0.2">
      <c r="A146" s="389">
        <v>1074</v>
      </c>
      <c r="B146" s="389">
        <v>2477</v>
      </c>
      <c r="C146" s="389" t="s">
        <v>2133</v>
      </c>
      <c r="D146" s="389" t="s">
        <v>2134</v>
      </c>
      <c r="E146" s="389" t="s">
        <v>1281</v>
      </c>
      <c r="F146" s="421">
        <v>148</v>
      </c>
      <c r="G146" s="390" t="s">
        <v>10</v>
      </c>
      <c r="H146" s="389" t="s">
        <v>211</v>
      </c>
      <c r="I146" s="389" t="s">
        <v>2817</v>
      </c>
      <c r="J146" s="389" t="s">
        <v>2817</v>
      </c>
      <c r="K146" s="389" t="s">
        <v>2283</v>
      </c>
      <c r="L146" s="390" t="s">
        <v>23</v>
      </c>
      <c r="M146" s="390" t="s">
        <v>2083</v>
      </c>
      <c r="N146" s="390" t="s">
        <v>2083</v>
      </c>
      <c r="O146" s="390" t="s">
        <v>25</v>
      </c>
      <c r="P146" s="389" t="s">
        <v>23</v>
      </c>
      <c r="Q146" s="389" t="s">
        <v>2818</v>
      </c>
      <c r="R146" s="389" t="s">
        <v>2751</v>
      </c>
      <c r="S146" s="389" t="s">
        <v>2543</v>
      </c>
      <c r="T146" s="389" t="s">
        <v>2619</v>
      </c>
      <c r="U146" s="389" t="s">
        <v>2083</v>
      </c>
      <c r="V146" s="389" t="s">
        <v>2754</v>
      </c>
      <c r="W146" s="389" t="s">
        <v>2083</v>
      </c>
      <c r="X146" s="389" t="s">
        <v>2095</v>
      </c>
      <c r="Y146" s="389" t="s">
        <v>87</v>
      </c>
      <c r="Z146" s="389" t="s">
        <v>2083</v>
      </c>
      <c r="AA146" s="389" t="s">
        <v>2297</v>
      </c>
      <c r="AB146" s="389" t="s">
        <v>2621</v>
      </c>
    </row>
    <row r="147" spans="1:28" x14ac:dyDescent="0.2">
      <c r="A147" s="389">
        <v>1075</v>
      </c>
      <c r="B147" s="389">
        <v>2478</v>
      </c>
      <c r="C147" s="389" t="s">
        <v>2133</v>
      </c>
      <c r="D147" s="389" t="s">
        <v>2134</v>
      </c>
      <c r="E147" s="389" t="s">
        <v>1281</v>
      </c>
      <c r="F147" s="421">
        <v>149</v>
      </c>
      <c r="G147" s="390" t="s">
        <v>10</v>
      </c>
      <c r="H147" s="389" t="s">
        <v>213</v>
      </c>
      <c r="I147" s="389" t="s">
        <v>213</v>
      </c>
      <c r="J147" s="389" t="s">
        <v>213</v>
      </c>
      <c r="K147" s="389" t="s">
        <v>2091</v>
      </c>
      <c r="L147" s="390" t="s">
        <v>23</v>
      </c>
      <c r="M147" s="390" t="s">
        <v>2083</v>
      </c>
      <c r="N147" s="390" t="s">
        <v>2083</v>
      </c>
      <c r="O147" s="390" t="s">
        <v>25</v>
      </c>
      <c r="P147" s="389" t="s">
        <v>123</v>
      </c>
      <c r="Q147" s="389" t="s">
        <v>2819</v>
      </c>
      <c r="R147" s="389" t="s">
        <v>2751</v>
      </c>
      <c r="S147" s="389" t="s">
        <v>2543</v>
      </c>
      <c r="T147" s="389" t="s">
        <v>2619</v>
      </c>
      <c r="U147" s="389" t="s">
        <v>2083</v>
      </c>
      <c r="V147" s="389" t="s">
        <v>2754</v>
      </c>
      <c r="W147" s="389" t="s">
        <v>2083</v>
      </c>
      <c r="X147" s="389" t="s">
        <v>2095</v>
      </c>
      <c r="Y147" s="389" t="s">
        <v>87</v>
      </c>
      <c r="Z147" s="389" t="s">
        <v>2083</v>
      </c>
      <c r="AA147" s="389" t="s">
        <v>2297</v>
      </c>
      <c r="AB147" s="389" t="s">
        <v>2621</v>
      </c>
    </row>
    <row r="148" spans="1:28" x14ac:dyDescent="0.2">
      <c r="A148" s="389">
        <v>1076</v>
      </c>
      <c r="B148" s="389">
        <v>2479</v>
      </c>
      <c r="C148" s="389" t="s">
        <v>2133</v>
      </c>
      <c r="D148" s="389" t="s">
        <v>2134</v>
      </c>
      <c r="E148" s="389" t="s">
        <v>1281</v>
      </c>
      <c r="F148" s="421">
        <v>150</v>
      </c>
      <c r="G148" s="390" t="s">
        <v>10</v>
      </c>
      <c r="H148" s="389" t="s">
        <v>215</v>
      </c>
      <c r="I148" s="389" t="s">
        <v>215</v>
      </c>
      <c r="J148" s="389" t="s">
        <v>215</v>
      </c>
      <c r="K148" s="389" t="s">
        <v>2091</v>
      </c>
      <c r="L148" s="390" t="s">
        <v>23</v>
      </c>
      <c r="M148" s="390" t="s">
        <v>2083</v>
      </c>
      <c r="N148" s="390" t="s">
        <v>2083</v>
      </c>
      <c r="O148" s="390" t="s">
        <v>25</v>
      </c>
      <c r="P148" s="389" t="s">
        <v>123</v>
      </c>
      <c r="Q148" s="389" t="s">
        <v>2821</v>
      </c>
      <c r="R148" s="389" t="s">
        <v>2751</v>
      </c>
      <c r="S148" s="389" t="s">
        <v>2223</v>
      </c>
      <c r="T148" s="389" t="s">
        <v>2619</v>
      </c>
      <c r="U148" s="389" t="s">
        <v>2083</v>
      </c>
      <c r="V148" s="389" t="s">
        <v>2754</v>
      </c>
      <c r="W148" s="389" t="s">
        <v>2083</v>
      </c>
      <c r="X148" s="389" t="s">
        <v>2095</v>
      </c>
      <c r="Y148" s="389" t="s">
        <v>87</v>
      </c>
      <c r="Z148" s="389" t="s">
        <v>2083</v>
      </c>
      <c r="AA148" s="389" t="s">
        <v>2297</v>
      </c>
      <c r="AB148" s="389" t="s">
        <v>2621</v>
      </c>
    </row>
    <row r="149" spans="1:28" x14ac:dyDescent="0.2">
      <c r="A149" s="389">
        <v>1077</v>
      </c>
      <c r="B149" s="389">
        <v>2480</v>
      </c>
      <c r="C149" s="389" t="s">
        <v>2822</v>
      </c>
      <c r="D149" s="389" t="s">
        <v>2823</v>
      </c>
      <c r="E149" s="389" t="s">
        <v>1281</v>
      </c>
      <c r="F149" s="421">
        <v>151</v>
      </c>
      <c r="G149" s="390" t="s">
        <v>10</v>
      </c>
      <c r="H149" s="389" t="s">
        <v>216</v>
      </c>
      <c r="I149" s="389" t="s">
        <v>216</v>
      </c>
      <c r="J149" s="389" t="s">
        <v>216</v>
      </c>
      <c r="K149" s="389" t="s">
        <v>2091</v>
      </c>
      <c r="L149" s="390" t="s">
        <v>20</v>
      </c>
      <c r="M149" s="390" t="s">
        <v>2083</v>
      </c>
      <c r="N149" s="390" t="s">
        <v>2083</v>
      </c>
      <c r="O149" s="390" t="s">
        <v>87</v>
      </c>
      <c r="P149" s="389" t="s">
        <v>23</v>
      </c>
      <c r="Q149" s="389" t="s">
        <v>2824</v>
      </c>
      <c r="R149" s="389" t="s">
        <v>2595</v>
      </c>
      <c r="S149" s="389" t="s">
        <v>2083</v>
      </c>
      <c r="T149" s="389" t="s">
        <v>2083</v>
      </c>
      <c r="U149" s="389" t="s">
        <v>2083</v>
      </c>
      <c r="V149" s="389" t="s">
        <v>2825</v>
      </c>
      <c r="W149" s="389" t="s">
        <v>2083</v>
      </c>
      <c r="X149" s="389" t="s">
        <v>2095</v>
      </c>
      <c r="Y149" s="389" t="s">
        <v>2083</v>
      </c>
      <c r="Z149" s="389" t="s">
        <v>2083</v>
      </c>
      <c r="AA149" s="389" t="s">
        <v>2826</v>
      </c>
      <c r="AB149" s="389" t="s">
        <v>2827</v>
      </c>
    </row>
    <row r="150" spans="1:28" x14ac:dyDescent="0.2">
      <c r="A150" s="389">
        <v>1078</v>
      </c>
      <c r="B150" s="389">
        <v>2481</v>
      </c>
      <c r="C150" s="389" t="s">
        <v>2212</v>
      </c>
      <c r="D150" s="389" t="s">
        <v>2213</v>
      </c>
      <c r="E150" s="389" t="s">
        <v>1281</v>
      </c>
      <c r="F150" s="421">
        <v>152</v>
      </c>
      <c r="G150" s="390" t="s">
        <v>10</v>
      </c>
      <c r="H150" s="389" t="s">
        <v>217</v>
      </c>
      <c r="I150" s="389" t="s">
        <v>2828</v>
      </c>
      <c r="J150" s="389" t="s">
        <v>2828</v>
      </c>
      <c r="K150" s="389" t="s">
        <v>2091</v>
      </c>
      <c r="L150" s="390" t="s">
        <v>23</v>
      </c>
      <c r="M150" s="390" t="s">
        <v>2083</v>
      </c>
      <c r="N150" s="390" t="s">
        <v>2083</v>
      </c>
      <c r="O150" s="390" t="s">
        <v>87</v>
      </c>
      <c r="P150" s="389" t="s">
        <v>123</v>
      </c>
      <c r="Q150" s="389" t="s">
        <v>2829</v>
      </c>
      <c r="R150" s="389" t="s">
        <v>2830</v>
      </c>
      <c r="S150" s="389" t="s">
        <v>2083</v>
      </c>
      <c r="T150" s="389" t="s">
        <v>2083</v>
      </c>
      <c r="U150" s="389" t="s">
        <v>2083</v>
      </c>
      <c r="V150" s="389" t="s">
        <v>2831</v>
      </c>
      <c r="W150" s="389" t="s">
        <v>2083</v>
      </c>
      <c r="X150" s="389" t="s">
        <v>2095</v>
      </c>
      <c r="Y150" s="389" t="s">
        <v>87</v>
      </c>
      <c r="Z150" s="389" t="s">
        <v>2083</v>
      </c>
      <c r="AA150" s="389" t="s">
        <v>2096</v>
      </c>
      <c r="AB150" s="389" t="s">
        <v>2832</v>
      </c>
    </row>
    <row r="151" spans="1:28" x14ac:dyDescent="0.2">
      <c r="A151" s="389">
        <v>964</v>
      </c>
      <c r="B151" s="389">
        <v>2482</v>
      </c>
      <c r="C151" s="389" t="s">
        <v>2833</v>
      </c>
      <c r="D151" s="389" t="s">
        <v>2834</v>
      </c>
      <c r="E151" s="389" t="s">
        <v>1281</v>
      </c>
      <c r="F151" s="421">
        <v>153</v>
      </c>
      <c r="G151" s="390" t="s">
        <v>10</v>
      </c>
      <c r="H151" s="389" t="s">
        <v>2835</v>
      </c>
      <c r="I151" s="389" t="s">
        <v>2836</v>
      </c>
      <c r="J151" s="389" t="s">
        <v>2837</v>
      </c>
      <c r="K151" s="389" t="s">
        <v>2091</v>
      </c>
      <c r="L151" s="390" t="s">
        <v>23</v>
      </c>
      <c r="M151" s="390" t="s">
        <v>2083</v>
      </c>
      <c r="N151" s="390" t="s">
        <v>2083</v>
      </c>
      <c r="O151" s="390" t="s">
        <v>87</v>
      </c>
      <c r="P151" s="389" t="s">
        <v>123</v>
      </c>
      <c r="Q151" s="389" t="s">
        <v>2838</v>
      </c>
      <c r="R151" s="389" t="s">
        <v>2265</v>
      </c>
      <c r="S151" s="389" t="s">
        <v>2083</v>
      </c>
      <c r="T151" s="389" t="s">
        <v>2083</v>
      </c>
      <c r="U151" s="389" t="s">
        <v>2083</v>
      </c>
      <c r="V151" s="389" t="s">
        <v>2839</v>
      </c>
      <c r="W151" s="389" t="s">
        <v>2840</v>
      </c>
      <c r="X151" s="389" t="s">
        <v>2095</v>
      </c>
      <c r="Y151" s="389" t="s">
        <v>2083</v>
      </c>
      <c r="Z151" s="389" t="s">
        <v>2083</v>
      </c>
      <c r="AA151" s="389" t="s">
        <v>2115</v>
      </c>
      <c r="AB151" s="389" t="s">
        <v>2116</v>
      </c>
    </row>
    <row r="152" spans="1:28" x14ac:dyDescent="0.2">
      <c r="A152" s="389">
        <v>965</v>
      </c>
      <c r="B152" s="389">
        <v>2483</v>
      </c>
      <c r="C152" s="389" t="s">
        <v>2299</v>
      </c>
      <c r="D152" s="389" t="s">
        <v>2300</v>
      </c>
      <c r="E152" s="389" t="s">
        <v>1281</v>
      </c>
      <c r="F152" s="421">
        <v>154</v>
      </c>
      <c r="G152" s="390" t="s">
        <v>10</v>
      </c>
      <c r="H152" s="389" t="s">
        <v>220</v>
      </c>
      <c r="I152" s="389" t="s">
        <v>220</v>
      </c>
      <c r="J152" s="389" t="s">
        <v>220</v>
      </c>
      <c r="K152" s="389" t="s">
        <v>2091</v>
      </c>
      <c r="L152" s="390" t="s">
        <v>23</v>
      </c>
      <c r="M152" s="390" t="s">
        <v>2083</v>
      </c>
      <c r="N152" s="390" t="s">
        <v>2083</v>
      </c>
      <c r="O152" s="390" t="s">
        <v>25</v>
      </c>
      <c r="P152" s="389" t="s">
        <v>23</v>
      </c>
      <c r="Q152" s="389" t="s">
        <v>2841</v>
      </c>
      <c r="R152" s="389" t="s">
        <v>2721</v>
      </c>
      <c r="S152" s="389" t="s">
        <v>2842</v>
      </c>
      <c r="T152" s="389" t="s">
        <v>2843</v>
      </c>
      <c r="U152" s="389" t="s">
        <v>2083</v>
      </c>
      <c r="V152" s="389" t="s">
        <v>2083</v>
      </c>
      <c r="W152" s="389" t="s">
        <v>2083</v>
      </c>
      <c r="X152" s="389" t="s">
        <v>2095</v>
      </c>
      <c r="Y152" s="389" t="s">
        <v>2083</v>
      </c>
      <c r="Z152" s="389" t="s">
        <v>2083</v>
      </c>
      <c r="AA152" s="389" t="s">
        <v>2115</v>
      </c>
      <c r="AB152" s="389" t="s">
        <v>2844</v>
      </c>
    </row>
    <row r="153" spans="1:28" x14ac:dyDescent="0.2">
      <c r="A153" s="389">
        <v>966</v>
      </c>
      <c r="B153" s="389">
        <v>2484</v>
      </c>
      <c r="C153" s="389" t="s">
        <v>2569</v>
      </c>
      <c r="D153" s="389" t="s">
        <v>2570</v>
      </c>
      <c r="E153" s="389" t="s">
        <v>1281</v>
      </c>
      <c r="F153" s="421">
        <v>155</v>
      </c>
      <c r="G153" s="390" t="s">
        <v>10</v>
      </c>
      <c r="H153" s="389" t="s">
        <v>222</v>
      </c>
      <c r="I153" s="389" t="s">
        <v>222</v>
      </c>
      <c r="J153" s="389" t="s">
        <v>222</v>
      </c>
      <c r="K153" s="389" t="s">
        <v>2091</v>
      </c>
      <c r="L153" s="390" t="s">
        <v>23</v>
      </c>
      <c r="M153" s="390" t="s">
        <v>2083</v>
      </c>
      <c r="N153" s="390" t="s">
        <v>2083</v>
      </c>
      <c r="O153" s="390" t="s">
        <v>25</v>
      </c>
      <c r="P153" s="389" t="s">
        <v>123</v>
      </c>
      <c r="Q153" s="389" t="s">
        <v>2845</v>
      </c>
      <c r="R153" s="389" t="s">
        <v>2751</v>
      </c>
      <c r="S153" s="389" t="s">
        <v>2846</v>
      </c>
      <c r="T153" s="389" t="s">
        <v>2847</v>
      </c>
      <c r="U153" s="389" t="s">
        <v>2083</v>
      </c>
      <c r="V153" s="389" t="s">
        <v>2848</v>
      </c>
      <c r="W153" s="389" t="s">
        <v>2083</v>
      </c>
      <c r="X153" s="389" t="s">
        <v>2095</v>
      </c>
      <c r="Y153" s="389" t="s">
        <v>2147</v>
      </c>
      <c r="Z153" s="389" t="s">
        <v>2083</v>
      </c>
      <c r="AA153" s="389" t="s">
        <v>2105</v>
      </c>
      <c r="AB153" s="389" t="s">
        <v>2387</v>
      </c>
    </row>
    <row r="154" spans="1:28" x14ac:dyDescent="0.2">
      <c r="A154" s="389">
        <v>967</v>
      </c>
      <c r="B154" s="389">
        <v>2485</v>
      </c>
      <c r="C154" s="389" t="s">
        <v>2107</v>
      </c>
      <c r="D154" s="389" t="s">
        <v>2108</v>
      </c>
      <c r="E154" s="389" t="s">
        <v>1281</v>
      </c>
      <c r="F154" s="421">
        <v>156</v>
      </c>
      <c r="G154" s="390" t="s">
        <v>10</v>
      </c>
      <c r="H154" s="389" t="s">
        <v>223</v>
      </c>
      <c r="I154" s="389" t="s">
        <v>2849</v>
      </c>
      <c r="J154" s="389" t="s">
        <v>2849</v>
      </c>
      <c r="K154" s="389" t="s">
        <v>2091</v>
      </c>
      <c r="L154" s="390" t="s">
        <v>23</v>
      </c>
      <c r="M154" s="390" t="s">
        <v>2083</v>
      </c>
      <c r="N154" s="390" t="s">
        <v>2083</v>
      </c>
      <c r="O154" s="390" t="s">
        <v>87</v>
      </c>
      <c r="P154" s="389" t="s">
        <v>23</v>
      </c>
      <c r="Q154" s="389" t="s">
        <v>2850</v>
      </c>
      <c r="R154" s="389" t="s">
        <v>2104</v>
      </c>
      <c r="S154" s="389" t="s">
        <v>2083</v>
      </c>
      <c r="T154" s="389" t="s">
        <v>2083</v>
      </c>
      <c r="U154" s="389" t="s">
        <v>2083</v>
      </c>
      <c r="V154" s="389" t="s">
        <v>2851</v>
      </c>
      <c r="W154" s="389" t="s">
        <v>2083</v>
      </c>
      <c r="X154" s="389" t="s">
        <v>2095</v>
      </c>
      <c r="Y154" s="389" t="s">
        <v>2083</v>
      </c>
      <c r="Z154" s="389" t="s">
        <v>2083</v>
      </c>
      <c r="AA154" s="389" t="s">
        <v>2155</v>
      </c>
      <c r="AB154" s="389" t="s">
        <v>2342</v>
      </c>
    </row>
    <row r="155" spans="1:28" x14ac:dyDescent="0.2">
      <c r="A155" s="389">
        <v>968</v>
      </c>
      <c r="B155" s="389">
        <v>2486</v>
      </c>
      <c r="C155" s="389" t="s">
        <v>2083</v>
      </c>
      <c r="E155" s="389" t="s">
        <v>1281</v>
      </c>
      <c r="F155" s="421">
        <v>157</v>
      </c>
      <c r="G155" s="390" t="s">
        <v>10</v>
      </c>
      <c r="H155" s="389" t="s">
        <v>225</v>
      </c>
      <c r="I155" s="389" t="s">
        <v>225</v>
      </c>
      <c r="J155" s="389" t="s">
        <v>225</v>
      </c>
      <c r="K155" s="389" t="s">
        <v>2091</v>
      </c>
      <c r="L155" s="390" t="s">
        <v>23</v>
      </c>
      <c r="M155" s="390" t="s">
        <v>2083</v>
      </c>
      <c r="N155" s="390" t="s">
        <v>2083</v>
      </c>
      <c r="O155" s="390" t="s">
        <v>25</v>
      </c>
      <c r="P155" s="389" t="s">
        <v>123</v>
      </c>
      <c r="Q155" s="389" t="s">
        <v>2852</v>
      </c>
      <c r="R155" s="389" t="s">
        <v>2853</v>
      </c>
      <c r="S155" s="389" t="s">
        <v>2854</v>
      </c>
      <c r="T155" s="389" t="s">
        <v>2855</v>
      </c>
      <c r="U155" s="389" t="s">
        <v>2083</v>
      </c>
      <c r="V155" s="389" t="s">
        <v>2856</v>
      </c>
      <c r="W155" s="389" t="s">
        <v>2083</v>
      </c>
      <c r="X155" s="389" t="s">
        <v>43</v>
      </c>
      <c r="Y155" s="389" t="s">
        <v>2083</v>
      </c>
      <c r="Z155" s="389" t="s">
        <v>2083</v>
      </c>
      <c r="AA155" s="389" t="s">
        <v>2148</v>
      </c>
      <c r="AB155" s="389" t="s">
        <v>2857</v>
      </c>
    </row>
    <row r="156" spans="1:28" x14ac:dyDescent="0.2">
      <c r="A156" s="389">
        <v>969</v>
      </c>
      <c r="B156" s="389">
        <v>2487</v>
      </c>
      <c r="C156" s="389" t="s">
        <v>2150</v>
      </c>
      <c r="D156" s="389" t="s">
        <v>2151</v>
      </c>
      <c r="E156" s="389" t="s">
        <v>1281</v>
      </c>
      <c r="F156" s="421">
        <v>158</v>
      </c>
      <c r="G156" s="390" t="s">
        <v>10</v>
      </c>
      <c r="H156" s="389" t="s">
        <v>226</v>
      </c>
      <c r="I156" s="389" t="s">
        <v>226</v>
      </c>
      <c r="J156" s="389" t="s">
        <v>226</v>
      </c>
      <c r="K156" s="389" t="s">
        <v>2091</v>
      </c>
      <c r="L156" s="390" t="s">
        <v>23</v>
      </c>
      <c r="M156" s="390" t="s">
        <v>2083</v>
      </c>
      <c r="N156" s="390" t="s">
        <v>2083</v>
      </c>
      <c r="O156" s="390" t="s">
        <v>87</v>
      </c>
      <c r="P156" s="389" t="s">
        <v>123</v>
      </c>
      <c r="Q156" s="389" t="s">
        <v>2858</v>
      </c>
      <c r="R156" s="389" t="s">
        <v>2240</v>
      </c>
      <c r="S156" s="389" t="s">
        <v>2083</v>
      </c>
      <c r="T156" s="389" t="s">
        <v>2083</v>
      </c>
      <c r="U156" s="389" t="s">
        <v>2083</v>
      </c>
      <c r="V156" s="389" t="s">
        <v>2859</v>
      </c>
      <c r="W156" s="389" t="s">
        <v>2083</v>
      </c>
      <c r="X156" s="389" t="s">
        <v>2095</v>
      </c>
      <c r="Y156" s="389" t="s">
        <v>2083</v>
      </c>
      <c r="Z156" s="389" t="s">
        <v>2083</v>
      </c>
      <c r="AA156" s="389" t="s">
        <v>2115</v>
      </c>
      <c r="AB156" s="389" t="s">
        <v>2116</v>
      </c>
    </row>
    <row r="157" spans="1:28" x14ac:dyDescent="0.2">
      <c r="A157" s="389">
        <v>970</v>
      </c>
      <c r="B157" s="389">
        <v>2488</v>
      </c>
      <c r="C157" s="389" t="s">
        <v>2860</v>
      </c>
      <c r="D157" s="389" t="s">
        <v>2861</v>
      </c>
      <c r="E157" s="389" t="s">
        <v>1281</v>
      </c>
      <c r="F157" s="421">
        <v>159</v>
      </c>
      <c r="G157" s="390" t="s">
        <v>10</v>
      </c>
      <c r="H157" s="389" t="s">
        <v>2862</v>
      </c>
      <c r="I157" s="389" t="s">
        <v>227</v>
      </c>
      <c r="J157" s="389" t="s">
        <v>227</v>
      </c>
      <c r="K157" s="389" t="s">
        <v>2091</v>
      </c>
      <c r="L157" s="390" t="s">
        <v>23</v>
      </c>
      <c r="M157" s="390" t="s">
        <v>2083</v>
      </c>
      <c r="N157" s="390" t="s">
        <v>2083</v>
      </c>
      <c r="O157" s="390" t="s">
        <v>87</v>
      </c>
      <c r="P157" s="389" t="s">
        <v>23</v>
      </c>
      <c r="Q157" s="389" t="s">
        <v>2863</v>
      </c>
      <c r="R157" s="389" t="s">
        <v>2864</v>
      </c>
      <c r="S157" s="389" t="s">
        <v>2083</v>
      </c>
      <c r="T157" s="389" t="s">
        <v>2083</v>
      </c>
      <c r="U157" s="389" t="s">
        <v>2083</v>
      </c>
      <c r="V157" s="389" t="s">
        <v>2865</v>
      </c>
      <c r="W157" s="389" t="s">
        <v>2083</v>
      </c>
      <c r="X157" s="389" t="s">
        <v>2095</v>
      </c>
      <c r="Y157" s="389" t="s">
        <v>2147</v>
      </c>
      <c r="Z157" s="389" t="s">
        <v>2083</v>
      </c>
      <c r="AA157" s="389" t="s">
        <v>2115</v>
      </c>
      <c r="AB157" s="389" t="s">
        <v>2116</v>
      </c>
    </row>
    <row r="158" spans="1:28" x14ac:dyDescent="0.2">
      <c r="A158" s="389">
        <v>1079</v>
      </c>
      <c r="B158" s="389">
        <v>2489</v>
      </c>
      <c r="C158" s="389" t="s">
        <v>2700</v>
      </c>
      <c r="D158" s="389" t="s">
        <v>2676</v>
      </c>
      <c r="E158" s="389" t="s">
        <v>1281</v>
      </c>
      <c r="F158" s="421">
        <v>160</v>
      </c>
      <c r="G158" s="390" t="s">
        <v>10</v>
      </c>
      <c r="H158" s="389" t="s">
        <v>2866</v>
      </c>
      <c r="I158" s="389" t="s">
        <v>2867</v>
      </c>
      <c r="J158" s="389" t="s">
        <v>2867</v>
      </c>
      <c r="K158" s="389" t="s">
        <v>9</v>
      </c>
      <c r="L158" s="390" t="s">
        <v>23</v>
      </c>
      <c r="M158" s="390" t="s">
        <v>2083</v>
      </c>
      <c r="N158" s="390" t="s">
        <v>2083</v>
      </c>
      <c r="O158" s="390" t="s">
        <v>87</v>
      </c>
      <c r="P158" s="389" t="s">
        <v>23</v>
      </c>
      <c r="Q158" s="389" t="s">
        <v>2868</v>
      </c>
      <c r="R158" s="389" t="s">
        <v>2869</v>
      </c>
      <c r="S158" s="389" t="s">
        <v>2083</v>
      </c>
      <c r="T158" s="389" t="s">
        <v>2083</v>
      </c>
      <c r="U158" s="389" t="s">
        <v>2083</v>
      </c>
      <c r="V158" s="389" t="s">
        <v>2870</v>
      </c>
      <c r="W158" s="389" t="s">
        <v>2083</v>
      </c>
      <c r="X158" s="389" t="s">
        <v>2095</v>
      </c>
      <c r="Y158" s="389" t="s">
        <v>87</v>
      </c>
      <c r="Z158" s="389" t="s">
        <v>2083</v>
      </c>
      <c r="AA158" s="389" t="s">
        <v>2096</v>
      </c>
      <c r="AB158" s="389" t="s">
        <v>2704</v>
      </c>
    </row>
    <row r="159" spans="1:28" x14ac:dyDescent="0.2">
      <c r="A159" s="389">
        <v>1080</v>
      </c>
      <c r="B159" s="389">
        <v>2490</v>
      </c>
      <c r="C159" s="389" t="s">
        <v>2809</v>
      </c>
      <c r="D159" s="389" t="s">
        <v>2810</v>
      </c>
      <c r="E159" s="389" t="s">
        <v>1281</v>
      </c>
      <c r="F159" s="421">
        <v>161</v>
      </c>
      <c r="G159" s="390" t="s">
        <v>10</v>
      </c>
      <c r="H159" s="389" t="s">
        <v>229</v>
      </c>
      <c r="I159" s="389" t="s">
        <v>2871</v>
      </c>
      <c r="J159" s="389" t="s">
        <v>2871</v>
      </c>
      <c r="K159" s="389" t="s">
        <v>2091</v>
      </c>
      <c r="L159" s="390" t="s">
        <v>23</v>
      </c>
      <c r="M159" s="390" t="s">
        <v>2083</v>
      </c>
      <c r="N159" s="390" t="s">
        <v>2083</v>
      </c>
      <c r="O159" s="390" t="s">
        <v>25</v>
      </c>
      <c r="P159" s="389" t="s">
        <v>1045</v>
      </c>
      <c r="Q159" s="389" t="s">
        <v>2812</v>
      </c>
      <c r="R159" s="389" t="s">
        <v>2367</v>
      </c>
      <c r="S159" s="389" t="s">
        <v>2872</v>
      </c>
      <c r="T159" s="389" t="s">
        <v>2873</v>
      </c>
      <c r="U159" s="389" t="s">
        <v>2083</v>
      </c>
      <c r="V159" s="389" t="s">
        <v>2874</v>
      </c>
      <c r="W159" s="389" t="s">
        <v>2083</v>
      </c>
      <c r="X159" s="389" t="s">
        <v>2095</v>
      </c>
      <c r="Y159" s="389" t="s">
        <v>2083</v>
      </c>
      <c r="Z159" s="389" t="s">
        <v>2083</v>
      </c>
      <c r="AA159" s="389" t="s">
        <v>2155</v>
      </c>
      <c r="AB159" s="389" t="s">
        <v>2875</v>
      </c>
    </row>
    <row r="160" spans="1:28" x14ac:dyDescent="0.2">
      <c r="A160" s="389">
        <v>1081</v>
      </c>
      <c r="B160" s="389">
        <v>2491</v>
      </c>
      <c r="C160" s="389" t="s">
        <v>2809</v>
      </c>
      <c r="D160" s="389" t="s">
        <v>2810</v>
      </c>
      <c r="E160" s="389" t="s">
        <v>1281</v>
      </c>
      <c r="F160" s="421">
        <v>162</v>
      </c>
      <c r="G160" s="390" t="s">
        <v>10</v>
      </c>
      <c r="H160" s="389" t="s">
        <v>230</v>
      </c>
      <c r="I160" s="389" t="s">
        <v>2876</v>
      </c>
      <c r="J160" s="389" t="s">
        <v>2876</v>
      </c>
      <c r="K160" s="389" t="s">
        <v>2091</v>
      </c>
      <c r="L160" s="390" t="s">
        <v>23</v>
      </c>
      <c r="M160" s="390" t="s">
        <v>2083</v>
      </c>
      <c r="N160" s="390" t="s">
        <v>2083</v>
      </c>
      <c r="O160" s="390" t="s">
        <v>25</v>
      </c>
      <c r="P160" s="389" t="s">
        <v>1045</v>
      </c>
      <c r="Q160" s="389" t="s">
        <v>2812</v>
      </c>
      <c r="R160" s="389" t="s">
        <v>2367</v>
      </c>
      <c r="S160" s="389" t="s">
        <v>2877</v>
      </c>
      <c r="T160" s="389" t="s">
        <v>2873</v>
      </c>
      <c r="U160" s="389" t="s">
        <v>2083</v>
      </c>
      <c r="V160" s="389" t="s">
        <v>2878</v>
      </c>
      <c r="W160" s="389" t="s">
        <v>2083</v>
      </c>
      <c r="X160" s="389" t="s">
        <v>2095</v>
      </c>
      <c r="Y160" s="389" t="s">
        <v>2083</v>
      </c>
      <c r="Z160" s="389" t="s">
        <v>2083</v>
      </c>
      <c r="AA160" s="389" t="s">
        <v>2155</v>
      </c>
      <c r="AB160" s="389" t="s">
        <v>2875</v>
      </c>
    </row>
    <row r="161" spans="1:28" x14ac:dyDescent="0.2">
      <c r="A161" s="389">
        <v>1082</v>
      </c>
      <c r="B161" s="389">
        <v>2492</v>
      </c>
      <c r="C161" s="389" t="s">
        <v>2615</v>
      </c>
      <c r="D161" s="389" t="s">
        <v>2616</v>
      </c>
      <c r="E161" s="389" t="s">
        <v>1281</v>
      </c>
      <c r="F161" s="421">
        <v>163</v>
      </c>
      <c r="G161" s="390" t="s">
        <v>10</v>
      </c>
      <c r="H161" s="389" t="s">
        <v>231</v>
      </c>
      <c r="I161" s="389" t="s">
        <v>231</v>
      </c>
      <c r="J161" s="389" t="s">
        <v>231</v>
      </c>
      <c r="K161" s="389" t="s">
        <v>2091</v>
      </c>
      <c r="L161" s="390" t="s">
        <v>23</v>
      </c>
      <c r="M161" s="390" t="s">
        <v>2083</v>
      </c>
      <c r="N161" s="390" t="s">
        <v>2083</v>
      </c>
      <c r="O161" s="390" t="s">
        <v>87</v>
      </c>
      <c r="P161" s="389" t="s">
        <v>123</v>
      </c>
      <c r="Q161" s="389" t="s">
        <v>2879</v>
      </c>
      <c r="R161" s="389" t="s">
        <v>2880</v>
      </c>
      <c r="S161" s="389" t="s">
        <v>2083</v>
      </c>
      <c r="T161" s="389" t="s">
        <v>2083</v>
      </c>
      <c r="U161" s="389" t="s">
        <v>2083</v>
      </c>
      <c r="V161" s="389" t="s">
        <v>2620</v>
      </c>
      <c r="W161" s="389" t="s">
        <v>2083</v>
      </c>
      <c r="X161" s="389" t="s">
        <v>2095</v>
      </c>
      <c r="Y161" s="389" t="s">
        <v>2083</v>
      </c>
      <c r="Z161" s="389" t="s">
        <v>2083</v>
      </c>
      <c r="AA161" s="389" t="s">
        <v>2155</v>
      </c>
      <c r="AB161" s="389" t="s">
        <v>2881</v>
      </c>
    </row>
    <row r="162" spans="1:28" x14ac:dyDescent="0.2">
      <c r="A162" s="389">
        <v>72</v>
      </c>
      <c r="B162" s="389">
        <v>2493</v>
      </c>
      <c r="C162" s="389" t="s">
        <v>2882</v>
      </c>
      <c r="D162" s="389" t="s">
        <v>2883</v>
      </c>
      <c r="E162" s="389" t="s">
        <v>1281</v>
      </c>
      <c r="F162" s="421">
        <v>164</v>
      </c>
      <c r="G162" s="390" t="s">
        <v>10</v>
      </c>
      <c r="H162" s="389" t="s">
        <v>2885</v>
      </c>
      <c r="I162" s="389" t="s">
        <v>2886</v>
      </c>
      <c r="J162" s="389" t="s">
        <v>2886</v>
      </c>
      <c r="K162" s="389" t="s">
        <v>2091</v>
      </c>
      <c r="L162" s="390" t="s">
        <v>23</v>
      </c>
      <c r="M162" s="390" t="s">
        <v>2083</v>
      </c>
      <c r="N162" s="390" t="s">
        <v>2887</v>
      </c>
      <c r="O162" s="390" t="s">
        <v>25</v>
      </c>
      <c r="P162" s="389" t="s">
        <v>123</v>
      </c>
      <c r="Q162" s="389" t="s">
        <v>2888</v>
      </c>
      <c r="R162" s="389" t="s">
        <v>2265</v>
      </c>
      <c r="S162" s="389" t="s">
        <v>2889</v>
      </c>
      <c r="T162" s="389" t="s">
        <v>2890</v>
      </c>
      <c r="U162" s="389" t="s">
        <v>2083</v>
      </c>
      <c r="V162" s="389" t="s">
        <v>2478</v>
      </c>
      <c r="W162" s="389" t="s">
        <v>2083</v>
      </c>
      <c r="X162" s="389" t="s">
        <v>43</v>
      </c>
      <c r="Y162" s="389" t="s">
        <v>2083</v>
      </c>
      <c r="Z162" s="389" t="s">
        <v>2083</v>
      </c>
      <c r="AA162" s="389" t="s">
        <v>2105</v>
      </c>
      <c r="AB162" s="389" t="s">
        <v>2387</v>
      </c>
    </row>
    <row r="163" spans="1:28" x14ac:dyDescent="0.2">
      <c r="A163" s="389">
        <v>73</v>
      </c>
      <c r="B163" s="389">
        <v>2494</v>
      </c>
      <c r="C163" s="389" t="s">
        <v>2319</v>
      </c>
      <c r="D163" s="389" t="s">
        <v>2320</v>
      </c>
      <c r="E163" s="389" t="s">
        <v>1281</v>
      </c>
      <c r="F163" s="421">
        <v>165</v>
      </c>
      <c r="G163" s="390" t="s">
        <v>10</v>
      </c>
      <c r="H163" s="389" t="s">
        <v>234</v>
      </c>
      <c r="I163" s="389" t="s">
        <v>2891</v>
      </c>
      <c r="J163" s="389" t="s">
        <v>2891</v>
      </c>
      <c r="K163" s="389" t="s">
        <v>2091</v>
      </c>
      <c r="L163" s="390" t="s">
        <v>23</v>
      </c>
      <c r="M163" s="390" t="s">
        <v>2083</v>
      </c>
      <c r="N163" s="390" t="s">
        <v>2083</v>
      </c>
      <c r="O163" s="390" t="s">
        <v>25</v>
      </c>
      <c r="P163" s="389" t="s">
        <v>123</v>
      </c>
      <c r="Q163" s="389" t="s">
        <v>2892</v>
      </c>
      <c r="R163" s="389" t="s">
        <v>2265</v>
      </c>
      <c r="S163" s="389" t="s">
        <v>2893</v>
      </c>
      <c r="T163" s="389" t="s">
        <v>2894</v>
      </c>
      <c r="U163" s="389" t="s">
        <v>2083</v>
      </c>
      <c r="V163" s="389" t="s">
        <v>2083</v>
      </c>
      <c r="W163" s="389" t="s">
        <v>2083</v>
      </c>
      <c r="X163" s="389" t="s">
        <v>2095</v>
      </c>
      <c r="Y163" s="389" t="s">
        <v>2147</v>
      </c>
      <c r="Z163" s="389" t="s">
        <v>2083</v>
      </c>
      <c r="AA163" s="389" t="s">
        <v>2297</v>
      </c>
      <c r="AB163" s="389" t="s">
        <v>2659</v>
      </c>
    </row>
    <row r="164" spans="1:28" x14ac:dyDescent="0.2">
      <c r="A164" s="389">
        <v>74</v>
      </c>
      <c r="B164" s="389">
        <v>2495</v>
      </c>
      <c r="C164" s="389" t="s">
        <v>2212</v>
      </c>
      <c r="D164" s="389" t="s">
        <v>2213</v>
      </c>
      <c r="E164" s="389" t="s">
        <v>1281</v>
      </c>
      <c r="F164" s="421">
        <v>166</v>
      </c>
      <c r="G164" s="390" t="s">
        <v>10</v>
      </c>
      <c r="H164" s="389" t="s">
        <v>1856</v>
      </c>
      <c r="I164" s="389" t="s">
        <v>2895</v>
      </c>
      <c r="J164" s="389" t="s">
        <v>2895</v>
      </c>
      <c r="K164" s="389" t="s">
        <v>2091</v>
      </c>
      <c r="L164" s="390" t="s">
        <v>23</v>
      </c>
      <c r="M164" s="390" t="s">
        <v>2083</v>
      </c>
      <c r="N164" s="390" t="s">
        <v>2083</v>
      </c>
      <c r="O164" s="390" t="s">
        <v>87</v>
      </c>
      <c r="P164" s="389" t="s">
        <v>123</v>
      </c>
      <c r="Q164" s="389" t="s">
        <v>2896</v>
      </c>
      <c r="R164" s="389" t="s">
        <v>2785</v>
      </c>
      <c r="S164" s="389" t="s">
        <v>2083</v>
      </c>
      <c r="T164" s="389" t="s">
        <v>2083</v>
      </c>
      <c r="U164" s="389" t="s">
        <v>2083</v>
      </c>
      <c r="V164" s="389" t="s">
        <v>2460</v>
      </c>
      <c r="W164" s="389" t="s">
        <v>2083</v>
      </c>
      <c r="X164" s="389" t="s">
        <v>2095</v>
      </c>
      <c r="Y164" s="389" t="s">
        <v>2083</v>
      </c>
      <c r="Z164" s="389" t="s">
        <v>2083</v>
      </c>
      <c r="AA164" s="389" t="s">
        <v>2115</v>
      </c>
      <c r="AB164" s="389" t="s">
        <v>2116</v>
      </c>
    </row>
    <row r="165" spans="1:28" x14ac:dyDescent="0.2">
      <c r="A165" s="389">
        <v>75</v>
      </c>
      <c r="B165" s="389">
        <v>2496</v>
      </c>
      <c r="C165" s="389" t="s">
        <v>2231</v>
      </c>
      <c r="D165" s="389" t="s">
        <v>2232</v>
      </c>
      <c r="E165" s="389" t="s">
        <v>1281</v>
      </c>
      <c r="F165" s="421">
        <v>167</v>
      </c>
      <c r="G165" s="390" t="s">
        <v>10</v>
      </c>
      <c r="H165" s="389" t="s">
        <v>235</v>
      </c>
      <c r="I165" s="389" t="s">
        <v>235</v>
      </c>
      <c r="J165" s="389" t="s">
        <v>235</v>
      </c>
      <c r="K165" s="389" t="s">
        <v>9</v>
      </c>
      <c r="L165" s="390" t="s">
        <v>23</v>
      </c>
      <c r="M165" s="390" t="s">
        <v>2083</v>
      </c>
      <c r="N165" s="390" t="s">
        <v>2083</v>
      </c>
      <c r="O165" s="390" t="s">
        <v>87</v>
      </c>
      <c r="P165" s="389" t="s">
        <v>1045</v>
      </c>
      <c r="Q165" s="389" t="s">
        <v>2897</v>
      </c>
      <c r="R165" s="389" t="s">
        <v>2469</v>
      </c>
      <c r="S165" s="389" t="s">
        <v>2083</v>
      </c>
      <c r="T165" s="389" t="s">
        <v>2083</v>
      </c>
      <c r="U165" s="389" t="s">
        <v>2083</v>
      </c>
      <c r="V165" s="389" t="s">
        <v>2898</v>
      </c>
      <c r="W165" s="389" t="s">
        <v>2083</v>
      </c>
      <c r="X165" s="389" t="s">
        <v>2095</v>
      </c>
      <c r="Y165" s="389" t="s">
        <v>87</v>
      </c>
      <c r="Z165" s="389" t="s">
        <v>2083</v>
      </c>
      <c r="AA165" s="389" t="s">
        <v>2096</v>
      </c>
      <c r="AB165" s="389" t="s">
        <v>2097</v>
      </c>
    </row>
    <row r="166" spans="1:28" x14ac:dyDescent="0.2">
      <c r="A166" s="389">
        <v>76</v>
      </c>
      <c r="B166" s="389">
        <v>2497</v>
      </c>
      <c r="C166" s="389" t="s">
        <v>2212</v>
      </c>
      <c r="D166" s="389" t="s">
        <v>2213</v>
      </c>
      <c r="E166" s="389" t="s">
        <v>1281</v>
      </c>
      <c r="F166" s="421">
        <v>168</v>
      </c>
      <c r="G166" s="390" t="s">
        <v>10</v>
      </c>
      <c r="H166" s="389" t="s">
        <v>236</v>
      </c>
      <c r="I166" s="389" t="s">
        <v>236</v>
      </c>
      <c r="J166" s="389" t="s">
        <v>236</v>
      </c>
      <c r="K166" s="389" t="s">
        <v>2091</v>
      </c>
      <c r="L166" s="390" t="s">
        <v>23</v>
      </c>
      <c r="M166" s="390" t="s">
        <v>2083</v>
      </c>
      <c r="N166" s="390" t="s">
        <v>2083</v>
      </c>
      <c r="O166" s="390" t="s">
        <v>87</v>
      </c>
      <c r="P166" s="389" t="s">
        <v>123</v>
      </c>
      <c r="Q166" s="389" t="s">
        <v>2899</v>
      </c>
      <c r="R166" s="389" t="s">
        <v>2367</v>
      </c>
      <c r="S166" s="389" t="s">
        <v>2083</v>
      </c>
      <c r="T166" s="389" t="s">
        <v>2083</v>
      </c>
      <c r="U166" s="389" t="s">
        <v>2083</v>
      </c>
      <c r="V166" s="389" t="s">
        <v>2900</v>
      </c>
      <c r="W166" s="389" t="s">
        <v>2083</v>
      </c>
      <c r="X166" s="389" t="s">
        <v>2095</v>
      </c>
      <c r="Y166" s="389" t="s">
        <v>87</v>
      </c>
      <c r="Z166" s="389" t="s">
        <v>2083</v>
      </c>
      <c r="AA166" s="389" t="s">
        <v>2096</v>
      </c>
      <c r="AB166" s="389" t="s">
        <v>2832</v>
      </c>
    </row>
    <row r="167" spans="1:28" x14ac:dyDescent="0.2">
      <c r="A167" s="389">
        <v>77</v>
      </c>
      <c r="B167" s="389">
        <v>2498</v>
      </c>
      <c r="C167" s="389" t="s">
        <v>2901</v>
      </c>
      <c r="D167" s="389" t="s">
        <v>2902</v>
      </c>
      <c r="E167" s="389" t="s">
        <v>1281</v>
      </c>
      <c r="F167" s="421">
        <v>169</v>
      </c>
      <c r="G167" s="390" t="s">
        <v>10</v>
      </c>
      <c r="H167" s="389" t="s">
        <v>237</v>
      </c>
      <c r="I167" s="389" t="s">
        <v>2903</v>
      </c>
      <c r="J167" s="389" t="s">
        <v>2903</v>
      </c>
      <c r="K167" s="389" t="s">
        <v>2091</v>
      </c>
      <c r="L167" s="390" t="s">
        <v>23</v>
      </c>
      <c r="M167" s="390" t="s">
        <v>2083</v>
      </c>
      <c r="N167" s="390" t="s">
        <v>2083</v>
      </c>
      <c r="O167" s="390" t="s">
        <v>87</v>
      </c>
      <c r="P167" s="389" t="s">
        <v>123</v>
      </c>
      <c r="Q167" s="389" t="s">
        <v>2904</v>
      </c>
      <c r="R167" s="389" t="s">
        <v>2367</v>
      </c>
      <c r="S167" s="389" t="s">
        <v>2083</v>
      </c>
      <c r="T167" s="389" t="s">
        <v>2083</v>
      </c>
      <c r="U167" s="389" t="s">
        <v>2083</v>
      </c>
      <c r="V167" s="389" t="s">
        <v>2905</v>
      </c>
      <c r="W167" s="389" t="s">
        <v>2083</v>
      </c>
      <c r="X167" s="389" t="s">
        <v>2095</v>
      </c>
      <c r="Y167" s="389" t="s">
        <v>2083</v>
      </c>
      <c r="Z167" s="389" t="s">
        <v>2083</v>
      </c>
      <c r="AA167" s="389" t="s">
        <v>2155</v>
      </c>
      <c r="AB167" s="389" t="s">
        <v>2906</v>
      </c>
    </row>
    <row r="168" spans="1:28" x14ac:dyDescent="0.2">
      <c r="A168" s="389">
        <v>78</v>
      </c>
      <c r="B168" s="389">
        <v>2499</v>
      </c>
      <c r="C168" s="389" t="s">
        <v>2907</v>
      </c>
      <c r="D168" s="389" t="s">
        <v>2908</v>
      </c>
      <c r="E168" s="389" t="s">
        <v>1281</v>
      </c>
      <c r="F168" s="421">
        <v>170</v>
      </c>
      <c r="G168" s="390" t="s">
        <v>10</v>
      </c>
      <c r="H168" s="389" t="s">
        <v>238</v>
      </c>
      <c r="I168" s="389" t="s">
        <v>238</v>
      </c>
      <c r="J168" s="389" t="s">
        <v>238</v>
      </c>
      <c r="K168" s="389" t="s">
        <v>2091</v>
      </c>
      <c r="L168" s="390" t="s">
        <v>23</v>
      </c>
      <c r="M168" s="390" t="s">
        <v>2083</v>
      </c>
      <c r="N168" s="390" t="s">
        <v>2083</v>
      </c>
      <c r="O168" s="390" t="s">
        <v>87</v>
      </c>
      <c r="P168" s="389" t="s">
        <v>23</v>
      </c>
      <c r="Q168" s="389" t="s">
        <v>2909</v>
      </c>
      <c r="R168" s="389" t="s">
        <v>2910</v>
      </c>
      <c r="S168" s="389" t="s">
        <v>2083</v>
      </c>
      <c r="T168" s="389" t="s">
        <v>2083</v>
      </c>
      <c r="U168" s="389" t="s">
        <v>2083</v>
      </c>
      <c r="V168" s="389" t="s">
        <v>2911</v>
      </c>
      <c r="W168" s="389" t="s">
        <v>2083</v>
      </c>
      <c r="X168" s="389" t="s">
        <v>2095</v>
      </c>
      <c r="Y168" s="389" t="s">
        <v>2147</v>
      </c>
      <c r="Z168" s="389" t="s">
        <v>2083</v>
      </c>
      <c r="AA168" s="389" t="s">
        <v>2115</v>
      </c>
      <c r="AB168" s="389" t="s">
        <v>2912</v>
      </c>
    </row>
    <row r="169" spans="1:28" x14ac:dyDescent="0.2">
      <c r="A169" s="389">
        <v>79</v>
      </c>
      <c r="B169" s="389">
        <v>2500</v>
      </c>
      <c r="C169" s="389" t="s">
        <v>2913</v>
      </c>
      <c r="D169" s="389" t="s">
        <v>2914</v>
      </c>
      <c r="E169" s="389" t="s">
        <v>1281</v>
      </c>
      <c r="F169" s="421">
        <v>171</v>
      </c>
      <c r="G169" s="390" t="s">
        <v>10</v>
      </c>
      <c r="H169" s="389" t="s">
        <v>2915</v>
      </c>
      <c r="I169" s="389" t="s">
        <v>2916</v>
      </c>
      <c r="J169" s="389" t="s">
        <v>2916</v>
      </c>
      <c r="K169" s="389" t="s">
        <v>2091</v>
      </c>
      <c r="L169" s="390" t="s">
        <v>23</v>
      </c>
      <c r="M169" s="390" t="s">
        <v>2083</v>
      </c>
      <c r="N169" s="390" t="s">
        <v>2083</v>
      </c>
      <c r="O169" s="390" t="s">
        <v>87</v>
      </c>
      <c r="P169" s="389" t="s">
        <v>123</v>
      </c>
      <c r="Q169" s="389" t="s">
        <v>2917</v>
      </c>
      <c r="R169" s="389" t="s">
        <v>2918</v>
      </c>
      <c r="S169" s="389" t="s">
        <v>2083</v>
      </c>
      <c r="T169" s="389" t="s">
        <v>2083</v>
      </c>
      <c r="U169" s="389" t="s">
        <v>2083</v>
      </c>
      <c r="V169" s="389" t="s">
        <v>2919</v>
      </c>
      <c r="W169" s="389" t="s">
        <v>2083</v>
      </c>
      <c r="X169" s="389" t="s">
        <v>2095</v>
      </c>
      <c r="Y169" s="389" t="s">
        <v>2083</v>
      </c>
      <c r="Z169" s="389" t="s">
        <v>2083</v>
      </c>
      <c r="AA169" s="389" t="s">
        <v>2115</v>
      </c>
      <c r="AB169" s="389" t="s">
        <v>2116</v>
      </c>
    </row>
    <row r="170" spans="1:28" x14ac:dyDescent="0.2">
      <c r="A170" s="389">
        <v>80</v>
      </c>
      <c r="B170" s="389">
        <v>2501</v>
      </c>
      <c r="C170" s="389" t="s">
        <v>2822</v>
      </c>
      <c r="D170" s="389" t="s">
        <v>2823</v>
      </c>
      <c r="E170" s="389" t="s">
        <v>1281</v>
      </c>
      <c r="F170" s="421">
        <v>172</v>
      </c>
      <c r="G170" s="390" t="s">
        <v>10</v>
      </c>
      <c r="H170" s="389" t="s">
        <v>240</v>
      </c>
      <c r="I170" s="389" t="s">
        <v>2920</v>
      </c>
      <c r="J170" s="389" t="s">
        <v>2920</v>
      </c>
      <c r="K170" s="389" t="s">
        <v>2091</v>
      </c>
      <c r="L170" s="390" t="s">
        <v>23</v>
      </c>
      <c r="M170" s="390" t="s">
        <v>2083</v>
      </c>
      <c r="N170" s="390" t="s">
        <v>2083</v>
      </c>
      <c r="O170" s="390" t="s">
        <v>87</v>
      </c>
      <c r="P170" s="389" t="s">
        <v>123</v>
      </c>
      <c r="Q170" s="389" t="s">
        <v>2921</v>
      </c>
      <c r="R170" s="389" t="s">
        <v>2922</v>
      </c>
      <c r="S170" s="389" t="s">
        <v>2083</v>
      </c>
      <c r="T170" s="389" t="s">
        <v>2083</v>
      </c>
      <c r="U170" s="389" t="s">
        <v>2083</v>
      </c>
      <c r="V170" s="389" t="s">
        <v>2923</v>
      </c>
      <c r="W170" s="389" t="s">
        <v>2083</v>
      </c>
      <c r="X170" s="389" t="s">
        <v>2095</v>
      </c>
      <c r="Y170" s="389" t="s">
        <v>2083</v>
      </c>
      <c r="Z170" s="389" t="s">
        <v>2083</v>
      </c>
      <c r="AA170" s="389" t="s">
        <v>2155</v>
      </c>
      <c r="AB170" s="389" t="s">
        <v>2906</v>
      </c>
    </row>
    <row r="171" spans="1:28" x14ac:dyDescent="0.2">
      <c r="A171" s="389">
        <v>81</v>
      </c>
      <c r="B171" s="389">
        <v>2502</v>
      </c>
      <c r="C171" s="389" t="s">
        <v>2924</v>
      </c>
      <c r="D171" s="389" t="s">
        <v>2925</v>
      </c>
      <c r="E171" s="389" t="s">
        <v>1281</v>
      </c>
      <c r="F171" s="421">
        <v>173</v>
      </c>
      <c r="G171" s="390" t="s">
        <v>10</v>
      </c>
      <c r="H171" s="389" t="s">
        <v>242</v>
      </c>
      <c r="I171" s="389" t="s">
        <v>242</v>
      </c>
      <c r="J171" s="389" t="s">
        <v>242</v>
      </c>
      <c r="K171" s="389" t="s">
        <v>2091</v>
      </c>
      <c r="L171" s="390" t="s">
        <v>23</v>
      </c>
      <c r="M171" s="390" t="s">
        <v>2083</v>
      </c>
      <c r="N171" s="390" t="s">
        <v>2083</v>
      </c>
      <c r="O171" s="390" t="s">
        <v>25</v>
      </c>
      <c r="P171" s="389" t="s">
        <v>123</v>
      </c>
      <c r="Q171" s="389" t="s">
        <v>2926</v>
      </c>
      <c r="R171" s="389" t="s">
        <v>2927</v>
      </c>
      <c r="S171" s="389" t="s">
        <v>2928</v>
      </c>
      <c r="T171" s="389" t="s">
        <v>2929</v>
      </c>
      <c r="U171" s="389" t="s">
        <v>2083</v>
      </c>
      <c r="V171" s="389" t="s">
        <v>2930</v>
      </c>
      <c r="W171" s="389" t="s">
        <v>2083</v>
      </c>
      <c r="X171" s="389" t="s">
        <v>2095</v>
      </c>
      <c r="Y171" s="389" t="s">
        <v>87</v>
      </c>
      <c r="Z171" s="389" t="s">
        <v>2083</v>
      </c>
      <c r="AA171" s="389" t="s">
        <v>2105</v>
      </c>
      <c r="AB171" s="389" t="s">
        <v>2931</v>
      </c>
    </row>
    <row r="172" spans="1:28" x14ac:dyDescent="0.2">
      <c r="A172" s="389">
        <v>82</v>
      </c>
      <c r="B172" s="389">
        <v>2503</v>
      </c>
      <c r="C172" s="389" t="s">
        <v>2101</v>
      </c>
      <c r="D172" s="389" t="s">
        <v>2102</v>
      </c>
      <c r="E172" s="389" t="s">
        <v>1281</v>
      </c>
      <c r="F172" s="421">
        <v>174</v>
      </c>
      <c r="G172" s="390" t="s">
        <v>10</v>
      </c>
      <c r="H172" s="389" t="s">
        <v>243</v>
      </c>
      <c r="I172" s="389" t="s">
        <v>243</v>
      </c>
      <c r="J172" s="389" t="s">
        <v>243</v>
      </c>
      <c r="K172" s="389" t="s">
        <v>2091</v>
      </c>
      <c r="L172" s="390" t="s">
        <v>23</v>
      </c>
      <c r="M172" s="390" t="s">
        <v>2083</v>
      </c>
      <c r="N172" s="390" t="s">
        <v>2083</v>
      </c>
      <c r="O172" s="390" t="s">
        <v>25</v>
      </c>
      <c r="P172" s="389" t="s">
        <v>23</v>
      </c>
      <c r="Q172" s="389" t="s">
        <v>2932</v>
      </c>
      <c r="R172" s="389" t="s">
        <v>2367</v>
      </c>
      <c r="S172" s="389" t="s">
        <v>2223</v>
      </c>
      <c r="T172" s="389" t="s">
        <v>2933</v>
      </c>
      <c r="U172" s="389" t="s">
        <v>2083</v>
      </c>
      <c r="V172" s="389" t="s">
        <v>2934</v>
      </c>
      <c r="W172" s="389" t="s">
        <v>2083</v>
      </c>
      <c r="X172" s="389" t="s">
        <v>2095</v>
      </c>
      <c r="Y172" s="389" t="s">
        <v>87</v>
      </c>
      <c r="Z172" s="389" t="s">
        <v>2083</v>
      </c>
      <c r="AA172" s="389" t="s">
        <v>2297</v>
      </c>
      <c r="AB172" s="389" t="s">
        <v>2935</v>
      </c>
    </row>
    <row r="173" spans="1:28" x14ac:dyDescent="0.2">
      <c r="A173" s="389">
        <v>83</v>
      </c>
      <c r="B173" s="389">
        <v>2504</v>
      </c>
      <c r="C173" s="389" t="s">
        <v>2212</v>
      </c>
      <c r="D173" s="389" t="s">
        <v>2213</v>
      </c>
      <c r="E173" s="389" t="s">
        <v>1281</v>
      </c>
      <c r="F173" s="421">
        <v>175</v>
      </c>
      <c r="G173" s="390" t="s">
        <v>10</v>
      </c>
      <c r="H173" s="389" t="s">
        <v>244</v>
      </c>
      <c r="I173" s="389" t="s">
        <v>244</v>
      </c>
      <c r="J173" s="389" t="s">
        <v>244</v>
      </c>
      <c r="K173" s="389" t="s">
        <v>2091</v>
      </c>
      <c r="L173" s="390" t="s">
        <v>23</v>
      </c>
      <c r="M173" s="390" t="s">
        <v>2083</v>
      </c>
      <c r="N173" s="390" t="s">
        <v>2083</v>
      </c>
      <c r="O173" s="390" t="s">
        <v>87</v>
      </c>
      <c r="P173" s="389" t="s">
        <v>123</v>
      </c>
      <c r="Q173" s="389" t="s">
        <v>2936</v>
      </c>
      <c r="R173" s="389" t="s">
        <v>2937</v>
      </c>
      <c r="S173" s="389" t="s">
        <v>2083</v>
      </c>
      <c r="T173" s="389" t="s">
        <v>2083</v>
      </c>
      <c r="U173" s="389" t="s">
        <v>2083</v>
      </c>
      <c r="V173" s="389" t="s">
        <v>2938</v>
      </c>
      <c r="W173" s="389" t="s">
        <v>2083</v>
      </c>
      <c r="X173" s="389" t="s">
        <v>2095</v>
      </c>
      <c r="Y173" s="389" t="s">
        <v>87</v>
      </c>
      <c r="Z173" s="389" t="s">
        <v>2083</v>
      </c>
      <c r="AA173" s="389" t="s">
        <v>2096</v>
      </c>
      <c r="AB173" s="389" t="s">
        <v>2939</v>
      </c>
    </row>
    <row r="174" spans="1:28" x14ac:dyDescent="0.2">
      <c r="A174" s="389">
        <v>84</v>
      </c>
      <c r="B174" s="389">
        <v>2505</v>
      </c>
      <c r="C174" s="389" t="s">
        <v>2349</v>
      </c>
      <c r="D174" s="389" t="s">
        <v>2350</v>
      </c>
      <c r="E174" s="389" t="s">
        <v>1281</v>
      </c>
      <c r="F174" s="421">
        <v>176</v>
      </c>
      <c r="G174" s="390" t="s">
        <v>10</v>
      </c>
      <c r="H174" s="389" t="s">
        <v>246</v>
      </c>
      <c r="I174" s="389" t="s">
        <v>246</v>
      </c>
      <c r="J174" s="389" t="s">
        <v>246</v>
      </c>
      <c r="K174" s="389" t="s">
        <v>2091</v>
      </c>
      <c r="L174" s="390" t="s">
        <v>23</v>
      </c>
      <c r="M174" s="390" t="s">
        <v>2083</v>
      </c>
      <c r="N174" s="390" t="s">
        <v>2083</v>
      </c>
      <c r="O174" s="390" t="s">
        <v>25</v>
      </c>
      <c r="P174" s="389" t="s">
        <v>123</v>
      </c>
      <c r="Q174" s="389" t="s">
        <v>2940</v>
      </c>
      <c r="R174" s="389" t="s">
        <v>2941</v>
      </c>
      <c r="S174" s="389" t="s">
        <v>2942</v>
      </c>
      <c r="T174" s="389" t="s">
        <v>2943</v>
      </c>
      <c r="U174" s="389" t="s">
        <v>2083</v>
      </c>
      <c r="V174" s="389" t="s">
        <v>2944</v>
      </c>
      <c r="W174" s="389" t="s">
        <v>2083</v>
      </c>
      <c r="X174" s="389" t="s">
        <v>2095</v>
      </c>
      <c r="Y174" s="389" t="s">
        <v>2083</v>
      </c>
      <c r="Z174" s="389" t="s">
        <v>2083</v>
      </c>
      <c r="AA174" s="389" t="s">
        <v>2297</v>
      </c>
      <c r="AB174" s="389" t="s">
        <v>2945</v>
      </c>
    </row>
    <row r="175" spans="1:28" x14ac:dyDescent="0.2">
      <c r="A175" s="389">
        <v>85</v>
      </c>
      <c r="B175" s="389">
        <v>2506</v>
      </c>
      <c r="C175" s="389" t="s">
        <v>2101</v>
      </c>
      <c r="D175" s="389" t="s">
        <v>2102</v>
      </c>
      <c r="E175" s="389" t="s">
        <v>1281</v>
      </c>
      <c r="F175" s="421">
        <v>177</v>
      </c>
      <c r="G175" s="390" t="s">
        <v>10</v>
      </c>
      <c r="H175" s="389" t="s">
        <v>247</v>
      </c>
      <c r="I175" s="389" t="s">
        <v>247</v>
      </c>
      <c r="J175" s="389" t="s">
        <v>247</v>
      </c>
      <c r="K175" s="389" t="s">
        <v>2091</v>
      </c>
      <c r="L175" s="390" t="s">
        <v>23</v>
      </c>
      <c r="M175" s="390" t="s">
        <v>2083</v>
      </c>
      <c r="N175" s="390" t="s">
        <v>2083</v>
      </c>
      <c r="O175" s="390" t="s">
        <v>87</v>
      </c>
      <c r="P175" s="389" t="s">
        <v>123</v>
      </c>
      <c r="Q175" s="389" t="s">
        <v>2946</v>
      </c>
      <c r="R175" s="389" t="s">
        <v>2927</v>
      </c>
      <c r="S175" s="389" t="s">
        <v>2083</v>
      </c>
      <c r="T175" s="389" t="s">
        <v>2083</v>
      </c>
      <c r="U175" s="389" t="s">
        <v>2083</v>
      </c>
      <c r="V175" s="389" t="s">
        <v>2083</v>
      </c>
      <c r="W175" s="389" t="s">
        <v>2083</v>
      </c>
      <c r="X175" s="389" t="s">
        <v>2095</v>
      </c>
      <c r="Y175" s="389" t="s">
        <v>2083</v>
      </c>
      <c r="Z175" s="389" t="s">
        <v>2083</v>
      </c>
      <c r="AA175" s="389" t="s">
        <v>2105</v>
      </c>
      <c r="AB175" s="389" t="s">
        <v>2106</v>
      </c>
    </row>
    <row r="176" spans="1:28" x14ac:dyDescent="0.2">
      <c r="A176" s="389">
        <v>86</v>
      </c>
      <c r="B176" s="389">
        <v>2507</v>
      </c>
      <c r="C176" s="389" t="s">
        <v>2248</v>
      </c>
      <c r="D176" s="389" t="s">
        <v>2249</v>
      </c>
      <c r="E176" s="389" t="s">
        <v>1281</v>
      </c>
      <c r="F176" s="421">
        <v>178</v>
      </c>
      <c r="G176" s="390" t="s">
        <v>10</v>
      </c>
      <c r="H176" s="389" t="s">
        <v>248</v>
      </c>
      <c r="I176" s="389" t="s">
        <v>248</v>
      </c>
      <c r="J176" s="389" t="s">
        <v>248</v>
      </c>
      <c r="K176" s="389" t="s">
        <v>2091</v>
      </c>
      <c r="L176" s="390" t="s">
        <v>23</v>
      </c>
      <c r="M176" s="390" t="s">
        <v>2083</v>
      </c>
      <c r="N176" s="390" t="s">
        <v>2083</v>
      </c>
      <c r="O176" s="390" t="s">
        <v>87</v>
      </c>
      <c r="P176" s="389" t="s">
        <v>23</v>
      </c>
      <c r="Q176" s="389" t="s">
        <v>2947</v>
      </c>
      <c r="R176" s="389" t="s">
        <v>2308</v>
      </c>
      <c r="S176" s="389" t="s">
        <v>2083</v>
      </c>
      <c r="T176" s="389" t="s">
        <v>2083</v>
      </c>
      <c r="U176" s="389" t="s">
        <v>2083</v>
      </c>
      <c r="V176" s="389" t="s">
        <v>2253</v>
      </c>
      <c r="W176" s="389" t="s">
        <v>2083</v>
      </c>
      <c r="X176" s="389" t="s">
        <v>2095</v>
      </c>
      <c r="Y176" s="389" t="s">
        <v>87</v>
      </c>
      <c r="Z176" s="389" t="s">
        <v>2083</v>
      </c>
      <c r="AA176" s="389" t="s">
        <v>2096</v>
      </c>
      <c r="AB176" s="389" t="s">
        <v>2254</v>
      </c>
    </row>
    <row r="177" spans="1:28" x14ac:dyDescent="0.2">
      <c r="A177" s="389">
        <v>87</v>
      </c>
      <c r="B177" s="389">
        <v>2508</v>
      </c>
      <c r="C177" s="389" t="s">
        <v>2219</v>
      </c>
      <c r="D177" s="389" t="s">
        <v>2220</v>
      </c>
      <c r="E177" s="389" t="s">
        <v>1281</v>
      </c>
      <c r="F177" s="421">
        <v>179</v>
      </c>
      <c r="G177" s="390" t="s">
        <v>10</v>
      </c>
      <c r="H177" s="389" t="s">
        <v>249</v>
      </c>
      <c r="I177" s="389" t="s">
        <v>2948</v>
      </c>
      <c r="J177" s="389" t="s">
        <v>2948</v>
      </c>
      <c r="K177" s="389" t="s">
        <v>2091</v>
      </c>
      <c r="L177" s="390" t="s">
        <v>23</v>
      </c>
      <c r="M177" s="390" t="s">
        <v>2083</v>
      </c>
      <c r="N177" s="390" t="s">
        <v>2083</v>
      </c>
      <c r="O177" s="390" t="s">
        <v>87</v>
      </c>
      <c r="P177" s="389" t="s">
        <v>123</v>
      </c>
      <c r="Q177" s="389" t="s">
        <v>2949</v>
      </c>
      <c r="R177" s="389" t="s">
        <v>2927</v>
      </c>
      <c r="S177" s="389" t="s">
        <v>2083</v>
      </c>
      <c r="T177" s="389" t="s">
        <v>2083</v>
      </c>
      <c r="U177" s="389" t="s">
        <v>2083</v>
      </c>
      <c r="V177" s="389" t="s">
        <v>2950</v>
      </c>
      <c r="W177" s="389" t="s">
        <v>2083</v>
      </c>
      <c r="X177" s="389" t="s">
        <v>2095</v>
      </c>
      <c r="Y177" s="389" t="s">
        <v>2147</v>
      </c>
      <c r="Z177" s="389" t="s">
        <v>2083</v>
      </c>
      <c r="AA177" s="389" t="s">
        <v>2096</v>
      </c>
      <c r="AB177" s="389" t="s">
        <v>2723</v>
      </c>
    </row>
    <row r="178" spans="1:28" x14ac:dyDescent="0.2">
      <c r="A178" s="389">
        <v>88</v>
      </c>
      <c r="B178" s="389">
        <v>2509</v>
      </c>
      <c r="C178" s="389" t="s">
        <v>2496</v>
      </c>
      <c r="D178" s="389" t="s">
        <v>2497</v>
      </c>
      <c r="E178" s="389" t="s">
        <v>1281</v>
      </c>
      <c r="F178" s="421">
        <v>180</v>
      </c>
      <c r="G178" s="390" t="s">
        <v>10</v>
      </c>
      <c r="H178" s="389" t="s">
        <v>2951</v>
      </c>
      <c r="I178" s="389" t="s">
        <v>2952</v>
      </c>
      <c r="J178" s="389" t="s">
        <v>2952</v>
      </c>
      <c r="K178" s="389" t="s">
        <v>2283</v>
      </c>
      <c r="L178" s="390" t="s">
        <v>23</v>
      </c>
      <c r="M178" s="390" t="s">
        <v>2083</v>
      </c>
      <c r="N178" s="390" t="s">
        <v>2083</v>
      </c>
      <c r="O178" s="390" t="s">
        <v>87</v>
      </c>
      <c r="P178" s="389" t="s">
        <v>23</v>
      </c>
      <c r="Q178" s="389" t="s">
        <v>2953</v>
      </c>
      <c r="R178" s="389" t="s">
        <v>2954</v>
      </c>
      <c r="S178" s="389" t="s">
        <v>2083</v>
      </c>
      <c r="T178" s="389" t="s">
        <v>2083</v>
      </c>
      <c r="U178" s="389" t="s">
        <v>2083</v>
      </c>
      <c r="V178" s="389" t="s">
        <v>2499</v>
      </c>
      <c r="W178" s="389" t="s">
        <v>2083</v>
      </c>
      <c r="X178" s="389" t="s">
        <v>2095</v>
      </c>
      <c r="Y178" s="389" t="s">
        <v>87</v>
      </c>
      <c r="Z178" s="389" t="s">
        <v>2083</v>
      </c>
      <c r="AA178" s="389" t="s">
        <v>2096</v>
      </c>
      <c r="AB178" s="389" t="s">
        <v>2254</v>
      </c>
    </row>
    <row r="179" spans="1:28" x14ac:dyDescent="0.2">
      <c r="A179" s="389">
        <v>89</v>
      </c>
      <c r="B179" s="389">
        <v>2510</v>
      </c>
      <c r="C179" s="389" t="s">
        <v>2681</v>
      </c>
      <c r="D179" s="389" t="s">
        <v>2682</v>
      </c>
      <c r="E179" s="389" t="s">
        <v>1281</v>
      </c>
      <c r="F179" s="421">
        <v>181</v>
      </c>
      <c r="G179" s="390" t="s">
        <v>10</v>
      </c>
      <c r="H179" s="389" t="s">
        <v>251</v>
      </c>
      <c r="I179" s="389" t="s">
        <v>251</v>
      </c>
      <c r="J179" s="389" t="s">
        <v>251</v>
      </c>
      <c r="K179" s="389" t="s">
        <v>2091</v>
      </c>
      <c r="L179" s="390" t="s">
        <v>23</v>
      </c>
      <c r="M179" s="390" t="s">
        <v>2083</v>
      </c>
      <c r="N179" s="390" t="s">
        <v>2083</v>
      </c>
      <c r="O179" s="390" t="s">
        <v>87</v>
      </c>
      <c r="P179" s="389" t="s">
        <v>123</v>
      </c>
      <c r="Q179" s="389" t="s">
        <v>2955</v>
      </c>
      <c r="R179" s="389" t="s">
        <v>2927</v>
      </c>
      <c r="S179" s="389" t="s">
        <v>2083</v>
      </c>
      <c r="T179" s="389" t="s">
        <v>2083</v>
      </c>
      <c r="U179" s="389" t="s">
        <v>2083</v>
      </c>
      <c r="V179" s="389" t="s">
        <v>2956</v>
      </c>
      <c r="W179" s="389" t="s">
        <v>2083</v>
      </c>
      <c r="X179" s="389" t="s">
        <v>2095</v>
      </c>
      <c r="Y179" s="389" t="s">
        <v>2083</v>
      </c>
      <c r="Z179" s="389" t="s">
        <v>2083</v>
      </c>
      <c r="AA179" s="389" t="s">
        <v>2155</v>
      </c>
      <c r="AB179" s="389" t="s">
        <v>2957</v>
      </c>
    </row>
    <row r="180" spans="1:28" x14ac:dyDescent="0.2">
      <c r="A180" s="389">
        <v>90</v>
      </c>
      <c r="B180" s="389">
        <v>2511</v>
      </c>
      <c r="C180" s="389" t="s">
        <v>2133</v>
      </c>
      <c r="D180" s="389" t="s">
        <v>2134</v>
      </c>
      <c r="E180" s="389" t="s">
        <v>1281</v>
      </c>
      <c r="F180" s="421">
        <v>182</v>
      </c>
      <c r="G180" s="390" t="s">
        <v>10</v>
      </c>
      <c r="H180" s="389" t="s">
        <v>253</v>
      </c>
      <c r="I180" s="389" t="s">
        <v>2958</v>
      </c>
      <c r="J180" s="389" t="s">
        <v>2958</v>
      </c>
      <c r="K180" s="389" t="s">
        <v>2091</v>
      </c>
      <c r="L180" s="390" t="s">
        <v>23</v>
      </c>
      <c r="M180" s="390" t="s">
        <v>2083</v>
      </c>
      <c r="N180" s="390" t="s">
        <v>2083</v>
      </c>
      <c r="O180" s="390" t="s">
        <v>25</v>
      </c>
      <c r="P180" s="389" t="s">
        <v>123</v>
      </c>
      <c r="Q180" s="389" t="s">
        <v>2959</v>
      </c>
      <c r="R180" s="389" t="s">
        <v>2927</v>
      </c>
      <c r="S180" s="389" t="s">
        <v>2223</v>
      </c>
      <c r="T180" s="389" t="s">
        <v>2960</v>
      </c>
      <c r="U180" s="389" t="s">
        <v>2083</v>
      </c>
      <c r="V180" s="389" t="s">
        <v>2754</v>
      </c>
      <c r="W180" s="389" t="s">
        <v>2083</v>
      </c>
      <c r="X180" s="389" t="s">
        <v>2095</v>
      </c>
      <c r="Y180" s="389" t="s">
        <v>2083</v>
      </c>
      <c r="Z180" s="389" t="s">
        <v>2083</v>
      </c>
      <c r="AA180" s="389" t="s">
        <v>2115</v>
      </c>
      <c r="AB180" s="389" t="s">
        <v>2961</v>
      </c>
    </row>
    <row r="181" spans="1:28" x14ac:dyDescent="0.2">
      <c r="A181" s="389">
        <v>91</v>
      </c>
      <c r="B181" s="389">
        <v>2512</v>
      </c>
      <c r="C181" s="389" t="s">
        <v>2962</v>
      </c>
      <c r="D181" s="389" t="s">
        <v>2963</v>
      </c>
      <c r="E181" s="389" t="s">
        <v>1281</v>
      </c>
      <c r="F181" s="421">
        <v>183</v>
      </c>
      <c r="G181" s="390" t="s">
        <v>10</v>
      </c>
      <c r="H181" s="389" t="s">
        <v>2964</v>
      </c>
      <c r="I181" s="389" t="s">
        <v>2965</v>
      </c>
      <c r="J181" s="389" t="s">
        <v>2965</v>
      </c>
      <c r="K181" s="389" t="s">
        <v>2091</v>
      </c>
      <c r="L181" s="390" t="s">
        <v>23</v>
      </c>
      <c r="M181" s="390" t="s">
        <v>2083</v>
      </c>
      <c r="N181" s="390" t="s">
        <v>2083</v>
      </c>
      <c r="O181" s="390" t="s">
        <v>87</v>
      </c>
      <c r="P181" s="389" t="s">
        <v>23</v>
      </c>
      <c r="Q181" s="389" t="s">
        <v>2966</v>
      </c>
      <c r="R181" s="389" t="s">
        <v>2967</v>
      </c>
      <c r="S181" s="389" t="s">
        <v>2083</v>
      </c>
      <c r="T181" s="389" t="s">
        <v>2083</v>
      </c>
      <c r="U181" s="389" t="s">
        <v>2083</v>
      </c>
      <c r="V181" s="389" t="s">
        <v>2968</v>
      </c>
      <c r="W181" s="389" t="s">
        <v>2083</v>
      </c>
      <c r="X181" s="389" t="s">
        <v>2095</v>
      </c>
      <c r="Y181" s="389" t="s">
        <v>2147</v>
      </c>
      <c r="Z181" s="389" t="s">
        <v>2083</v>
      </c>
      <c r="AA181" s="389" t="s">
        <v>2412</v>
      </c>
      <c r="AB181" s="389" t="s">
        <v>2969</v>
      </c>
    </row>
    <row r="182" spans="1:28" x14ac:dyDescent="0.2">
      <c r="A182" s="389">
        <v>92</v>
      </c>
      <c r="B182" s="389">
        <v>2513</v>
      </c>
      <c r="C182" s="389" t="s">
        <v>2970</v>
      </c>
      <c r="D182" s="389" t="s">
        <v>2971</v>
      </c>
      <c r="E182" s="389" t="s">
        <v>1281</v>
      </c>
      <c r="F182" s="421">
        <v>184</v>
      </c>
      <c r="G182" s="390" t="s">
        <v>10</v>
      </c>
      <c r="H182" s="389" t="s">
        <v>255</v>
      </c>
      <c r="I182" s="389" t="s">
        <v>2972</v>
      </c>
      <c r="J182" s="389" t="s">
        <v>2972</v>
      </c>
      <c r="K182" s="389" t="s">
        <v>9</v>
      </c>
      <c r="L182" s="390" t="s">
        <v>23</v>
      </c>
      <c r="M182" s="390" t="s">
        <v>2083</v>
      </c>
      <c r="N182" s="390" t="s">
        <v>2083</v>
      </c>
      <c r="O182" s="390" t="s">
        <v>87</v>
      </c>
      <c r="P182" s="389" t="s">
        <v>23</v>
      </c>
      <c r="Q182" s="389" t="s">
        <v>2973</v>
      </c>
      <c r="R182" s="389" t="s">
        <v>2618</v>
      </c>
      <c r="S182" s="389" t="s">
        <v>2083</v>
      </c>
      <c r="T182" s="389" t="s">
        <v>2083</v>
      </c>
      <c r="U182" s="389" t="s">
        <v>2083</v>
      </c>
      <c r="V182" s="389" t="s">
        <v>2974</v>
      </c>
      <c r="W182" s="389" t="s">
        <v>2083</v>
      </c>
      <c r="X182" s="389" t="s">
        <v>2095</v>
      </c>
      <c r="Y182" s="389" t="s">
        <v>23</v>
      </c>
      <c r="Z182" s="389" t="s">
        <v>2083</v>
      </c>
      <c r="AA182" s="389" t="s">
        <v>2115</v>
      </c>
      <c r="AB182" s="389" t="s">
        <v>2280</v>
      </c>
    </row>
    <row r="183" spans="1:28" x14ac:dyDescent="0.2">
      <c r="A183" s="389">
        <v>93</v>
      </c>
      <c r="B183" s="389">
        <v>2514</v>
      </c>
      <c r="C183" s="389" t="s">
        <v>2970</v>
      </c>
      <c r="D183" s="389" t="s">
        <v>2971</v>
      </c>
      <c r="E183" s="389" t="s">
        <v>1281</v>
      </c>
      <c r="F183" s="421">
        <v>185</v>
      </c>
      <c r="G183" s="390" t="s">
        <v>10</v>
      </c>
      <c r="H183" s="389" t="s">
        <v>256</v>
      </c>
      <c r="I183" s="389" t="s">
        <v>2975</v>
      </c>
      <c r="J183" s="389" t="s">
        <v>2975</v>
      </c>
      <c r="K183" s="389" t="s">
        <v>9</v>
      </c>
      <c r="L183" s="390" t="s">
        <v>23</v>
      </c>
      <c r="M183" s="390" t="s">
        <v>2083</v>
      </c>
      <c r="N183" s="390" t="s">
        <v>2083</v>
      </c>
      <c r="O183" s="390" t="s">
        <v>87</v>
      </c>
      <c r="P183" s="389" t="s">
        <v>23</v>
      </c>
      <c r="Q183" s="389" t="s">
        <v>2976</v>
      </c>
      <c r="R183" s="389" t="s">
        <v>2977</v>
      </c>
      <c r="S183" s="389" t="s">
        <v>2083</v>
      </c>
      <c r="T183" s="389" t="s">
        <v>2083</v>
      </c>
      <c r="U183" s="389" t="s">
        <v>2083</v>
      </c>
      <c r="V183" s="389" t="s">
        <v>2978</v>
      </c>
      <c r="W183" s="389" t="s">
        <v>2083</v>
      </c>
      <c r="X183" s="389" t="s">
        <v>2095</v>
      </c>
      <c r="Y183" s="389" t="s">
        <v>23</v>
      </c>
      <c r="Z183" s="389" t="s">
        <v>2083</v>
      </c>
      <c r="AA183" s="389" t="s">
        <v>2115</v>
      </c>
      <c r="AB183" s="389" t="s">
        <v>2280</v>
      </c>
    </row>
    <row r="184" spans="1:28" x14ac:dyDescent="0.2">
      <c r="A184" s="389">
        <v>94</v>
      </c>
      <c r="B184" s="389">
        <v>2515</v>
      </c>
      <c r="C184" s="389" t="s">
        <v>2255</v>
      </c>
      <c r="D184" s="389" t="s">
        <v>2256</v>
      </c>
      <c r="E184" s="389" t="s">
        <v>1281</v>
      </c>
      <c r="F184" s="421">
        <v>186</v>
      </c>
      <c r="G184" s="390" t="s">
        <v>10</v>
      </c>
      <c r="H184" s="389" t="s">
        <v>257</v>
      </c>
      <c r="I184" s="389" t="s">
        <v>257</v>
      </c>
      <c r="J184" s="389" t="s">
        <v>257</v>
      </c>
      <c r="K184" s="389" t="s">
        <v>2091</v>
      </c>
      <c r="L184" s="390" t="s">
        <v>23</v>
      </c>
      <c r="M184" s="390" t="s">
        <v>2083</v>
      </c>
      <c r="N184" s="390" t="s">
        <v>2083</v>
      </c>
      <c r="O184" s="390" t="s">
        <v>87</v>
      </c>
      <c r="P184" s="389" t="s">
        <v>123</v>
      </c>
      <c r="Q184" s="389" t="s">
        <v>2979</v>
      </c>
      <c r="R184" s="389" t="s">
        <v>2980</v>
      </c>
      <c r="S184" s="389" t="s">
        <v>2083</v>
      </c>
      <c r="T184" s="389" t="s">
        <v>2083</v>
      </c>
      <c r="U184" s="389" t="s">
        <v>2083</v>
      </c>
      <c r="V184" s="389" t="s">
        <v>2981</v>
      </c>
      <c r="W184" s="389" t="s">
        <v>2083</v>
      </c>
      <c r="X184" s="389" t="s">
        <v>2095</v>
      </c>
      <c r="Y184" s="389" t="s">
        <v>2083</v>
      </c>
      <c r="Z184" s="389" t="s">
        <v>2083</v>
      </c>
      <c r="AA184" s="389" t="s">
        <v>2115</v>
      </c>
      <c r="AB184" s="389" t="s">
        <v>2982</v>
      </c>
    </row>
    <row r="185" spans="1:28" x14ac:dyDescent="0.2">
      <c r="A185" s="389">
        <v>95</v>
      </c>
      <c r="B185" s="389">
        <v>2516</v>
      </c>
      <c r="C185" s="389" t="s">
        <v>2510</v>
      </c>
      <c r="D185" s="389" t="s">
        <v>2511</v>
      </c>
      <c r="E185" s="389" t="s">
        <v>1281</v>
      </c>
      <c r="F185" s="421">
        <v>187</v>
      </c>
      <c r="G185" s="390" t="s">
        <v>10</v>
      </c>
      <c r="H185" s="389" t="s">
        <v>259</v>
      </c>
      <c r="I185" s="389" t="s">
        <v>259</v>
      </c>
      <c r="J185" s="389" t="s">
        <v>259</v>
      </c>
      <c r="K185" s="389" t="s">
        <v>2091</v>
      </c>
      <c r="L185" s="390" t="s">
        <v>23</v>
      </c>
      <c r="M185" s="390" t="s">
        <v>2083</v>
      </c>
      <c r="N185" s="390" t="s">
        <v>2083</v>
      </c>
      <c r="O185" s="390" t="s">
        <v>25</v>
      </c>
      <c r="P185" s="389" t="s">
        <v>123</v>
      </c>
      <c r="Q185" s="389" t="s">
        <v>2983</v>
      </c>
      <c r="R185" s="389" t="s">
        <v>2984</v>
      </c>
      <c r="S185" s="389" t="s">
        <v>2985</v>
      </c>
      <c r="T185" s="389" t="s">
        <v>2986</v>
      </c>
      <c r="U185" s="389" t="s">
        <v>2083</v>
      </c>
      <c r="V185" s="389" t="s">
        <v>2987</v>
      </c>
      <c r="W185" s="389" t="s">
        <v>2083</v>
      </c>
      <c r="X185" s="389" t="s">
        <v>2095</v>
      </c>
      <c r="Y185" s="389" t="s">
        <v>87</v>
      </c>
      <c r="Z185" s="389" t="s">
        <v>2083</v>
      </c>
      <c r="AA185" s="389" t="s">
        <v>2297</v>
      </c>
      <c r="AB185" s="389" t="s">
        <v>2988</v>
      </c>
    </row>
    <row r="186" spans="1:28" x14ac:dyDescent="0.2">
      <c r="A186" s="389">
        <v>96</v>
      </c>
      <c r="B186" s="389">
        <v>2517</v>
      </c>
      <c r="C186" s="389" t="s">
        <v>2281</v>
      </c>
      <c r="D186" s="389" t="s">
        <v>2282</v>
      </c>
      <c r="E186" s="389" t="s">
        <v>1281</v>
      </c>
      <c r="F186" s="421">
        <v>188</v>
      </c>
      <c r="G186" s="390" t="s">
        <v>10</v>
      </c>
      <c r="H186" s="389" t="s">
        <v>2989</v>
      </c>
      <c r="I186" s="389" t="s">
        <v>2989</v>
      </c>
      <c r="J186" s="389" t="s">
        <v>2989</v>
      </c>
      <c r="K186" s="389" t="s">
        <v>2091</v>
      </c>
      <c r="L186" s="390" t="s">
        <v>23</v>
      </c>
      <c r="M186" s="390" t="s">
        <v>2083</v>
      </c>
      <c r="N186" s="390" t="s">
        <v>2083</v>
      </c>
      <c r="O186" s="390" t="s">
        <v>25</v>
      </c>
      <c r="P186" s="389" t="s">
        <v>123</v>
      </c>
      <c r="Q186" s="389" t="s">
        <v>2990</v>
      </c>
      <c r="R186" s="389" t="s">
        <v>2285</v>
      </c>
      <c r="S186" s="389" t="s">
        <v>2223</v>
      </c>
      <c r="T186" s="389" t="s">
        <v>2619</v>
      </c>
      <c r="U186" s="389" t="s">
        <v>2083</v>
      </c>
      <c r="V186" s="389" t="s">
        <v>2991</v>
      </c>
      <c r="W186" s="389" t="s">
        <v>2083</v>
      </c>
      <c r="X186" s="389" t="s">
        <v>2095</v>
      </c>
      <c r="Y186" s="389" t="s">
        <v>87</v>
      </c>
      <c r="Z186" s="389" t="s">
        <v>2083</v>
      </c>
      <c r="AA186" s="389" t="s">
        <v>2297</v>
      </c>
      <c r="AB186" s="389" t="s">
        <v>2621</v>
      </c>
    </row>
    <row r="187" spans="1:28" x14ac:dyDescent="0.2">
      <c r="A187" s="389">
        <v>1110</v>
      </c>
      <c r="B187" s="389">
        <v>2518</v>
      </c>
      <c r="C187" s="389" t="s">
        <v>2281</v>
      </c>
      <c r="D187" s="389" t="s">
        <v>2282</v>
      </c>
      <c r="E187" s="389" t="s">
        <v>1281</v>
      </c>
      <c r="F187" s="421">
        <v>189</v>
      </c>
      <c r="G187" s="390" t="s">
        <v>10</v>
      </c>
      <c r="H187" s="389" t="s">
        <v>263</v>
      </c>
      <c r="I187" s="389" t="s">
        <v>2992</v>
      </c>
      <c r="J187" s="389" t="s">
        <v>2992</v>
      </c>
      <c r="K187" s="389" t="s">
        <v>2091</v>
      </c>
      <c r="L187" s="390" t="s">
        <v>23</v>
      </c>
      <c r="M187" s="390" t="s">
        <v>2083</v>
      </c>
      <c r="N187" s="390" t="s">
        <v>2083</v>
      </c>
      <c r="O187" s="390" t="s">
        <v>25</v>
      </c>
      <c r="P187" s="389" t="s">
        <v>123</v>
      </c>
      <c r="Q187" s="389" t="s">
        <v>2993</v>
      </c>
      <c r="R187" s="389" t="s">
        <v>2285</v>
      </c>
      <c r="S187" s="389" t="s">
        <v>2994</v>
      </c>
      <c r="T187" s="389" t="s">
        <v>2995</v>
      </c>
      <c r="U187" s="389" t="s">
        <v>2083</v>
      </c>
      <c r="V187" s="389" t="s">
        <v>2996</v>
      </c>
      <c r="W187" s="389" t="s">
        <v>2083</v>
      </c>
      <c r="X187" s="389" t="s">
        <v>2095</v>
      </c>
      <c r="Y187" s="389" t="s">
        <v>87</v>
      </c>
      <c r="Z187" s="389" t="s">
        <v>2083</v>
      </c>
      <c r="AA187" s="389" t="s">
        <v>2148</v>
      </c>
      <c r="AB187" s="389" t="s">
        <v>2997</v>
      </c>
    </row>
    <row r="188" spans="1:28" x14ac:dyDescent="0.2">
      <c r="A188" s="389">
        <v>1111</v>
      </c>
      <c r="B188" s="389">
        <v>2519</v>
      </c>
      <c r="C188" s="389" t="s">
        <v>2281</v>
      </c>
      <c r="D188" s="389" t="s">
        <v>2282</v>
      </c>
      <c r="E188" s="389" t="s">
        <v>1281</v>
      </c>
      <c r="F188" s="421">
        <v>190</v>
      </c>
      <c r="G188" s="390" t="s">
        <v>10</v>
      </c>
      <c r="H188" s="389" t="s">
        <v>265</v>
      </c>
      <c r="I188" s="389" t="s">
        <v>2998</v>
      </c>
      <c r="J188" s="389" t="s">
        <v>2998</v>
      </c>
      <c r="K188" s="389" t="s">
        <v>2091</v>
      </c>
      <c r="L188" s="390" t="s">
        <v>23</v>
      </c>
      <c r="M188" s="390" t="s">
        <v>2083</v>
      </c>
      <c r="N188" s="390" t="s">
        <v>2083</v>
      </c>
      <c r="O188" s="390" t="s">
        <v>25</v>
      </c>
      <c r="P188" s="389" t="s">
        <v>123</v>
      </c>
      <c r="Q188" s="389" t="s">
        <v>2993</v>
      </c>
      <c r="R188" s="389" t="s">
        <v>2285</v>
      </c>
      <c r="S188" s="389" t="s">
        <v>2994</v>
      </c>
      <c r="T188" s="389" t="s">
        <v>2995</v>
      </c>
      <c r="U188" s="389" t="s">
        <v>2083</v>
      </c>
      <c r="V188" s="389" t="s">
        <v>2996</v>
      </c>
      <c r="W188" s="389" t="s">
        <v>2083</v>
      </c>
      <c r="X188" s="389" t="s">
        <v>2095</v>
      </c>
      <c r="Y188" s="389" t="s">
        <v>87</v>
      </c>
      <c r="Z188" s="389" t="s">
        <v>2083</v>
      </c>
      <c r="AA188" s="389" t="s">
        <v>2148</v>
      </c>
      <c r="AB188" s="389" t="s">
        <v>2997</v>
      </c>
    </row>
    <row r="189" spans="1:28" x14ac:dyDescent="0.2">
      <c r="A189" s="389">
        <v>1112</v>
      </c>
      <c r="B189" s="389">
        <v>2520</v>
      </c>
      <c r="C189" s="389" t="s">
        <v>2622</v>
      </c>
      <c r="D189" s="389" t="s">
        <v>2623</v>
      </c>
      <c r="E189" s="389" t="s">
        <v>1281</v>
      </c>
      <c r="F189" s="421">
        <v>191</v>
      </c>
      <c r="G189" s="390" t="s">
        <v>10</v>
      </c>
      <c r="H189" s="389" t="s">
        <v>266</v>
      </c>
      <c r="I189" s="389" t="s">
        <v>266</v>
      </c>
      <c r="J189" s="389" t="s">
        <v>266</v>
      </c>
      <c r="K189" s="389" t="s">
        <v>9</v>
      </c>
      <c r="L189" s="390" t="s">
        <v>23</v>
      </c>
      <c r="M189" s="390" t="s">
        <v>2083</v>
      </c>
      <c r="N189" s="390" t="s">
        <v>2083</v>
      </c>
      <c r="O189" s="390" t="s">
        <v>87</v>
      </c>
      <c r="P189" s="389" t="s">
        <v>123</v>
      </c>
      <c r="Q189" s="389" t="s">
        <v>2999</v>
      </c>
      <c r="R189" s="389" t="s">
        <v>3000</v>
      </c>
      <c r="S189" s="389" t="s">
        <v>2083</v>
      </c>
      <c r="T189" s="389" t="s">
        <v>2083</v>
      </c>
      <c r="U189" s="389" t="s">
        <v>2083</v>
      </c>
      <c r="V189" s="389" t="s">
        <v>2698</v>
      </c>
      <c r="W189" s="389" t="s">
        <v>2083</v>
      </c>
      <c r="X189" s="389" t="s">
        <v>2095</v>
      </c>
      <c r="Y189" s="389" t="s">
        <v>2083</v>
      </c>
      <c r="Z189" s="389" t="s">
        <v>2083</v>
      </c>
      <c r="AA189" s="389" t="s">
        <v>2115</v>
      </c>
      <c r="AB189" s="389" t="s">
        <v>2280</v>
      </c>
    </row>
    <row r="190" spans="1:28" x14ac:dyDescent="0.2">
      <c r="A190" s="389">
        <v>1113</v>
      </c>
      <c r="B190" s="389">
        <v>2521</v>
      </c>
      <c r="C190" s="389" t="s">
        <v>2622</v>
      </c>
      <c r="D190" s="389" t="s">
        <v>2623</v>
      </c>
      <c r="E190" s="389" t="s">
        <v>1281</v>
      </c>
      <c r="F190" s="421">
        <v>192</v>
      </c>
      <c r="G190" s="390" t="s">
        <v>10</v>
      </c>
      <c r="H190" s="389" t="s">
        <v>267</v>
      </c>
      <c r="I190" s="389" t="s">
        <v>267</v>
      </c>
      <c r="J190" s="389" t="s">
        <v>267</v>
      </c>
      <c r="K190" s="389" t="s">
        <v>9</v>
      </c>
      <c r="L190" s="390" t="s">
        <v>23</v>
      </c>
      <c r="M190" s="390" t="s">
        <v>2083</v>
      </c>
      <c r="N190" s="390" t="s">
        <v>2083</v>
      </c>
      <c r="O190" s="390" t="s">
        <v>87</v>
      </c>
      <c r="P190" s="389" t="s">
        <v>123</v>
      </c>
      <c r="Q190" s="389" t="s">
        <v>3001</v>
      </c>
      <c r="R190" s="389" t="s">
        <v>2778</v>
      </c>
      <c r="S190" s="389" t="s">
        <v>2083</v>
      </c>
      <c r="T190" s="389" t="s">
        <v>2083</v>
      </c>
      <c r="U190" s="389" t="s">
        <v>2083</v>
      </c>
      <c r="V190" s="389" t="s">
        <v>3002</v>
      </c>
      <c r="W190" s="389" t="s">
        <v>2083</v>
      </c>
      <c r="X190" s="389" t="s">
        <v>2095</v>
      </c>
      <c r="Y190" s="389" t="s">
        <v>2083</v>
      </c>
      <c r="Z190" s="389" t="s">
        <v>2083</v>
      </c>
      <c r="AA190" s="389" t="s">
        <v>2115</v>
      </c>
      <c r="AB190" s="389" t="s">
        <v>2280</v>
      </c>
    </row>
    <row r="191" spans="1:28" x14ac:dyDescent="0.2">
      <c r="A191" s="389">
        <v>1114</v>
      </c>
      <c r="B191" s="389">
        <v>2522</v>
      </c>
      <c r="C191" s="389" t="s">
        <v>2219</v>
      </c>
      <c r="D191" s="389" t="s">
        <v>2220</v>
      </c>
      <c r="E191" s="389" t="s">
        <v>1281</v>
      </c>
      <c r="F191" s="421">
        <v>193</v>
      </c>
      <c r="G191" s="390" t="s">
        <v>10</v>
      </c>
      <c r="H191" s="389" t="s">
        <v>268</v>
      </c>
      <c r="I191" s="389" t="s">
        <v>268</v>
      </c>
      <c r="J191" s="389" t="s">
        <v>268</v>
      </c>
      <c r="K191" s="389" t="s">
        <v>2091</v>
      </c>
      <c r="L191" s="390" t="s">
        <v>23</v>
      </c>
      <c r="M191" s="390" t="s">
        <v>2083</v>
      </c>
      <c r="N191" s="390" t="s">
        <v>2083</v>
      </c>
      <c r="O191" s="390" t="s">
        <v>87</v>
      </c>
      <c r="P191" s="389" t="s">
        <v>123</v>
      </c>
      <c r="Q191" s="389" t="s">
        <v>3003</v>
      </c>
      <c r="R191" s="389" t="s">
        <v>3004</v>
      </c>
      <c r="S191" s="389" t="s">
        <v>2083</v>
      </c>
      <c r="T191" s="389" t="s">
        <v>2083</v>
      </c>
      <c r="U191" s="389" t="s">
        <v>2083</v>
      </c>
      <c r="V191" s="389" t="s">
        <v>3005</v>
      </c>
      <c r="W191" s="389" t="s">
        <v>2083</v>
      </c>
      <c r="X191" s="389" t="s">
        <v>2095</v>
      </c>
      <c r="Y191" s="389" t="s">
        <v>2083</v>
      </c>
      <c r="Z191" s="389" t="s">
        <v>2083</v>
      </c>
      <c r="AA191" s="389" t="s">
        <v>2155</v>
      </c>
      <c r="AB191" s="389" t="s">
        <v>3006</v>
      </c>
    </row>
    <row r="192" spans="1:28" x14ac:dyDescent="0.2">
      <c r="A192" s="389">
        <v>1115</v>
      </c>
      <c r="B192" s="389">
        <v>2523</v>
      </c>
      <c r="C192" s="389" t="s">
        <v>3007</v>
      </c>
      <c r="D192" s="389" t="s">
        <v>3008</v>
      </c>
      <c r="E192" s="389" t="s">
        <v>1281</v>
      </c>
      <c r="F192" s="421">
        <v>194</v>
      </c>
      <c r="G192" s="390" t="s">
        <v>10</v>
      </c>
      <c r="H192" s="389" t="s">
        <v>269</v>
      </c>
      <c r="I192" s="389" t="s">
        <v>3009</v>
      </c>
      <c r="J192" s="389" t="s">
        <v>3009</v>
      </c>
      <c r="K192" s="389" t="s">
        <v>2091</v>
      </c>
      <c r="L192" s="390" t="s">
        <v>23</v>
      </c>
      <c r="M192" s="390" t="s">
        <v>2083</v>
      </c>
      <c r="N192" s="390" t="s">
        <v>2083</v>
      </c>
      <c r="O192" s="390" t="s">
        <v>87</v>
      </c>
      <c r="P192" s="389" t="s">
        <v>123</v>
      </c>
      <c r="Q192" s="389" t="s">
        <v>3010</v>
      </c>
      <c r="R192" s="389" t="s">
        <v>3011</v>
      </c>
      <c r="S192" s="389" t="s">
        <v>2083</v>
      </c>
      <c r="T192" s="389" t="s">
        <v>2083</v>
      </c>
      <c r="U192" s="389" t="s">
        <v>2083</v>
      </c>
      <c r="V192" s="389" t="s">
        <v>3012</v>
      </c>
      <c r="W192" s="389" t="s">
        <v>2083</v>
      </c>
      <c r="X192" s="389" t="s">
        <v>2095</v>
      </c>
      <c r="Y192" s="389" t="s">
        <v>2083</v>
      </c>
      <c r="Z192" s="389" t="s">
        <v>2083</v>
      </c>
      <c r="AA192" s="389" t="s">
        <v>2155</v>
      </c>
      <c r="AB192" s="389" t="s">
        <v>3013</v>
      </c>
    </row>
    <row r="193" spans="1:28" x14ac:dyDescent="0.2">
      <c r="A193" s="389">
        <v>1116</v>
      </c>
      <c r="B193" s="389">
        <v>2524</v>
      </c>
      <c r="C193" s="389" t="s">
        <v>2150</v>
      </c>
      <c r="D193" s="389" t="s">
        <v>2151</v>
      </c>
      <c r="E193" s="389" t="s">
        <v>1281</v>
      </c>
      <c r="F193" s="421">
        <v>195</v>
      </c>
      <c r="G193" s="390" t="s">
        <v>10</v>
      </c>
      <c r="H193" s="389" t="s">
        <v>271</v>
      </c>
      <c r="I193" s="389" t="s">
        <v>271</v>
      </c>
      <c r="J193" s="389" t="s">
        <v>271</v>
      </c>
      <c r="K193" s="389" t="s">
        <v>2091</v>
      </c>
      <c r="L193" s="390" t="s">
        <v>23</v>
      </c>
      <c r="M193" s="390" t="s">
        <v>2083</v>
      </c>
      <c r="N193" s="390" t="s">
        <v>2083</v>
      </c>
      <c r="O193" s="390" t="s">
        <v>25</v>
      </c>
      <c r="P193" s="389" t="s">
        <v>123</v>
      </c>
      <c r="Q193" s="389" t="s">
        <v>3014</v>
      </c>
      <c r="R193" s="389" t="s">
        <v>3015</v>
      </c>
      <c r="S193" s="389" t="s">
        <v>2223</v>
      </c>
      <c r="T193" s="389" t="s">
        <v>2717</v>
      </c>
      <c r="U193" s="389" t="s">
        <v>2083</v>
      </c>
      <c r="V193" s="389" t="s">
        <v>3016</v>
      </c>
      <c r="W193" s="389" t="s">
        <v>2083</v>
      </c>
      <c r="X193" s="389" t="s">
        <v>2095</v>
      </c>
      <c r="Y193" s="389" t="s">
        <v>87</v>
      </c>
      <c r="Z193" s="389" t="s">
        <v>2083</v>
      </c>
      <c r="AA193" s="389" t="s">
        <v>2297</v>
      </c>
      <c r="AB193" s="389" t="s">
        <v>2718</v>
      </c>
    </row>
    <row r="194" spans="1:28" x14ac:dyDescent="0.2">
      <c r="A194" s="389">
        <v>1117</v>
      </c>
      <c r="B194" s="389">
        <v>2525</v>
      </c>
      <c r="C194" s="389" t="s">
        <v>3017</v>
      </c>
      <c r="D194" s="389" t="s">
        <v>3018</v>
      </c>
      <c r="E194" s="389" t="s">
        <v>1281</v>
      </c>
      <c r="F194" s="421">
        <v>196</v>
      </c>
      <c r="G194" s="390" t="s">
        <v>10</v>
      </c>
      <c r="H194" s="389" t="s">
        <v>273</v>
      </c>
      <c r="I194" s="389" t="s">
        <v>273</v>
      </c>
      <c r="J194" s="389" t="s">
        <v>273</v>
      </c>
      <c r="K194" s="389" t="s">
        <v>2091</v>
      </c>
      <c r="L194" s="390" t="s">
        <v>23</v>
      </c>
      <c r="M194" s="390" t="s">
        <v>2083</v>
      </c>
      <c r="N194" s="390" t="s">
        <v>2083</v>
      </c>
      <c r="O194" s="390" t="s">
        <v>25</v>
      </c>
      <c r="P194" s="389" t="s">
        <v>23</v>
      </c>
      <c r="Q194" s="389" t="s">
        <v>3019</v>
      </c>
      <c r="R194" s="389" t="s">
        <v>2927</v>
      </c>
      <c r="S194" s="389" t="s">
        <v>2368</v>
      </c>
      <c r="T194" s="389" t="s">
        <v>3020</v>
      </c>
      <c r="U194" s="389" t="s">
        <v>2083</v>
      </c>
      <c r="V194" s="389" t="s">
        <v>3021</v>
      </c>
      <c r="W194" s="389" t="s">
        <v>2083</v>
      </c>
      <c r="X194" s="389" t="s">
        <v>2095</v>
      </c>
      <c r="Y194" s="389" t="s">
        <v>87</v>
      </c>
      <c r="Z194" s="389" t="s">
        <v>2083</v>
      </c>
      <c r="AA194" s="389" t="s">
        <v>2148</v>
      </c>
      <c r="AB194" s="389" t="s">
        <v>3022</v>
      </c>
    </row>
    <row r="195" spans="1:28" x14ac:dyDescent="0.2">
      <c r="A195" s="389">
        <v>1118</v>
      </c>
      <c r="B195" s="389">
        <v>2526</v>
      </c>
      <c r="C195" s="389" t="s">
        <v>2472</v>
      </c>
      <c r="D195" s="389" t="s">
        <v>2473</v>
      </c>
      <c r="E195" s="389" t="s">
        <v>1281</v>
      </c>
      <c r="F195" s="421">
        <v>197</v>
      </c>
      <c r="G195" s="390" t="s">
        <v>11</v>
      </c>
      <c r="H195" s="389" t="s">
        <v>275</v>
      </c>
      <c r="I195" s="389" t="s">
        <v>275</v>
      </c>
      <c r="J195" s="389" t="s">
        <v>275</v>
      </c>
      <c r="K195" s="389" t="s">
        <v>3023</v>
      </c>
      <c r="L195" s="390" t="s">
        <v>87</v>
      </c>
      <c r="M195" s="390" t="s">
        <v>2083</v>
      </c>
      <c r="N195" s="390" t="s">
        <v>2083</v>
      </c>
      <c r="O195" s="390" t="s">
        <v>25</v>
      </c>
      <c r="P195" s="389" t="s">
        <v>23</v>
      </c>
      <c r="Q195" s="389" t="s">
        <v>3024</v>
      </c>
      <c r="R195" s="389" t="s">
        <v>2265</v>
      </c>
      <c r="S195" s="389" t="s">
        <v>2368</v>
      </c>
      <c r="T195" s="389" t="s">
        <v>3025</v>
      </c>
      <c r="U195" s="389" t="s">
        <v>2083</v>
      </c>
      <c r="V195" s="389" t="s">
        <v>3026</v>
      </c>
      <c r="W195" s="389" t="s">
        <v>2083</v>
      </c>
      <c r="X195" s="389" t="s">
        <v>43</v>
      </c>
      <c r="Y195" s="389" t="s">
        <v>2147</v>
      </c>
      <c r="Z195" s="389" t="s">
        <v>2083</v>
      </c>
      <c r="AA195" s="389" t="s">
        <v>2115</v>
      </c>
      <c r="AB195" s="389" t="s">
        <v>2348</v>
      </c>
    </row>
    <row r="196" spans="1:28" x14ac:dyDescent="0.2">
      <c r="A196" s="389">
        <v>1119</v>
      </c>
      <c r="B196" s="389">
        <v>2527</v>
      </c>
      <c r="C196" s="389" t="s">
        <v>2577</v>
      </c>
      <c r="D196" s="389" t="s">
        <v>2578</v>
      </c>
      <c r="E196" s="389" t="s">
        <v>1281</v>
      </c>
      <c r="F196" s="421">
        <v>198</v>
      </c>
      <c r="G196" s="390" t="s">
        <v>10</v>
      </c>
      <c r="H196" s="389" t="s">
        <v>276</v>
      </c>
      <c r="I196" s="389" t="s">
        <v>3027</v>
      </c>
      <c r="J196" s="389" t="s">
        <v>3027</v>
      </c>
      <c r="K196" s="389" t="s">
        <v>2091</v>
      </c>
      <c r="L196" s="390" t="s">
        <v>23</v>
      </c>
      <c r="M196" s="390" t="s">
        <v>2083</v>
      </c>
      <c r="N196" s="390" t="s">
        <v>2083</v>
      </c>
      <c r="O196" s="390" t="s">
        <v>87</v>
      </c>
      <c r="P196" s="389" t="s">
        <v>123</v>
      </c>
      <c r="Q196" s="389" t="s">
        <v>3028</v>
      </c>
      <c r="R196" s="389" t="s">
        <v>2778</v>
      </c>
      <c r="S196" s="389" t="s">
        <v>2083</v>
      </c>
      <c r="T196" s="389" t="s">
        <v>2083</v>
      </c>
      <c r="U196" s="389" t="s">
        <v>2083</v>
      </c>
      <c r="V196" s="389" t="s">
        <v>3029</v>
      </c>
      <c r="W196" s="389" t="s">
        <v>2083</v>
      </c>
      <c r="X196" s="389" t="s">
        <v>2095</v>
      </c>
      <c r="Y196" s="389" t="s">
        <v>2083</v>
      </c>
      <c r="Z196" s="389" t="s">
        <v>2083</v>
      </c>
      <c r="AA196" s="389" t="s">
        <v>2115</v>
      </c>
      <c r="AB196" s="389" t="s">
        <v>2116</v>
      </c>
    </row>
    <row r="197" spans="1:28" x14ac:dyDescent="0.2">
      <c r="A197" s="389">
        <v>1120</v>
      </c>
      <c r="B197" s="389">
        <v>2528</v>
      </c>
      <c r="C197" s="389" t="s">
        <v>2577</v>
      </c>
      <c r="D197" s="389" t="s">
        <v>2578</v>
      </c>
      <c r="E197" s="389" t="s">
        <v>1281</v>
      </c>
      <c r="F197" s="421">
        <v>199</v>
      </c>
      <c r="G197" s="390" t="s">
        <v>10</v>
      </c>
      <c r="H197" s="389" t="s">
        <v>278</v>
      </c>
      <c r="I197" s="389" t="s">
        <v>3030</v>
      </c>
      <c r="J197" s="389" t="s">
        <v>3030</v>
      </c>
      <c r="K197" s="389" t="s">
        <v>2091</v>
      </c>
      <c r="L197" s="390" t="s">
        <v>23</v>
      </c>
      <c r="M197" s="390" t="s">
        <v>2083</v>
      </c>
      <c r="N197" s="390" t="s">
        <v>2083</v>
      </c>
      <c r="O197" s="390" t="s">
        <v>25</v>
      </c>
      <c r="P197" s="389" t="s">
        <v>123</v>
      </c>
      <c r="Q197" s="389" t="s">
        <v>3031</v>
      </c>
      <c r="R197" s="389" t="s">
        <v>2618</v>
      </c>
      <c r="S197" s="389" t="s">
        <v>3032</v>
      </c>
      <c r="T197" s="389" t="s">
        <v>2469</v>
      </c>
      <c r="U197" s="389" t="s">
        <v>2083</v>
      </c>
      <c r="V197" s="389" t="s">
        <v>3029</v>
      </c>
      <c r="W197" s="389" t="s">
        <v>2083</v>
      </c>
      <c r="X197" s="389" t="s">
        <v>2095</v>
      </c>
      <c r="Y197" s="389" t="s">
        <v>2083</v>
      </c>
      <c r="Z197" s="389" t="s">
        <v>2083</v>
      </c>
      <c r="AA197" s="389" t="s">
        <v>2115</v>
      </c>
      <c r="AB197" s="389" t="s">
        <v>3033</v>
      </c>
    </row>
    <row r="198" spans="1:28" x14ac:dyDescent="0.2">
      <c r="A198" s="389">
        <v>1121</v>
      </c>
      <c r="B198" s="389">
        <v>2529</v>
      </c>
      <c r="C198" s="389" t="s">
        <v>3034</v>
      </c>
      <c r="D198" s="389" t="s">
        <v>3035</v>
      </c>
      <c r="E198" s="389" t="s">
        <v>1281</v>
      </c>
      <c r="F198" s="421">
        <v>200</v>
      </c>
      <c r="G198" s="390" t="s">
        <v>10</v>
      </c>
      <c r="H198" s="389" t="s">
        <v>279</v>
      </c>
      <c r="I198" s="389" t="s">
        <v>279</v>
      </c>
      <c r="J198" s="389" t="s">
        <v>279</v>
      </c>
      <c r="K198" s="389" t="s">
        <v>2091</v>
      </c>
      <c r="L198" s="390" t="s">
        <v>23</v>
      </c>
      <c r="M198" s="390" t="s">
        <v>2083</v>
      </c>
      <c r="N198" s="390" t="s">
        <v>2083</v>
      </c>
      <c r="O198" s="390" t="s">
        <v>87</v>
      </c>
      <c r="P198" s="389" t="s">
        <v>123</v>
      </c>
      <c r="Q198" s="389" t="s">
        <v>3036</v>
      </c>
      <c r="R198" s="389" t="s">
        <v>3037</v>
      </c>
      <c r="S198" s="389" t="s">
        <v>2083</v>
      </c>
      <c r="T198" s="389" t="s">
        <v>2083</v>
      </c>
      <c r="U198" s="389" t="s">
        <v>2083</v>
      </c>
      <c r="V198" s="389" t="s">
        <v>2083</v>
      </c>
      <c r="W198" s="389" t="s">
        <v>2083</v>
      </c>
      <c r="X198" s="389" t="s">
        <v>2095</v>
      </c>
      <c r="Y198" s="389" t="s">
        <v>2083</v>
      </c>
      <c r="Z198" s="389" t="s">
        <v>2083</v>
      </c>
      <c r="AA198" s="389" t="s">
        <v>3038</v>
      </c>
      <c r="AB198" s="389" t="s">
        <v>3039</v>
      </c>
    </row>
    <row r="199" spans="1:28" x14ac:dyDescent="0.2">
      <c r="A199" s="389">
        <v>1122</v>
      </c>
      <c r="B199" s="389">
        <v>2530</v>
      </c>
      <c r="C199" s="389" t="s">
        <v>2133</v>
      </c>
      <c r="D199" s="389" t="s">
        <v>2134</v>
      </c>
      <c r="E199" s="389" t="s">
        <v>1281</v>
      </c>
      <c r="F199" s="421">
        <v>201</v>
      </c>
      <c r="G199" s="390" t="s">
        <v>11</v>
      </c>
      <c r="H199" s="389" t="s">
        <v>280</v>
      </c>
      <c r="I199" s="389" t="s">
        <v>280</v>
      </c>
      <c r="J199" s="389" t="s">
        <v>280</v>
      </c>
      <c r="K199" s="389" t="s">
        <v>2091</v>
      </c>
      <c r="L199" s="390" t="s">
        <v>281</v>
      </c>
      <c r="M199" s="390" t="s">
        <v>2083</v>
      </c>
      <c r="N199" s="390" t="s">
        <v>2083</v>
      </c>
      <c r="O199" s="390" t="s">
        <v>87</v>
      </c>
      <c r="P199" s="389" t="s">
        <v>23</v>
      </c>
      <c r="Q199" s="389" t="s">
        <v>3040</v>
      </c>
      <c r="R199" s="389" t="s">
        <v>3041</v>
      </c>
      <c r="S199" s="389" t="s">
        <v>2083</v>
      </c>
      <c r="T199" s="389" t="s">
        <v>2083</v>
      </c>
      <c r="U199" s="389" t="s">
        <v>2083</v>
      </c>
      <c r="V199" s="389" t="s">
        <v>3042</v>
      </c>
      <c r="W199" s="389" t="s">
        <v>2083</v>
      </c>
      <c r="X199" s="389" t="s">
        <v>43</v>
      </c>
      <c r="Y199" s="389" t="s">
        <v>2083</v>
      </c>
      <c r="Z199" s="389" t="s">
        <v>2083</v>
      </c>
      <c r="AA199" s="389" t="s">
        <v>2096</v>
      </c>
      <c r="AB199" s="389" t="s">
        <v>3043</v>
      </c>
    </row>
    <row r="200" spans="1:28" x14ac:dyDescent="0.2">
      <c r="A200" s="389">
        <v>1123</v>
      </c>
      <c r="B200" s="389">
        <v>2531</v>
      </c>
      <c r="C200" s="389" t="s">
        <v>3034</v>
      </c>
      <c r="D200" s="389" t="s">
        <v>3035</v>
      </c>
      <c r="E200" s="389" t="s">
        <v>1281</v>
      </c>
      <c r="F200" s="421">
        <v>202</v>
      </c>
      <c r="G200" s="390" t="s">
        <v>10</v>
      </c>
      <c r="H200" s="389" t="s">
        <v>283</v>
      </c>
      <c r="I200" s="389" t="s">
        <v>3044</v>
      </c>
      <c r="J200" s="389" t="s">
        <v>3044</v>
      </c>
      <c r="K200" s="389" t="s">
        <v>2091</v>
      </c>
      <c r="L200" s="390" t="s">
        <v>23</v>
      </c>
      <c r="M200" s="390" t="s">
        <v>2083</v>
      </c>
      <c r="N200" s="390" t="s">
        <v>2083</v>
      </c>
      <c r="O200" s="390" t="s">
        <v>25</v>
      </c>
      <c r="P200" s="389" t="s">
        <v>123</v>
      </c>
      <c r="Q200" s="389" t="s">
        <v>3045</v>
      </c>
      <c r="R200" s="389" t="s">
        <v>3046</v>
      </c>
      <c r="S200" s="389" t="s">
        <v>3047</v>
      </c>
      <c r="T200" s="389" t="s">
        <v>2427</v>
      </c>
      <c r="U200" s="389" t="s">
        <v>2083</v>
      </c>
      <c r="V200" s="389" t="s">
        <v>3048</v>
      </c>
      <c r="W200" s="389" t="s">
        <v>2083</v>
      </c>
      <c r="X200" s="389" t="s">
        <v>2095</v>
      </c>
      <c r="Y200" s="389" t="s">
        <v>2083</v>
      </c>
      <c r="Z200" s="389" t="s">
        <v>2083</v>
      </c>
      <c r="AA200" s="389" t="s">
        <v>2155</v>
      </c>
      <c r="AB200" s="389" t="s">
        <v>3049</v>
      </c>
    </row>
    <row r="201" spans="1:28" x14ac:dyDescent="0.2">
      <c r="A201" s="389">
        <v>1124</v>
      </c>
      <c r="B201" s="389">
        <v>2532</v>
      </c>
      <c r="C201" s="389" t="s">
        <v>2101</v>
      </c>
      <c r="D201" s="389" t="s">
        <v>2102</v>
      </c>
      <c r="E201" s="389" t="s">
        <v>1281</v>
      </c>
      <c r="F201" s="421">
        <v>203</v>
      </c>
      <c r="G201" s="390" t="s">
        <v>10</v>
      </c>
      <c r="H201" s="389" t="s">
        <v>284</v>
      </c>
      <c r="I201" s="389" t="s">
        <v>284</v>
      </c>
      <c r="J201" s="389" t="s">
        <v>284</v>
      </c>
      <c r="K201" s="389" t="s">
        <v>2091</v>
      </c>
      <c r="L201" s="390" t="s">
        <v>23</v>
      </c>
      <c r="M201" s="390" t="s">
        <v>2083</v>
      </c>
      <c r="N201" s="390" t="s">
        <v>2083</v>
      </c>
      <c r="O201" s="390" t="s">
        <v>87</v>
      </c>
      <c r="P201" s="389" t="s">
        <v>123</v>
      </c>
      <c r="Q201" s="389" t="s">
        <v>3050</v>
      </c>
      <c r="R201" s="389" t="s">
        <v>3051</v>
      </c>
      <c r="S201" s="389" t="s">
        <v>2083</v>
      </c>
      <c r="T201" s="389" t="s">
        <v>2083</v>
      </c>
      <c r="U201" s="389" t="s">
        <v>2083</v>
      </c>
      <c r="V201" s="389" t="s">
        <v>2083</v>
      </c>
      <c r="W201" s="389" t="s">
        <v>2083</v>
      </c>
      <c r="X201" s="389" t="s">
        <v>2095</v>
      </c>
      <c r="Y201" s="389" t="s">
        <v>2083</v>
      </c>
      <c r="Z201" s="389" t="s">
        <v>2083</v>
      </c>
      <c r="AA201" s="389" t="s">
        <v>2105</v>
      </c>
      <c r="AB201" s="389" t="s">
        <v>2106</v>
      </c>
    </row>
    <row r="202" spans="1:28" x14ac:dyDescent="0.2">
      <c r="A202" s="389">
        <v>1125</v>
      </c>
      <c r="B202" s="389">
        <v>2533</v>
      </c>
      <c r="C202" s="389" t="s">
        <v>3034</v>
      </c>
      <c r="D202" s="389" t="s">
        <v>3035</v>
      </c>
      <c r="E202" s="389" t="s">
        <v>1281</v>
      </c>
      <c r="F202" s="421">
        <v>204</v>
      </c>
      <c r="G202" s="390" t="s">
        <v>10</v>
      </c>
      <c r="H202" s="389" t="s">
        <v>286</v>
      </c>
      <c r="I202" s="389" t="s">
        <v>3052</v>
      </c>
      <c r="J202" s="389" t="s">
        <v>3052</v>
      </c>
      <c r="K202" s="389" t="s">
        <v>2091</v>
      </c>
      <c r="L202" s="390" t="s">
        <v>23</v>
      </c>
      <c r="M202" s="390" t="s">
        <v>2083</v>
      </c>
      <c r="N202" s="390" t="s">
        <v>2083</v>
      </c>
      <c r="O202" s="390" t="s">
        <v>25</v>
      </c>
      <c r="P202" s="389" t="s">
        <v>123</v>
      </c>
      <c r="Q202" s="389" t="s">
        <v>3053</v>
      </c>
      <c r="R202" s="389" t="s">
        <v>3054</v>
      </c>
      <c r="S202" s="389" t="s">
        <v>2223</v>
      </c>
      <c r="T202" s="389" t="s">
        <v>3055</v>
      </c>
      <c r="U202" s="389" t="s">
        <v>2083</v>
      </c>
      <c r="V202" s="389" t="s">
        <v>3056</v>
      </c>
      <c r="W202" s="389" t="s">
        <v>2083</v>
      </c>
      <c r="X202" s="389" t="s">
        <v>2095</v>
      </c>
      <c r="Y202" s="389" t="s">
        <v>87</v>
      </c>
      <c r="Z202" s="389" t="s">
        <v>2083</v>
      </c>
      <c r="AA202" s="389" t="s">
        <v>2115</v>
      </c>
      <c r="AB202" s="389" t="s">
        <v>3055</v>
      </c>
    </row>
    <row r="203" spans="1:28" x14ac:dyDescent="0.2">
      <c r="A203" s="389">
        <v>1126</v>
      </c>
      <c r="B203" s="389">
        <v>2534</v>
      </c>
      <c r="C203" s="389" t="s">
        <v>2212</v>
      </c>
      <c r="D203" s="389" t="s">
        <v>2213</v>
      </c>
      <c r="E203" s="389" t="s">
        <v>1281</v>
      </c>
      <c r="F203" s="421">
        <v>205</v>
      </c>
      <c r="G203" s="390" t="s">
        <v>10</v>
      </c>
      <c r="H203" s="389" t="s">
        <v>3057</v>
      </c>
      <c r="I203" s="389" t="s">
        <v>3058</v>
      </c>
      <c r="J203" s="389" t="s">
        <v>3058</v>
      </c>
      <c r="K203" s="389" t="s">
        <v>2091</v>
      </c>
      <c r="L203" s="390" t="s">
        <v>23</v>
      </c>
      <c r="M203" s="390" t="s">
        <v>2083</v>
      </c>
      <c r="N203" s="390" t="s">
        <v>2083</v>
      </c>
      <c r="O203" s="390" t="s">
        <v>25</v>
      </c>
      <c r="P203" s="389" t="s">
        <v>123</v>
      </c>
      <c r="Q203" s="389" t="s">
        <v>3059</v>
      </c>
      <c r="R203" s="389" t="s">
        <v>3060</v>
      </c>
      <c r="S203" s="389" t="s">
        <v>3061</v>
      </c>
      <c r="T203" s="389" t="s">
        <v>3062</v>
      </c>
      <c r="U203" s="389" t="s">
        <v>2083</v>
      </c>
      <c r="V203" s="389" t="s">
        <v>3063</v>
      </c>
      <c r="W203" s="389" t="s">
        <v>2083</v>
      </c>
      <c r="X203" s="389" t="s">
        <v>2095</v>
      </c>
      <c r="Y203" s="389" t="s">
        <v>2147</v>
      </c>
      <c r="Z203" s="389" t="s">
        <v>2083</v>
      </c>
      <c r="AA203" s="389" t="s">
        <v>2328</v>
      </c>
      <c r="AB203" s="389" t="s">
        <v>3064</v>
      </c>
    </row>
    <row r="204" spans="1:28" x14ac:dyDescent="0.2">
      <c r="A204" s="389">
        <v>1127</v>
      </c>
      <c r="B204" s="389">
        <v>2535</v>
      </c>
      <c r="C204" s="389" t="s">
        <v>3034</v>
      </c>
      <c r="D204" s="389" t="s">
        <v>3035</v>
      </c>
      <c r="E204" s="389" t="s">
        <v>1281</v>
      </c>
      <c r="F204" s="421">
        <v>206</v>
      </c>
      <c r="G204" s="390" t="s">
        <v>10</v>
      </c>
      <c r="H204" s="389" t="s">
        <v>288</v>
      </c>
      <c r="I204" s="389" t="s">
        <v>288</v>
      </c>
      <c r="J204" s="389" t="s">
        <v>288</v>
      </c>
      <c r="K204" s="389" t="s">
        <v>2091</v>
      </c>
      <c r="L204" s="390" t="s">
        <v>23</v>
      </c>
      <c r="M204" s="390" t="s">
        <v>2083</v>
      </c>
      <c r="N204" s="390" t="s">
        <v>2083</v>
      </c>
      <c r="O204" s="390" t="s">
        <v>25</v>
      </c>
      <c r="P204" s="389" t="s">
        <v>23</v>
      </c>
      <c r="Q204" s="389" t="s">
        <v>3065</v>
      </c>
      <c r="R204" s="389" t="s">
        <v>2794</v>
      </c>
      <c r="S204" s="389" t="s">
        <v>2223</v>
      </c>
      <c r="T204" s="389" t="s">
        <v>2296</v>
      </c>
      <c r="U204" s="389" t="s">
        <v>2083</v>
      </c>
      <c r="V204" s="389" t="s">
        <v>3056</v>
      </c>
      <c r="W204" s="389" t="s">
        <v>2083</v>
      </c>
      <c r="X204" s="389" t="s">
        <v>2095</v>
      </c>
      <c r="Y204" s="389" t="s">
        <v>2083</v>
      </c>
      <c r="Z204" s="389" t="s">
        <v>2083</v>
      </c>
      <c r="AA204" s="389" t="s">
        <v>2297</v>
      </c>
      <c r="AB204" s="389" t="s">
        <v>2298</v>
      </c>
    </row>
    <row r="205" spans="1:28" x14ac:dyDescent="0.2">
      <c r="A205" s="389">
        <v>1128</v>
      </c>
      <c r="B205" s="389">
        <v>2536</v>
      </c>
      <c r="C205" s="389" t="s">
        <v>3034</v>
      </c>
      <c r="D205" s="389" t="s">
        <v>3035</v>
      </c>
      <c r="E205" s="389" t="s">
        <v>1281</v>
      </c>
      <c r="F205" s="421">
        <v>207</v>
      </c>
      <c r="G205" s="390" t="s">
        <v>10</v>
      </c>
      <c r="H205" s="389" t="s">
        <v>289</v>
      </c>
      <c r="I205" s="389" t="s">
        <v>289</v>
      </c>
      <c r="J205" s="389" t="s">
        <v>289</v>
      </c>
      <c r="K205" s="389" t="s">
        <v>2091</v>
      </c>
      <c r="L205" s="390" t="s">
        <v>23</v>
      </c>
      <c r="M205" s="390" t="s">
        <v>2083</v>
      </c>
      <c r="N205" s="390" t="s">
        <v>2083</v>
      </c>
      <c r="O205" s="390" t="s">
        <v>87</v>
      </c>
      <c r="P205" s="389" t="s">
        <v>123</v>
      </c>
      <c r="Q205" s="389" t="s">
        <v>3065</v>
      </c>
      <c r="R205" s="389" t="s">
        <v>2794</v>
      </c>
      <c r="S205" s="389" t="s">
        <v>2083</v>
      </c>
      <c r="T205" s="389" t="s">
        <v>2083</v>
      </c>
      <c r="U205" s="389" t="s">
        <v>2083</v>
      </c>
      <c r="V205" s="389" t="s">
        <v>3056</v>
      </c>
      <c r="W205" s="389" t="s">
        <v>2083</v>
      </c>
      <c r="X205" s="389" t="s">
        <v>2095</v>
      </c>
      <c r="Y205" s="389" t="s">
        <v>2083</v>
      </c>
      <c r="Z205" s="389" t="s">
        <v>2083</v>
      </c>
      <c r="AA205" s="389" t="s">
        <v>2115</v>
      </c>
      <c r="AB205" s="389" t="s">
        <v>2116</v>
      </c>
    </row>
    <row r="206" spans="1:28" x14ac:dyDescent="0.2">
      <c r="A206" s="389">
        <v>1129</v>
      </c>
      <c r="B206" s="389">
        <v>2537</v>
      </c>
      <c r="C206" s="389" t="s">
        <v>2124</v>
      </c>
      <c r="D206" s="389" t="s">
        <v>2125</v>
      </c>
      <c r="E206" s="389" t="s">
        <v>1281</v>
      </c>
      <c r="F206" s="421">
        <v>208</v>
      </c>
      <c r="G206" s="390" t="s">
        <v>10</v>
      </c>
      <c r="H206" s="389" t="s">
        <v>3066</v>
      </c>
      <c r="I206" s="389" t="s">
        <v>3067</v>
      </c>
      <c r="J206" s="389" t="s">
        <v>3068</v>
      </c>
      <c r="K206" s="389" t="s">
        <v>2091</v>
      </c>
      <c r="L206" s="390" t="s">
        <v>23</v>
      </c>
      <c r="M206" s="390" t="s">
        <v>2083</v>
      </c>
      <c r="N206" s="390" t="s">
        <v>2083</v>
      </c>
      <c r="O206" s="390" t="s">
        <v>25</v>
      </c>
      <c r="P206" s="389" t="s">
        <v>123</v>
      </c>
      <c r="Q206" s="389" t="s">
        <v>3069</v>
      </c>
      <c r="R206" s="389" t="s">
        <v>3070</v>
      </c>
      <c r="S206" s="389" t="s">
        <v>3071</v>
      </c>
      <c r="T206" s="389" t="s">
        <v>3072</v>
      </c>
      <c r="U206" s="389" t="s">
        <v>2083</v>
      </c>
      <c r="V206" s="389" t="s">
        <v>3073</v>
      </c>
      <c r="W206" s="389" t="s">
        <v>2083</v>
      </c>
      <c r="X206" s="389" t="s">
        <v>2095</v>
      </c>
      <c r="Y206" s="389" t="s">
        <v>2147</v>
      </c>
      <c r="Z206" s="389" t="s">
        <v>2083</v>
      </c>
      <c r="AA206" s="389" t="s">
        <v>2096</v>
      </c>
      <c r="AB206" s="389" t="s">
        <v>3074</v>
      </c>
    </row>
    <row r="207" spans="1:28" x14ac:dyDescent="0.2">
      <c r="A207" s="389">
        <v>1130</v>
      </c>
      <c r="B207" s="389">
        <v>2538</v>
      </c>
      <c r="C207" s="389" t="s">
        <v>2577</v>
      </c>
      <c r="D207" s="389" t="s">
        <v>2578</v>
      </c>
      <c r="E207" s="389" t="s">
        <v>1281</v>
      </c>
      <c r="F207" s="421">
        <v>209</v>
      </c>
      <c r="G207" s="390" t="s">
        <v>10</v>
      </c>
      <c r="H207" s="389" t="s">
        <v>292</v>
      </c>
      <c r="I207" s="389" t="s">
        <v>3075</v>
      </c>
      <c r="J207" s="389" t="s">
        <v>3075</v>
      </c>
      <c r="K207" s="389" t="s">
        <v>2091</v>
      </c>
      <c r="L207" s="390" t="s">
        <v>23</v>
      </c>
      <c r="M207" s="390" t="s">
        <v>2083</v>
      </c>
      <c r="N207" s="390" t="s">
        <v>2083</v>
      </c>
      <c r="O207" s="390" t="s">
        <v>87</v>
      </c>
      <c r="P207" s="389" t="s">
        <v>123</v>
      </c>
      <c r="Q207" s="389" t="s">
        <v>3076</v>
      </c>
      <c r="R207" s="389" t="s">
        <v>2721</v>
      </c>
      <c r="S207" s="389" t="s">
        <v>2083</v>
      </c>
      <c r="T207" s="389" t="s">
        <v>2083</v>
      </c>
      <c r="U207" s="389" t="s">
        <v>2083</v>
      </c>
      <c r="V207" s="389" t="s">
        <v>3029</v>
      </c>
      <c r="W207" s="389" t="s">
        <v>2083</v>
      </c>
      <c r="X207" s="389" t="s">
        <v>2095</v>
      </c>
      <c r="Y207" s="389" t="s">
        <v>2083</v>
      </c>
      <c r="Z207" s="389" t="s">
        <v>2083</v>
      </c>
      <c r="AA207" s="389" t="s">
        <v>2155</v>
      </c>
      <c r="AB207" s="389" t="s">
        <v>3077</v>
      </c>
    </row>
    <row r="208" spans="1:28" x14ac:dyDescent="0.2">
      <c r="A208" s="389">
        <v>1131</v>
      </c>
      <c r="B208" s="389">
        <v>2539</v>
      </c>
      <c r="C208" s="389" t="s">
        <v>2212</v>
      </c>
      <c r="D208" s="389" t="s">
        <v>2213</v>
      </c>
      <c r="E208" s="389" t="s">
        <v>1281</v>
      </c>
      <c r="F208" s="421">
        <v>210</v>
      </c>
      <c r="G208" s="390" t="s">
        <v>10</v>
      </c>
      <c r="H208" s="389" t="s">
        <v>293</v>
      </c>
      <c r="I208" s="389" t="s">
        <v>3078</v>
      </c>
      <c r="J208" s="389" t="s">
        <v>3078</v>
      </c>
      <c r="K208" s="389" t="s">
        <v>2091</v>
      </c>
      <c r="L208" s="390" t="s">
        <v>23</v>
      </c>
      <c r="M208" s="390" t="s">
        <v>2083</v>
      </c>
      <c r="N208" s="390" t="s">
        <v>2083</v>
      </c>
      <c r="O208" s="390" t="s">
        <v>87</v>
      </c>
      <c r="P208" s="389" t="s">
        <v>23</v>
      </c>
      <c r="Q208" s="389" t="s">
        <v>3079</v>
      </c>
      <c r="R208" s="389" t="s">
        <v>2240</v>
      </c>
      <c r="S208" s="389" t="s">
        <v>2083</v>
      </c>
      <c r="T208" s="389" t="s">
        <v>2083</v>
      </c>
      <c r="U208" s="389" t="s">
        <v>2083</v>
      </c>
      <c r="V208" s="389" t="s">
        <v>3080</v>
      </c>
      <c r="W208" s="389" t="s">
        <v>2083</v>
      </c>
      <c r="X208" s="389" t="s">
        <v>2095</v>
      </c>
      <c r="Y208" s="389" t="s">
        <v>87</v>
      </c>
      <c r="Z208" s="389" t="s">
        <v>2083</v>
      </c>
      <c r="AA208" s="389" t="s">
        <v>2096</v>
      </c>
      <c r="AB208" s="389" t="s">
        <v>2939</v>
      </c>
    </row>
    <row r="209" spans="1:28" x14ac:dyDescent="0.2">
      <c r="A209" s="389">
        <v>1132</v>
      </c>
      <c r="B209" s="389">
        <v>2540</v>
      </c>
      <c r="C209" s="389" t="s">
        <v>3034</v>
      </c>
      <c r="D209" s="389" t="s">
        <v>3035</v>
      </c>
      <c r="E209" s="389" t="s">
        <v>1281</v>
      </c>
      <c r="F209" s="421">
        <v>211</v>
      </c>
      <c r="G209" s="390" t="s">
        <v>10</v>
      </c>
      <c r="H209" s="389" t="s">
        <v>294</v>
      </c>
      <c r="I209" s="389" t="s">
        <v>3081</v>
      </c>
      <c r="J209" s="389" t="s">
        <v>3082</v>
      </c>
      <c r="K209" s="389" t="s">
        <v>2091</v>
      </c>
      <c r="L209" s="390" t="s">
        <v>23</v>
      </c>
      <c r="M209" s="390" t="s">
        <v>2083</v>
      </c>
      <c r="N209" s="390" t="s">
        <v>2083</v>
      </c>
      <c r="O209" s="390" t="s">
        <v>87</v>
      </c>
      <c r="P209" s="389" t="s">
        <v>123</v>
      </c>
      <c r="Q209" s="389" t="s">
        <v>3083</v>
      </c>
      <c r="R209" s="389" t="s">
        <v>2367</v>
      </c>
      <c r="S209" s="389" t="s">
        <v>2083</v>
      </c>
      <c r="T209" s="389" t="s">
        <v>2083</v>
      </c>
      <c r="U209" s="389" t="s">
        <v>2083</v>
      </c>
      <c r="V209" s="389" t="s">
        <v>3056</v>
      </c>
      <c r="W209" s="389" t="s">
        <v>2083</v>
      </c>
      <c r="X209" s="389" t="s">
        <v>2095</v>
      </c>
      <c r="Y209" s="389" t="s">
        <v>2083</v>
      </c>
      <c r="Z209" s="389" t="s">
        <v>2083</v>
      </c>
      <c r="AA209" s="389" t="s">
        <v>2115</v>
      </c>
      <c r="AB209" s="389" t="s">
        <v>2116</v>
      </c>
    </row>
    <row r="210" spans="1:28" x14ac:dyDescent="0.2">
      <c r="A210" s="389">
        <v>97</v>
      </c>
      <c r="B210" s="389">
        <v>2541</v>
      </c>
      <c r="C210" s="389" t="s">
        <v>3084</v>
      </c>
      <c r="D210" s="389" t="s">
        <v>3085</v>
      </c>
      <c r="E210" s="389" t="s">
        <v>1281</v>
      </c>
      <c r="F210" s="421">
        <v>212</v>
      </c>
      <c r="G210" s="390" t="s">
        <v>10</v>
      </c>
      <c r="H210" s="389" t="s">
        <v>295</v>
      </c>
      <c r="I210" s="389" t="s">
        <v>295</v>
      </c>
      <c r="J210" s="389" t="s">
        <v>295</v>
      </c>
      <c r="K210" s="389" t="s">
        <v>2091</v>
      </c>
      <c r="L210" s="390" t="s">
        <v>23</v>
      </c>
      <c r="M210" s="390" t="s">
        <v>2083</v>
      </c>
      <c r="N210" s="390" t="s">
        <v>2083</v>
      </c>
      <c r="O210" s="390" t="s">
        <v>87</v>
      </c>
      <c r="P210" s="389" t="s">
        <v>23</v>
      </c>
      <c r="Q210" s="389" t="s">
        <v>3086</v>
      </c>
      <c r="R210" s="389" t="s">
        <v>2265</v>
      </c>
      <c r="S210" s="389" t="s">
        <v>2083</v>
      </c>
      <c r="T210" s="389" t="s">
        <v>2083</v>
      </c>
      <c r="U210" s="389" t="s">
        <v>2083</v>
      </c>
      <c r="V210" s="389" t="s">
        <v>3087</v>
      </c>
      <c r="W210" s="389" t="s">
        <v>2083</v>
      </c>
      <c r="X210" s="389" t="s">
        <v>2095</v>
      </c>
      <c r="Y210" s="389" t="s">
        <v>2147</v>
      </c>
      <c r="Z210" s="389" t="s">
        <v>2083</v>
      </c>
      <c r="AA210" s="389" t="s">
        <v>2115</v>
      </c>
      <c r="AB210" s="389" t="s">
        <v>2116</v>
      </c>
    </row>
    <row r="211" spans="1:28" x14ac:dyDescent="0.2">
      <c r="A211" s="389">
        <v>98</v>
      </c>
      <c r="B211" s="389">
        <v>2542</v>
      </c>
      <c r="C211" s="389" t="s">
        <v>3034</v>
      </c>
      <c r="D211" s="389" t="s">
        <v>3035</v>
      </c>
      <c r="E211" s="389" t="s">
        <v>1281</v>
      </c>
      <c r="F211" s="421">
        <v>213</v>
      </c>
      <c r="G211" s="390" t="s">
        <v>10</v>
      </c>
      <c r="H211" s="389" t="s">
        <v>3088</v>
      </c>
      <c r="I211" s="389" t="s">
        <v>3089</v>
      </c>
      <c r="J211" s="389" t="s">
        <v>3090</v>
      </c>
      <c r="K211" s="389" t="s">
        <v>2091</v>
      </c>
      <c r="L211" s="390" t="s">
        <v>23</v>
      </c>
      <c r="M211" s="390" t="s">
        <v>2083</v>
      </c>
      <c r="N211" s="390" t="s">
        <v>2083</v>
      </c>
      <c r="O211" s="390" t="s">
        <v>87</v>
      </c>
      <c r="P211" s="389" t="s">
        <v>123</v>
      </c>
      <c r="Q211" s="389" t="s">
        <v>3091</v>
      </c>
      <c r="R211" s="389" t="s">
        <v>2927</v>
      </c>
      <c r="S211" s="389" t="s">
        <v>2083</v>
      </c>
      <c r="T211" s="389" t="s">
        <v>2083</v>
      </c>
      <c r="U211" s="389" t="s">
        <v>2083</v>
      </c>
      <c r="V211" s="389" t="s">
        <v>3056</v>
      </c>
      <c r="W211" s="389" t="s">
        <v>2083</v>
      </c>
      <c r="X211" s="389" t="s">
        <v>2095</v>
      </c>
      <c r="Y211" s="389" t="s">
        <v>2083</v>
      </c>
      <c r="Z211" s="389" t="s">
        <v>2083</v>
      </c>
      <c r="AA211" s="389" t="s">
        <v>2115</v>
      </c>
      <c r="AB211" s="389" t="s">
        <v>2116</v>
      </c>
    </row>
    <row r="212" spans="1:28" x14ac:dyDescent="0.2">
      <c r="A212" s="389">
        <v>99</v>
      </c>
      <c r="B212" s="389">
        <v>2543</v>
      </c>
      <c r="C212" s="389" t="s">
        <v>2640</v>
      </c>
      <c r="D212" s="389" t="s">
        <v>2641</v>
      </c>
      <c r="E212" s="389" t="s">
        <v>1281</v>
      </c>
      <c r="F212" s="421">
        <v>214</v>
      </c>
      <c r="G212" s="390" t="s">
        <v>10</v>
      </c>
      <c r="H212" s="389" t="s">
        <v>297</v>
      </c>
      <c r="I212" s="389" t="s">
        <v>297</v>
      </c>
      <c r="J212" s="389" t="s">
        <v>297</v>
      </c>
      <c r="K212" s="389" t="s">
        <v>2091</v>
      </c>
      <c r="L212" s="390" t="s">
        <v>23</v>
      </c>
      <c r="M212" s="390" t="s">
        <v>2083</v>
      </c>
      <c r="N212" s="390" t="s">
        <v>2083</v>
      </c>
      <c r="O212" s="390" t="s">
        <v>87</v>
      </c>
      <c r="P212" s="389" t="s">
        <v>23</v>
      </c>
      <c r="Q212" s="389" t="s">
        <v>3092</v>
      </c>
      <c r="R212" s="389" t="s">
        <v>2100</v>
      </c>
      <c r="S212" s="389" t="s">
        <v>2083</v>
      </c>
      <c r="T212" s="389" t="s">
        <v>2083</v>
      </c>
      <c r="U212" s="389" t="s">
        <v>2083</v>
      </c>
      <c r="V212" s="389" t="s">
        <v>2644</v>
      </c>
      <c r="W212" s="389" t="s">
        <v>2083</v>
      </c>
      <c r="X212" s="389" t="s">
        <v>2095</v>
      </c>
      <c r="Y212" s="389" t="s">
        <v>87</v>
      </c>
      <c r="Z212" s="389" t="s">
        <v>2083</v>
      </c>
      <c r="AA212" s="389" t="s">
        <v>2096</v>
      </c>
      <c r="AB212" s="389" t="s">
        <v>2645</v>
      </c>
    </row>
    <row r="213" spans="1:28" x14ac:dyDescent="0.2">
      <c r="A213" s="389">
        <v>100</v>
      </c>
      <c r="B213" s="389">
        <v>2544</v>
      </c>
      <c r="C213" s="389" t="s">
        <v>3093</v>
      </c>
      <c r="D213" s="389" t="s">
        <v>3094</v>
      </c>
      <c r="E213" s="389" t="s">
        <v>1281</v>
      </c>
      <c r="F213" s="421">
        <v>215</v>
      </c>
      <c r="G213" s="390" t="s">
        <v>10</v>
      </c>
      <c r="H213" s="389" t="s">
        <v>298</v>
      </c>
      <c r="I213" s="389" t="s">
        <v>298</v>
      </c>
      <c r="J213" s="389" t="s">
        <v>298</v>
      </c>
      <c r="K213" s="389" t="s">
        <v>2091</v>
      </c>
      <c r="L213" s="390" t="s">
        <v>23</v>
      </c>
      <c r="M213" s="390" t="s">
        <v>2083</v>
      </c>
      <c r="N213" s="390" t="s">
        <v>2083</v>
      </c>
      <c r="O213" s="390" t="s">
        <v>87</v>
      </c>
      <c r="P213" s="389" t="s">
        <v>123</v>
      </c>
      <c r="Q213" s="389" t="s">
        <v>3095</v>
      </c>
      <c r="R213" s="389" t="s">
        <v>2918</v>
      </c>
      <c r="S213" s="389" t="s">
        <v>2083</v>
      </c>
      <c r="T213" s="389" t="s">
        <v>2083</v>
      </c>
      <c r="U213" s="389" t="s">
        <v>2083</v>
      </c>
      <c r="V213" s="389" t="s">
        <v>3096</v>
      </c>
      <c r="W213" s="389" t="s">
        <v>2083</v>
      </c>
      <c r="X213" s="389" t="s">
        <v>2095</v>
      </c>
      <c r="Y213" s="389" t="s">
        <v>2083</v>
      </c>
      <c r="Z213" s="389" t="s">
        <v>2083</v>
      </c>
      <c r="AA213" s="389" t="s">
        <v>2155</v>
      </c>
      <c r="AB213" s="389" t="s">
        <v>2310</v>
      </c>
    </row>
    <row r="214" spans="1:28" x14ac:dyDescent="0.2">
      <c r="A214" s="389">
        <v>101</v>
      </c>
      <c r="B214" s="389">
        <v>2545</v>
      </c>
      <c r="C214" s="389" t="s">
        <v>2174</v>
      </c>
      <c r="D214" s="389" t="s">
        <v>2175</v>
      </c>
      <c r="E214" s="389" t="s">
        <v>1281</v>
      </c>
      <c r="F214" s="421">
        <v>216</v>
      </c>
      <c r="G214" s="390" t="s">
        <v>10</v>
      </c>
      <c r="H214" s="389" t="s">
        <v>3097</v>
      </c>
      <c r="I214" s="389" t="s">
        <v>3098</v>
      </c>
      <c r="J214" s="389" t="s">
        <v>3098</v>
      </c>
      <c r="K214" s="389" t="s">
        <v>2091</v>
      </c>
      <c r="L214" s="390" t="s">
        <v>23</v>
      </c>
      <c r="M214" s="390" t="s">
        <v>2083</v>
      </c>
      <c r="N214" s="390" t="s">
        <v>2083</v>
      </c>
      <c r="O214" s="390" t="s">
        <v>25</v>
      </c>
      <c r="P214" s="389" t="s">
        <v>23</v>
      </c>
      <c r="Q214" s="389" t="s">
        <v>3099</v>
      </c>
      <c r="R214" s="389" t="s">
        <v>2918</v>
      </c>
      <c r="S214" s="389" t="s">
        <v>3100</v>
      </c>
      <c r="T214" s="389" t="s">
        <v>3101</v>
      </c>
      <c r="U214" s="389" t="s">
        <v>2083</v>
      </c>
      <c r="V214" s="389" t="s">
        <v>3102</v>
      </c>
      <c r="W214" s="389" t="s">
        <v>2083</v>
      </c>
      <c r="X214" s="389" t="s">
        <v>43</v>
      </c>
      <c r="Y214" s="389" t="s">
        <v>23</v>
      </c>
      <c r="Z214" s="389" t="s">
        <v>2083</v>
      </c>
      <c r="AA214" s="389" t="s">
        <v>2553</v>
      </c>
      <c r="AB214" s="389" t="s">
        <v>2554</v>
      </c>
    </row>
    <row r="215" spans="1:28" x14ac:dyDescent="0.2">
      <c r="A215" s="389">
        <v>102</v>
      </c>
      <c r="B215" s="389">
        <v>2546</v>
      </c>
      <c r="C215" s="389" t="s">
        <v>2539</v>
      </c>
      <c r="D215" s="389" t="s">
        <v>2540</v>
      </c>
      <c r="E215" s="389" t="s">
        <v>1281</v>
      </c>
      <c r="F215" s="421">
        <v>217</v>
      </c>
      <c r="G215" s="390" t="s">
        <v>10</v>
      </c>
      <c r="H215" s="389" t="s">
        <v>301</v>
      </c>
      <c r="I215" s="389" t="s">
        <v>301</v>
      </c>
      <c r="J215" s="389" t="s">
        <v>301</v>
      </c>
      <c r="K215" s="389" t="s">
        <v>2091</v>
      </c>
      <c r="L215" s="390" t="s">
        <v>23</v>
      </c>
      <c r="M215" s="390" t="s">
        <v>2083</v>
      </c>
      <c r="N215" s="390" t="s">
        <v>2083</v>
      </c>
      <c r="O215" s="390" t="s">
        <v>87</v>
      </c>
      <c r="P215" s="389" t="s">
        <v>123</v>
      </c>
      <c r="Q215" s="389" t="s">
        <v>3103</v>
      </c>
      <c r="R215" s="389" t="s">
        <v>2542</v>
      </c>
      <c r="S215" s="389" t="s">
        <v>2083</v>
      </c>
      <c r="T215" s="389" t="s">
        <v>2083</v>
      </c>
      <c r="U215" s="389" t="s">
        <v>2083</v>
      </c>
      <c r="V215" s="389" t="s">
        <v>3104</v>
      </c>
      <c r="W215" s="389" t="s">
        <v>2083</v>
      </c>
      <c r="X215" s="389" t="s">
        <v>2095</v>
      </c>
      <c r="Y215" s="389" t="s">
        <v>2083</v>
      </c>
      <c r="Z215" s="389" t="s">
        <v>2083</v>
      </c>
      <c r="AA215" s="389" t="s">
        <v>2155</v>
      </c>
      <c r="AB215" s="389" t="s">
        <v>3105</v>
      </c>
    </row>
    <row r="216" spans="1:28" x14ac:dyDescent="0.2">
      <c r="A216" s="389">
        <v>103</v>
      </c>
      <c r="B216" s="389">
        <v>2547</v>
      </c>
      <c r="C216" s="389" t="s">
        <v>2688</v>
      </c>
      <c r="D216" s="389" t="s">
        <v>2689</v>
      </c>
      <c r="E216" s="389" t="s">
        <v>1281</v>
      </c>
      <c r="F216" s="421">
        <v>218</v>
      </c>
      <c r="G216" s="390" t="s">
        <v>10</v>
      </c>
      <c r="H216" s="389" t="s">
        <v>303</v>
      </c>
      <c r="I216" s="389" t="s">
        <v>303</v>
      </c>
      <c r="J216" s="389" t="s">
        <v>303</v>
      </c>
      <c r="K216" s="389" t="s">
        <v>2091</v>
      </c>
      <c r="L216" s="390" t="s">
        <v>23</v>
      </c>
      <c r="M216" s="390" t="s">
        <v>2083</v>
      </c>
      <c r="N216" s="390" t="s">
        <v>2083</v>
      </c>
      <c r="O216" s="390" t="s">
        <v>25</v>
      </c>
      <c r="P216" s="389" t="s">
        <v>23</v>
      </c>
      <c r="Q216" s="389" t="s">
        <v>3106</v>
      </c>
      <c r="R216" s="389" t="s">
        <v>2265</v>
      </c>
      <c r="S216" s="389" t="s">
        <v>2802</v>
      </c>
      <c r="T216" s="389" t="s">
        <v>2486</v>
      </c>
      <c r="U216" s="389" t="s">
        <v>2083</v>
      </c>
      <c r="V216" s="389" t="s">
        <v>3107</v>
      </c>
      <c r="W216" s="389" t="s">
        <v>2083</v>
      </c>
      <c r="X216" s="389" t="s">
        <v>2095</v>
      </c>
      <c r="Y216" s="389" t="s">
        <v>2147</v>
      </c>
      <c r="Z216" s="389" t="s">
        <v>2083</v>
      </c>
      <c r="AA216" s="389" t="s">
        <v>2148</v>
      </c>
      <c r="AB216" s="389" t="s">
        <v>2694</v>
      </c>
    </row>
    <row r="217" spans="1:28" x14ac:dyDescent="0.2">
      <c r="A217" s="389">
        <v>104</v>
      </c>
      <c r="B217" s="389">
        <v>2548</v>
      </c>
      <c r="C217" s="389" t="s">
        <v>3034</v>
      </c>
      <c r="D217" s="389" t="s">
        <v>3035</v>
      </c>
      <c r="E217" s="389" t="s">
        <v>1281</v>
      </c>
      <c r="F217" s="421">
        <v>219</v>
      </c>
      <c r="G217" s="390" t="s">
        <v>10</v>
      </c>
      <c r="H217" s="389" t="s">
        <v>3108</v>
      </c>
      <c r="I217" s="389" t="s">
        <v>3109</v>
      </c>
      <c r="J217" s="389" t="s">
        <v>3109</v>
      </c>
      <c r="K217" s="389" t="s">
        <v>2091</v>
      </c>
      <c r="L217" s="390" t="s">
        <v>23</v>
      </c>
      <c r="M217" s="390" t="s">
        <v>2083</v>
      </c>
      <c r="N217" s="390" t="s">
        <v>2083</v>
      </c>
      <c r="O217" s="390" t="s">
        <v>25</v>
      </c>
      <c r="P217" s="389" t="s">
        <v>123</v>
      </c>
      <c r="Q217" s="389" t="s">
        <v>3110</v>
      </c>
      <c r="R217" s="389" t="s">
        <v>2927</v>
      </c>
      <c r="S217" s="389" t="s">
        <v>3111</v>
      </c>
      <c r="T217" s="389" t="s">
        <v>3112</v>
      </c>
      <c r="U217" s="389" t="s">
        <v>2083</v>
      </c>
      <c r="V217" s="389" t="s">
        <v>3113</v>
      </c>
      <c r="W217" s="389" t="s">
        <v>2083</v>
      </c>
      <c r="X217" s="389" t="s">
        <v>2095</v>
      </c>
      <c r="Y217" s="389" t="s">
        <v>2147</v>
      </c>
      <c r="Z217" s="389" t="s">
        <v>2083</v>
      </c>
      <c r="AA217" s="389" t="s">
        <v>2328</v>
      </c>
      <c r="AB217" s="389" t="s">
        <v>3114</v>
      </c>
    </row>
    <row r="218" spans="1:28" x14ac:dyDescent="0.2">
      <c r="A218" s="389">
        <v>105</v>
      </c>
      <c r="B218" s="389">
        <v>2549</v>
      </c>
      <c r="C218" s="389" t="s">
        <v>2724</v>
      </c>
      <c r="D218" s="389" t="s">
        <v>2725</v>
      </c>
      <c r="E218" s="389" t="s">
        <v>1281</v>
      </c>
      <c r="F218" s="421">
        <v>220</v>
      </c>
      <c r="G218" s="390" t="s">
        <v>10</v>
      </c>
      <c r="H218" s="389" t="s">
        <v>306</v>
      </c>
      <c r="I218" s="389" t="s">
        <v>3115</v>
      </c>
      <c r="J218" s="389" t="s">
        <v>3115</v>
      </c>
      <c r="K218" s="389" t="s">
        <v>2091</v>
      </c>
      <c r="L218" s="390" t="s">
        <v>23</v>
      </c>
      <c r="M218" s="390" t="s">
        <v>2083</v>
      </c>
      <c r="N218" s="390" t="s">
        <v>2083</v>
      </c>
      <c r="O218" s="390" t="s">
        <v>25</v>
      </c>
      <c r="P218" s="389" t="s">
        <v>23</v>
      </c>
      <c r="Q218" s="389" t="s">
        <v>3116</v>
      </c>
      <c r="R218" s="389" t="s">
        <v>3117</v>
      </c>
      <c r="S218" s="389" t="s">
        <v>3118</v>
      </c>
      <c r="T218" s="389" t="s">
        <v>3119</v>
      </c>
      <c r="U218" s="389" t="s">
        <v>2083</v>
      </c>
      <c r="V218" s="389" t="s">
        <v>3120</v>
      </c>
      <c r="W218" s="389" t="s">
        <v>2083</v>
      </c>
      <c r="X218" s="389" t="s">
        <v>2095</v>
      </c>
      <c r="Y218" s="389" t="s">
        <v>87</v>
      </c>
      <c r="Z218" s="389" t="s">
        <v>2083</v>
      </c>
      <c r="AA218" s="389" t="s">
        <v>2148</v>
      </c>
      <c r="AB218" s="389" t="s">
        <v>3121</v>
      </c>
    </row>
    <row r="219" spans="1:28" x14ac:dyDescent="0.2">
      <c r="A219" s="389">
        <v>106</v>
      </c>
      <c r="B219" s="389">
        <v>2550</v>
      </c>
      <c r="C219" s="389" t="s">
        <v>2432</v>
      </c>
      <c r="D219" s="389" t="s">
        <v>2433</v>
      </c>
      <c r="E219" s="389" t="s">
        <v>1281</v>
      </c>
      <c r="F219" s="421">
        <v>221</v>
      </c>
      <c r="G219" s="390" t="s">
        <v>10</v>
      </c>
      <c r="H219" s="389" t="s">
        <v>308</v>
      </c>
      <c r="I219" s="389" t="s">
        <v>308</v>
      </c>
      <c r="J219" s="389" t="s">
        <v>308</v>
      </c>
      <c r="K219" s="389" t="s">
        <v>2126</v>
      </c>
      <c r="L219" s="390" t="s">
        <v>23</v>
      </c>
      <c r="M219" s="390" t="s">
        <v>2083</v>
      </c>
      <c r="N219" s="390" t="s">
        <v>2083</v>
      </c>
      <c r="O219" s="390" t="s">
        <v>25</v>
      </c>
      <c r="P219" s="389" t="s">
        <v>23</v>
      </c>
      <c r="Q219" s="389" t="s">
        <v>3122</v>
      </c>
      <c r="R219" s="389" t="s">
        <v>3123</v>
      </c>
      <c r="S219" s="389" t="s">
        <v>2985</v>
      </c>
      <c r="T219" s="389" t="s">
        <v>2986</v>
      </c>
      <c r="U219" s="389" t="s">
        <v>2083</v>
      </c>
      <c r="V219" s="389" t="s">
        <v>3124</v>
      </c>
      <c r="W219" s="389" t="s">
        <v>2083</v>
      </c>
      <c r="X219" s="389" t="s">
        <v>2095</v>
      </c>
      <c r="Y219" s="389" t="s">
        <v>87</v>
      </c>
      <c r="Z219" s="389" t="s">
        <v>2083</v>
      </c>
      <c r="AA219" s="389" t="s">
        <v>2105</v>
      </c>
      <c r="AB219" s="389" t="s">
        <v>2387</v>
      </c>
    </row>
    <row r="220" spans="1:28" x14ac:dyDescent="0.2">
      <c r="A220" s="389">
        <v>107</v>
      </c>
      <c r="B220" s="389">
        <v>2551</v>
      </c>
      <c r="C220" s="389" t="s">
        <v>2174</v>
      </c>
      <c r="D220" s="389" t="s">
        <v>2175</v>
      </c>
      <c r="E220" s="389" t="s">
        <v>1281</v>
      </c>
      <c r="F220" s="421">
        <v>222</v>
      </c>
      <c r="G220" s="390" t="s">
        <v>10</v>
      </c>
      <c r="H220" s="389" t="s">
        <v>310</v>
      </c>
      <c r="I220" s="389" t="s">
        <v>3125</v>
      </c>
      <c r="J220" s="389" t="s">
        <v>3125</v>
      </c>
      <c r="K220" s="389" t="s">
        <v>2091</v>
      </c>
      <c r="L220" s="390" t="s">
        <v>23</v>
      </c>
      <c r="M220" s="390" t="s">
        <v>2083</v>
      </c>
      <c r="N220" s="390" t="s">
        <v>2083</v>
      </c>
      <c r="O220" s="390" t="s">
        <v>25</v>
      </c>
      <c r="P220" s="389" t="s">
        <v>23</v>
      </c>
      <c r="Q220" s="389" t="s">
        <v>3126</v>
      </c>
      <c r="R220" s="389" t="s">
        <v>3004</v>
      </c>
      <c r="S220" s="389" t="s">
        <v>3127</v>
      </c>
      <c r="T220" s="389" t="s">
        <v>2104</v>
      </c>
      <c r="U220" s="389" t="s">
        <v>2083</v>
      </c>
      <c r="V220" s="389" t="s">
        <v>3128</v>
      </c>
      <c r="W220" s="389" t="s">
        <v>2083</v>
      </c>
      <c r="X220" s="389" t="s">
        <v>2095</v>
      </c>
      <c r="Y220" s="389" t="s">
        <v>2147</v>
      </c>
      <c r="Z220" s="389" t="s">
        <v>2083</v>
      </c>
      <c r="AA220" s="389" t="s">
        <v>2297</v>
      </c>
      <c r="AB220" s="389" t="s">
        <v>2653</v>
      </c>
    </row>
    <row r="221" spans="1:28" x14ac:dyDescent="0.2">
      <c r="A221" s="389">
        <v>108</v>
      </c>
      <c r="B221" s="389">
        <v>2552</v>
      </c>
      <c r="C221" s="389" t="s">
        <v>2174</v>
      </c>
      <c r="D221" s="389" t="s">
        <v>2175</v>
      </c>
      <c r="E221" s="389" t="s">
        <v>1281</v>
      </c>
      <c r="F221" s="421">
        <v>223</v>
      </c>
      <c r="G221" s="390" t="s">
        <v>10</v>
      </c>
      <c r="H221" s="389" t="s">
        <v>3129</v>
      </c>
      <c r="I221" s="389" t="s">
        <v>3130</v>
      </c>
      <c r="J221" s="389" t="s">
        <v>3130</v>
      </c>
      <c r="K221" s="389" t="s">
        <v>2091</v>
      </c>
      <c r="L221" s="390" t="s">
        <v>23</v>
      </c>
      <c r="M221" s="390" t="s">
        <v>2083</v>
      </c>
      <c r="N221" s="390" t="s">
        <v>2083</v>
      </c>
      <c r="O221" s="390" t="s">
        <v>87</v>
      </c>
      <c r="P221" s="389" t="s">
        <v>123</v>
      </c>
      <c r="Q221" s="389" t="s">
        <v>3131</v>
      </c>
      <c r="R221" s="389" t="s">
        <v>3004</v>
      </c>
      <c r="S221" s="389" t="s">
        <v>2083</v>
      </c>
      <c r="T221" s="389" t="s">
        <v>2083</v>
      </c>
      <c r="U221" s="389" t="s">
        <v>2083</v>
      </c>
      <c r="V221" s="389" t="s">
        <v>3128</v>
      </c>
      <c r="W221" s="389" t="s">
        <v>2083</v>
      </c>
      <c r="X221" s="389" t="s">
        <v>2095</v>
      </c>
      <c r="Y221" s="389" t="s">
        <v>23</v>
      </c>
      <c r="Z221" s="389" t="s">
        <v>2083</v>
      </c>
      <c r="AA221" s="389" t="s">
        <v>2115</v>
      </c>
      <c r="AB221" s="389" t="s">
        <v>2116</v>
      </c>
    </row>
    <row r="222" spans="1:28" x14ac:dyDescent="0.2">
      <c r="A222" s="389">
        <v>109</v>
      </c>
      <c r="B222" s="389">
        <v>2553</v>
      </c>
      <c r="C222" s="389" t="s">
        <v>2598</v>
      </c>
      <c r="D222" s="389" t="s">
        <v>2599</v>
      </c>
      <c r="E222" s="389" t="s">
        <v>1281</v>
      </c>
      <c r="F222" s="421">
        <v>224</v>
      </c>
      <c r="G222" s="390" t="s">
        <v>10</v>
      </c>
      <c r="H222" s="389" t="s">
        <v>313</v>
      </c>
      <c r="I222" s="389" t="s">
        <v>3132</v>
      </c>
      <c r="J222" s="389" t="s">
        <v>3132</v>
      </c>
      <c r="K222" s="389" t="s">
        <v>2091</v>
      </c>
      <c r="L222" s="390" t="s">
        <v>23</v>
      </c>
      <c r="M222" s="390" t="s">
        <v>2083</v>
      </c>
      <c r="N222" s="390" t="s">
        <v>2083</v>
      </c>
      <c r="O222" s="390" t="s">
        <v>25</v>
      </c>
      <c r="P222" s="389" t="s">
        <v>123</v>
      </c>
      <c r="Q222" s="389" t="s">
        <v>3133</v>
      </c>
      <c r="R222" s="389" t="s">
        <v>3134</v>
      </c>
      <c r="S222" s="389" t="s">
        <v>3135</v>
      </c>
      <c r="T222" s="389" t="s">
        <v>3136</v>
      </c>
      <c r="U222" s="389" t="s">
        <v>2083</v>
      </c>
      <c r="V222" s="389" t="s">
        <v>3137</v>
      </c>
      <c r="W222" s="389" t="s">
        <v>2083</v>
      </c>
      <c r="X222" s="389" t="s">
        <v>2095</v>
      </c>
      <c r="Y222" s="389" t="s">
        <v>2147</v>
      </c>
      <c r="Z222" s="389" t="s">
        <v>2083</v>
      </c>
      <c r="AA222" s="389" t="s">
        <v>2115</v>
      </c>
      <c r="AB222" s="389" t="s">
        <v>2387</v>
      </c>
    </row>
    <row r="223" spans="1:28" x14ac:dyDescent="0.2">
      <c r="A223" s="389">
        <v>110</v>
      </c>
      <c r="B223" s="389">
        <v>2554</v>
      </c>
      <c r="C223" s="389" t="s">
        <v>2219</v>
      </c>
      <c r="D223" s="389" t="s">
        <v>2220</v>
      </c>
      <c r="E223" s="389" t="s">
        <v>1281</v>
      </c>
      <c r="F223" s="421">
        <v>225</v>
      </c>
      <c r="G223" s="390" t="s">
        <v>10</v>
      </c>
      <c r="H223" s="389" t="s">
        <v>314</v>
      </c>
      <c r="I223" s="389" t="s">
        <v>314</v>
      </c>
      <c r="J223" s="389" t="s">
        <v>314</v>
      </c>
      <c r="K223" s="389" t="s">
        <v>2091</v>
      </c>
      <c r="L223" s="390" t="s">
        <v>23</v>
      </c>
      <c r="M223" s="390" t="s">
        <v>2083</v>
      </c>
      <c r="N223" s="390" t="s">
        <v>2083</v>
      </c>
      <c r="O223" s="390" t="s">
        <v>25</v>
      </c>
      <c r="P223" s="389" t="s">
        <v>123</v>
      </c>
      <c r="Q223" s="389" t="s">
        <v>3138</v>
      </c>
      <c r="R223" s="389" t="s">
        <v>3004</v>
      </c>
      <c r="S223" s="389" t="s">
        <v>3139</v>
      </c>
      <c r="T223" s="389" t="s">
        <v>3140</v>
      </c>
      <c r="U223" s="389" t="s">
        <v>2083</v>
      </c>
      <c r="V223" s="389" t="s">
        <v>3141</v>
      </c>
      <c r="W223" s="389" t="s">
        <v>2083</v>
      </c>
      <c r="X223" s="389" t="s">
        <v>43</v>
      </c>
      <c r="Y223" s="389" t="s">
        <v>2147</v>
      </c>
      <c r="Z223" s="389" t="s">
        <v>2083</v>
      </c>
      <c r="AA223" s="389" t="s">
        <v>3142</v>
      </c>
      <c r="AB223" s="389" t="s">
        <v>3143</v>
      </c>
    </row>
    <row r="224" spans="1:28" x14ac:dyDescent="0.2">
      <c r="A224" s="389">
        <v>111</v>
      </c>
      <c r="B224" s="389">
        <v>2555</v>
      </c>
      <c r="C224" s="389" t="s">
        <v>2563</v>
      </c>
      <c r="D224" s="389" t="s">
        <v>2564</v>
      </c>
      <c r="E224" s="389" t="s">
        <v>1281</v>
      </c>
      <c r="F224" s="421">
        <v>226</v>
      </c>
      <c r="G224" s="390" t="s">
        <v>10</v>
      </c>
      <c r="H224" s="389" t="s">
        <v>315</v>
      </c>
      <c r="I224" s="389" t="s">
        <v>3144</v>
      </c>
      <c r="J224" s="389" t="s">
        <v>3144</v>
      </c>
      <c r="K224" s="389" t="s">
        <v>2091</v>
      </c>
      <c r="L224" s="390" t="s">
        <v>23</v>
      </c>
      <c r="M224" s="390" t="s">
        <v>2083</v>
      </c>
      <c r="N224" s="390" t="s">
        <v>2083</v>
      </c>
      <c r="O224" s="390" t="s">
        <v>87</v>
      </c>
      <c r="P224" s="389" t="s">
        <v>123</v>
      </c>
      <c r="Q224" s="389" t="s">
        <v>3145</v>
      </c>
      <c r="R224" s="389" t="s">
        <v>3004</v>
      </c>
      <c r="S224" s="389" t="s">
        <v>2083</v>
      </c>
      <c r="T224" s="389" t="s">
        <v>2083</v>
      </c>
      <c r="U224" s="389" t="s">
        <v>2083</v>
      </c>
      <c r="V224" s="389" t="s">
        <v>3146</v>
      </c>
      <c r="W224" s="389" t="s">
        <v>2083</v>
      </c>
      <c r="X224" s="389" t="s">
        <v>2095</v>
      </c>
      <c r="Y224" s="389" t="s">
        <v>87</v>
      </c>
      <c r="Z224" s="389" t="s">
        <v>2083</v>
      </c>
      <c r="AA224" s="389" t="s">
        <v>2096</v>
      </c>
      <c r="AB224" s="389" t="s">
        <v>2568</v>
      </c>
    </row>
    <row r="225" spans="1:28" x14ac:dyDescent="0.2">
      <c r="A225" s="389">
        <v>112</v>
      </c>
      <c r="B225" s="389">
        <v>2556</v>
      </c>
      <c r="C225" s="389" t="s">
        <v>2101</v>
      </c>
      <c r="D225" s="389" t="s">
        <v>2102</v>
      </c>
      <c r="E225" s="389" t="s">
        <v>1281</v>
      </c>
      <c r="F225" s="421">
        <v>227</v>
      </c>
      <c r="G225" s="390" t="s">
        <v>10</v>
      </c>
      <c r="H225" s="389" t="s">
        <v>317</v>
      </c>
      <c r="I225" s="389" t="s">
        <v>3147</v>
      </c>
      <c r="J225" s="389" t="s">
        <v>3147</v>
      </c>
      <c r="K225" s="389" t="s">
        <v>2091</v>
      </c>
      <c r="L225" s="390" t="s">
        <v>23</v>
      </c>
      <c r="M225" s="390" t="s">
        <v>2083</v>
      </c>
      <c r="N225" s="390" t="s">
        <v>2083</v>
      </c>
      <c r="O225" s="390" t="s">
        <v>25</v>
      </c>
      <c r="P225" s="389" t="s">
        <v>123</v>
      </c>
      <c r="Q225" s="389" t="s">
        <v>3148</v>
      </c>
      <c r="R225" s="389" t="s">
        <v>3149</v>
      </c>
      <c r="S225" s="389" t="s">
        <v>3150</v>
      </c>
      <c r="T225" s="389" t="s">
        <v>2427</v>
      </c>
      <c r="U225" s="389" t="s">
        <v>2083</v>
      </c>
      <c r="V225" s="389" t="s">
        <v>3151</v>
      </c>
      <c r="W225" s="389" t="s">
        <v>2083</v>
      </c>
      <c r="X225" s="389" t="s">
        <v>2095</v>
      </c>
      <c r="Y225" s="389" t="s">
        <v>2147</v>
      </c>
      <c r="Z225" s="389" t="s">
        <v>2083</v>
      </c>
      <c r="AA225" s="389" t="s">
        <v>2297</v>
      </c>
      <c r="AB225" s="389" t="s">
        <v>2935</v>
      </c>
    </row>
    <row r="226" spans="1:28" x14ac:dyDescent="0.2">
      <c r="A226" s="389">
        <v>113</v>
      </c>
      <c r="B226" s="389">
        <v>2557</v>
      </c>
      <c r="C226" s="389" t="s">
        <v>3152</v>
      </c>
      <c r="D226" s="389" t="s">
        <v>3153</v>
      </c>
      <c r="E226" s="389" t="s">
        <v>1281</v>
      </c>
      <c r="F226" s="421">
        <v>228</v>
      </c>
      <c r="G226" s="390" t="s">
        <v>10</v>
      </c>
      <c r="H226" s="389" t="s">
        <v>3154</v>
      </c>
      <c r="I226" s="389" t="s">
        <v>3155</v>
      </c>
      <c r="J226" s="389" t="s">
        <v>3155</v>
      </c>
      <c r="K226" s="389" t="s">
        <v>2091</v>
      </c>
      <c r="L226" s="390" t="s">
        <v>23</v>
      </c>
      <c r="M226" s="390" t="s">
        <v>2083</v>
      </c>
      <c r="N226" s="390" t="s">
        <v>2083</v>
      </c>
      <c r="O226" s="390" t="s">
        <v>87</v>
      </c>
      <c r="P226" s="389" t="s">
        <v>123</v>
      </c>
      <c r="Q226" s="389" t="s">
        <v>3156</v>
      </c>
      <c r="R226" s="389" t="s">
        <v>2391</v>
      </c>
      <c r="S226" s="389" t="s">
        <v>2083</v>
      </c>
      <c r="T226" s="389" t="s">
        <v>2083</v>
      </c>
      <c r="U226" s="389" t="s">
        <v>2083</v>
      </c>
      <c r="V226" s="389" t="s">
        <v>3157</v>
      </c>
      <c r="W226" s="389" t="s">
        <v>2083</v>
      </c>
      <c r="X226" s="389" t="s">
        <v>2095</v>
      </c>
      <c r="Y226" s="389" t="s">
        <v>2083</v>
      </c>
      <c r="Z226" s="389" t="s">
        <v>2083</v>
      </c>
      <c r="AA226" s="389" t="s">
        <v>2115</v>
      </c>
      <c r="AB226" s="389" t="s">
        <v>2116</v>
      </c>
    </row>
    <row r="227" spans="1:28" x14ac:dyDescent="0.2">
      <c r="A227" s="389">
        <v>114</v>
      </c>
      <c r="B227" s="389">
        <v>2558</v>
      </c>
      <c r="C227" s="389" t="s">
        <v>2688</v>
      </c>
      <c r="D227" s="389" t="s">
        <v>2689</v>
      </c>
      <c r="E227" s="389" t="s">
        <v>1281</v>
      </c>
      <c r="F227" s="421">
        <v>229</v>
      </c>
      <c r="G227" s="390" t="s">
        <v>10</v>
      </c>
      <c r="H227" s="389" t="s">
        <v>320</v>
      </c>
      <c r="I227" s="389" t="s">
        <v>320</v>
      </c>
      <c r="J227" s="389" t="s">
        <v>320</v>
      </c>
      <c r="K227" s="389" t="s">
        <v>2091</v>
      </c>
      <c r="L227" s="390" t="s">
        <v>23</v>
      </c>
      <c r="M227" s="390" t="s">
        <v>2083</v>
      </c>
      <c r="N227" s="390" t="s">
        <v>2083</v>
      </c>
      <c r="O227" s="390" t="s">
        <v>25</v>
      </c>
      <c r="P227" s="389" t="s">
        <v>123</v>
      </c>
      <c r="Q227" s="389" t="s">
        <v>3158</v>
      </c>
      <c r="R227" s="389" t="s">
        <v>2144</v>
      </c>
      <c r="S227" s="389" t="s">
        <v>3159</v>
      </c>
      <c r="T227" s="389" t="s">
        <v>3160</v>
      </c>
      <c r="U227" s="389" t="s">
        <v>2083</v>
      </c>
      <c r="V227" s="389" t="s">
        <v>3161</v>
      </c>
      <c r="W227" s="389" t="s">
        <v>2083</v>
      </c>
      <c r="X227" s="389" t="s">
        <v>2095</v>
      </c>
      <c r="Y227" s="389" t="s">
        <v>2147</v>
      </c>
      <c r="Z227" s="389" t="s">
        <v>2083</v>
      </c>
      <c r="AA227" s="389" t="s">
        <v>2148</v>
      </c>
      <c r="AB227" s="389" t="s">
        <v>3160</v>
      </c>
    </row>
    <row r="228" spans="1:28" x14ac:dyDescent="0.2">
      <c r="A228" s="389">
        <v>115</v>
      </c>
      <c r="B228" s="389">
        <v>2559</v>
      </c>
      <c r="C228" s="389" t="s">
        <v>2101</v>
      </c>
      <c r="D228" s="389" t="s">
        <v>2102</v>
      </c>
      <c r="E228" s="389" t="s">
        <v>1281</v>
      </c>
      <c r="F228" s="421">
        <v>230</v>
      </c>
      <c r="G228" s="390" t="s">
        <v>10</v>
      </c>
      <c r="H228" s="389" t="s">
        <v>3162</v>
      </c>
      <c r="I228" s="389" t="s">
        <v>3163</v>
      </c>
      <c r="J228" s="389" t="s">
        <v>3163</v>
      </c>
      <c r="K228" s="389" t="s">
        <v>2091</v>
      </c>
      <c r="L228" s="390" t="s">
        <v>23</v>
      </c>
      <c r="M228" s="390" t="s">
        <v>2083</v>
      </c>
      <c r="N228" s="390" t="s">
        <v>2083</v>
      </c>
      <c r="O228" s="390" t="s">
        <v>87</v>
      </c>
      <c r="P228" s="389" t="s">
        <v>23</v>
      </c>
      <c r="Q228" s="389" t="s">
        <v>3164</v>
      </c>
      <c r="R228" s="389" t="s">
        <v>2927</v>
      </c>
      <c r="S228" s="389" t="s">
        <v>2083</v>
      </c>
      <c r="T228" s="389" t="s">
        <v>2083</v>
      </c>
      <c r="U228" s="389" t="s">
        <v>2083</v>
      </c>
      <c r="V228" s="389" t="s">
        <v>2083</v>
      </c>
      <c r="W228" s="389" t="s">
        <v>2083</v>
      </c>
      <c r="X228" s="389" t="s">
        <v>2095</v>
      </c>
      <c r="Y228" s="389" t="s">
        <v>2083</v>
      </c>
      <c r="Z228" s="389" t="s">
        <v>2083</v>
      </c>
      <c r="AA228" s="389" t="s">
        <v>2115</v>
      </c>
      <c r="AB228" s="389" t="s">
        <v>2116</v>
      </c>
    </row>
    <row r="229" spans="1:28" x14ac:dyDescent="0.2">
      <c r="A229" s="389">
        <v>116</v>
      </c>
      <c r="B229" s="389">
        <v>2560</v>
      </c>
      <c r="C229" s="389" t="s">
        <v>2101</v>
      </c>
      <c r="D229" s="389" t="s">
        <v>2102</v>
      </c>
      <c r="E229" s="389" t="s">
        <v>1281</v>
      </c>
      <c r="F229" s="421">
        <v>231</v>
      </c>
      <c r="G229" s="390" t="s">
        <v>10</v>
      </c>
      <c r="H229" s="389" t="s">
        <v>3165</v>
      </c>
      <c r="I229" s="389" t="s">
        <v>3166</v>
      </c>
      <c r="J229" s="389" t="s">
        <v>3166</v>
      </c>
      <c r="K229" s="389" t="s">
        <v>2091</v>
      </c>
      <c r="L229" s="390" t="s">
        <v>23</v>
      </c>
      <c r="M229" s="390" t="s">
        <v>2083</v>
      </c>
      <c r="N229" s="390" t="s">
        <v>2083</v>
      </c>
      <c r="O229" s="390" t="s">
        <v>87</v>
      </c>
      <c r="P229" s="389" t="s">
        <v>23</v>
      </c>
      <c r="Q229" s="389" t="s">
        <v>3167</v>
      </c>
      <c r="R229" s="389" t="s">
        <v>2927</v>
      </c>
      <c r="S229" s="389" t="s">
        <v>2083</v>
      </c>
      <c r="T229" s="389" t="s">
        <v>2083</v>
      </c>
      <c r="U229" s="389" t="s">
        <v>2083</v>
      </c>
      <c r="V229" s="389" t="s">
        <v>2083</v>
      </c>
      <c r="W229" s="389" t="s">
        <v>2083</v>
      </c>
      <c r="X229" s="389" t="s">
        <v>2095</v>
      </c>
      <c r="Y229" s="389" t="s">
        <v>2083</v>
      </c>
      <c r="Z229" s="389" t="s">
        <v>2083</v>
      </c>
      <c r="AA229" s="389" t="s">
        <v>2115</v>
      </c>
      <c r="AB229" s="389" t="s">
        <v>2116</v>
      </c>
    </row>
    <row r="230" spans="1:28" x14ac:dyDescent="0.2">
      <c r="A230" s="389">
        <v>117</v>
      </c>
      <c r="B230" s="389">
        <v>2561</v>
      </c>
      <c r="C230" s="389" t="s">
        <v>2101</v>
      </c>
      <c r="D230" s="389" t="s">
        <v>2102</v>
      </c>
      <c r="E230" s="389" t="s">
        <v>1281</v>
      </c>
      <c r="F230" s="421">
        <v>232</v>
      </c>
      <c r="G230" s="390" t="s">
        <v>10</v>
      </c>
      <c r="H230" s="389" t="s">
        <v>3168</v>
      </c>
      <c r="I230" s="389" t="s">
        <v>3169</v>
      </c>
      <c r="J230" s="389" t="s">
        <v>3170</v>
      </c>
      <c r="K230" s="389" t="s">
        <v>2091</v>
      </c>
      <c r="L230" s="390" t="s">
        <v>23</v>
      </c>
      <c r="M230" s="390" t="s">
        <v>2083</v>
      </c>
      <c r="N230" s="390" t="s">
        <v>2083</v>
      </c>
      <c r="O230" s="390" t="s">
        <v>87</v>
      </c>
      <c r="P230" s="389" t="s">
        <v>23</v>
      </c>
      <c r="Q230" s="389" t="s">
        <v>3171</v>
      </c>
      <c r="R230" s="389" t="s">
        <v>2927</v>
      </c>
      <c r="S230" s="389" t="s">
        <v>2083</v>
      </c>
      <c r="T230" s="389" t="s">
        <v>2083</v>
      </c>
      <c r="U230" s="389" t="s">
        <v>2083</v>
      </c>
      <c r="V230" s="389" t="s">
        <v>2083</v>
      </c>
      <c r="W230" s="389" t="s">
        <v>2083</v>
      </c>
      <c r="X230" s="389" t="s">
        <v>2095</v>
      </c>
      <c r="Y230" s="389" t="s">
        <v>2083</v>
      </c>
      <c r="Z230" s="389" t="s">
        <v>2083</v>
      </c>
      <c r="AA230" s="389" t="s">
        <v>2115</v>
      </c>
      <c r="AB230" s="389" t="s">
        <v>2116</v>
      </c>
    </row>
    <row r="231" spans="1:28" x14ac:dyDescent="0.2">
      <c r="A231" s="389">
        <v>118</v>
      </c>
      <c r="B231" s="389">
        <v>2562</v>
      </c>
      <c r="C231" s="389" t="s">
        <v>2101</v>
      </c>
      <c r="D231" s="389" t="s">
        <v>2102</v>
      </c>
      <c r="E231" s="389" t="s">
        <v>1281</v>
      </c>
      <c r="F231" s="421">
        <v>233</v>
      </c>
      <c r="G231" s="390" t="s">
        <v>10</v>
      </c>
      <c r="H231" s="389" t="s">
        <v>3172</v>
      </c>
      <c r="I231" s="389" t="s">
        <v>3173</v>
      </c>
      <c r="J231" s="389" t="s">
        <v>3173</v>
      </c>
      <c r="K231" s="389" t="s">
        <v>2091</v>
      </c>
      <c r="L231" s="390" t="s">
        <v>23</v>
      </c>
      <c r="M231" s="390" t="s">
        <v>2083</v>
      </c>
      <c r="N231" s="390" t="s">
        <v>2083</v>
      </c>
      <c r="O231" s="390" t="s">
        <v>87</v>
      </c>
      <c r="P231" s="389" t="s">
        <v>23</v>
      </c>
      <c r="Q231" s="389" t="s">
        <v>3174</v>
      </c>
      <c r="R231" s="389" t="s">
        <v>2927</v>
      </c>
      <c r="S231" s="389" t="s">
        <v>2083</v>
      </c>
      <c r="T231" s="389" t="s">
        <v>2083</v>
      </c>
      <c r="U231" s="389" t="s">
        <v>2083</v>
      </c>
      <c r="V231" s="389" t="s">
        <v>2083</v>
      </c>
      <c r="W231" s="389" t="s">
        <v>2083</v>
      </c>
      <c r="X231" s="389" t="s">
        <v>2095</v>
      </c>
      <c r="Y231" s="389" t="s">
        <v>2083</v>
      </c>
      <c r="Z231" s="389" t="s">
        <v>2083</v>
      </c>
      <c r="AA231" s="389" t="s">
        <v>2115</v>
      </c>
      <c r="AB231" s="389" t="s">
        <v>2116</v>
      </c>
    </row>
    <row r="232" spans="1:28" x14ac:dyDescent="0.2">
      <c r="A232" s="389">
        <v>119</v>
      </c>
      <c r="B232" s="389">
        <v>2563</v>
      </c>
      <c r="C232" s="389" t="s">
        <v>2101</v>
      </c>
      <c r="D232" s="389" t="s">
        <v>2102</v>
      </c>
      <c r="E232" s="389" t="s">
        <v>1281</v>
      </c>
      <c r="F232" s="421">
        <v>234</v>
      </c>
      <c r="G232" s="390" t="s">
        <v>10</v>
      </c>
      <c r="H232" s="389" t="s">
        <v>3175</v>
      </c>
      <c r="I232" s="389" t="s">
        <v>3176</v>
      </c>
      <c r="J232" s="389" t="s">
        <v>3176</v>
      </c>
      <c r="K232" s="389" t="s">
        <v>2091</v>
      </c>
      <c r="L232" s="390" t="s">
        <v>23</v>
      </c>
      <c r="M232" s="390" t="s">
        <v>2083</v>
      </c>
      <c r="N232" s="390" t="s">
        <v>2083</v>
      </c>
      <c r="O232" s="390" t="s">
        <v>87</v>
      </c>
      <c r="P232" s="389" t="s">
        <v>23</v>
      </c>
      <c r="Q232" s="389" t="s">
        <v>3177</v>
      </c>
      <c r="R232" s="389" t="s">
        <v>2927</v>
      </c>
      <c r="S232" s="389" t="s">
        <v>2083</v>
      </c>
      <c r="T232" s="389" t="s">
        <v>2083</v>
      </c>
      <c r="U232" s="389" t="s">
        <v>2083</v>
      </c>
      <c r="V232" s="389" t="s">
        <v>2083</v>
      </c>
      <c r="W232" s="389" t="s">
        <v>2083</v>
      </c>
      <c r="X232" s="389" t="s">
        <v>2095</v>
      </c>
      <c r="Y232" s="389" t="s">
        <v>2083</v>
      </c>
      <c r="Z232" s="389" t="s">
        <v>2083</v>
      </c>
      <c r="AA232" s="389" t="s">
        <v>2115</v>
      </c>
      <c r="AB232" s="389" t="s">
        <v>2116</v>
      </c>
    </row>
    <row r="233" spans="1:28" x14ac:dyDescent="0.2">
      <c r="A233" s="389">
        <v>120</v>
      </c>
      <c r="B233" s="389">
        <v>2564</v>
      </c>
      <c r="C233" s="389" t="s">
        <v>2101</v>
      </c>
      <c r="D233" s="389" t="s">
        <v>2102</v>
      </c>
      <c r="E233" s="389" t="s">
        <v>1281</v>
      </c>
      <c r="F233" s="421">
        <v>235</v>
      </c>
      <c r="G233" s="390" t="s">
        <v>10</v>
      </c>
      <c r="H233" s="389" t="s">
        <v>3178</v>
      </c>
      <c r="I233" s="389" t="s">
        <v>3179</v>
      </c>
      <c r="J233" s="389" t="s">
        <v>3179</v>
      </c>
      <c r="K233" s="389" t="s">
        <v>2091</v>
      </c>
      <c r="L233" s="390" t="s">
        <v>23</v>
      </c>
      <c r="M233" s="390" t="s">
        <v>2083</v>
      </c>
      <c r="N233" s="390" t="s">
        <v>2083</v>
      </c>
      <c r="O233" s="390" t="s">
        <v>87</v>
      </c>
      <c r="P233" s="389" t="s">
        <v>23</v>
      </c>
      <c r="Q233" s="389" t="s">
        <v>3180</v>
      </c>
      <c r="R233" s="389" t="s">
        <v>2927</v>
      </c>
      <c r="S233" s="389" t="s">
        <v>2083</v>
      </c>
      <c r="T233" s="389" t="s">
        <v>2083</v>
      </c>
      <c r="U233" s="389" t="s">
        <v>2083</v>
      </c>
      <c r="V233" s="389" t="s">
        <v>2083</v>
      </c>
      <c r="W233" s="389" t="s">
        <v>2083</v>
      </c>
      <c r="X233" s="389" t="s">
        <v>2095</v>
      </c>
      <c r="Y233" s="389" t="s">
        <v>2083</v>
      </c>
      <c r="Z233" s="389" t="s">
        <v>2083</v>
      </c>
      <c r="AA233" s="389" t="s">
        <v>2115</v>
      </c>
      <c r="AB233" s="389" t="s">
        <v>2116</v>
      </c>
    </row>
    <row r="234" spans="1:28" x14ac:dyDescent="0.2">
      <c r="A234" s="389">
        <v>1155</v>
      </c>
      <c r="B234" s="389">
        <v>2565</v>
      </c>
      <c r="C234" s="389" t="s">
        <v>2101</v>
      </c>
      <c r="D234" s="389" t="s">
        <v>2102</v>
      </c>
      <c r="E234" s="389" t="s">
        <v>1281</v>
      </c>
      <c r="F234" s="421">
        <v>236</v>
      </c>
      <c r="G234" s="390" t="s">
        <v>10</v>
      </c>
      <c r="H234" s="389" t="s">
        <v>3181</v>
      </c>
      <c r="I234" s="389" t="s">
        <v>3182</v>
      </c>
      <c r="J234" s="389" t="s">
        <v>3182</v>
      </c>
      <c r="K234" s="389" t="s">
        <v>2091</v>
      </c>
      <c r="L234" s="390" t="s">
        <v>23</v>
      </c>
      <c r="M234" s="390" t="s">
        <v>2083</v>
      </c>
      <c r="N234" s="390" t="s">
        <v>2083</v>
      </c>
      <c r="O234" s="390" t="s">
        <v>87</v>
      </c>
      <c r="P234" s="389" t="s">
        <v>23</v>
      </c>
      <c r="Q234" s="389" t="s">
        <v>3180</v>
      </c>
      <c r="R234" s="389" t="s">
        <v>2927</v>
      </c>
      <c r="S234" s="389" t="s">
        <v>2083</v>
      </c>
      <c r="T234" s="389" t="s">
        <v>2083</v>
      </c>
      <c r="U234" s="389" t="s">
        <v>2083</v>
      </c>
      <c r="V234" s="389" t="s">
        <v>2083</v>
      </c>
      <c r="W234" s="389" t="s">
        <v>2083</v>
      </c>
      <c r="X234" s="389" t="s">
        <v>2095</v>
      </c>
      <c r="Y234" s="389" t="s">
        <v>2083</v>
      </c>
      <c r="Z234" s="389" t="s">
        <v>2083</v>
      </c>
      <c r="AA234" s="389" t="s">
        <v>2115</v>
      </c>
      <c r="AB234" s="389" t="s">
        <v>2116</v>
      </c>
    </row>
    <row r="235" spans="1:28" x14ac:dyDescent="0.2">
      <c r="A235" s="389">
        <v>1156</v>
      </c>
      <c r="B235" s="389">
        <v>2566</v>
      </c>
      <c r="C235" s="389" t="s">
        <v>2275</v>
      </c>
      <c r="D235" s="389" t="s">
        <v>2276</v>
      </c>
      <c r="E235" s="389" t="s">
        <v>1281</v>
      </c>
      <c r="F235" s="421">
        <v>237</v>
      </c>
      <c r="G235" s="390" t="s">
        <v>10</v>
      </c>
      <c r="H235" s="389" t="s">
        <v>329</v>
      </c>
      <c r="I235" s="389" t="s">
        <v>3183</v>
      </c>
      <c r="J235" s="389" t="s">
        <v>3183</v>
      </c>
      <c r="K235" s="389" t="s">
        <v>2091</v>
      </c>
      <c r="L235" s="390" t="s">
        <v>23</v>
      </c>
      <c r="M235" s="390" t="s">
        <v>2083</v>
      </c>
      <c r="N235" s="390" t="s">
        <v>2083</v>
      </c>
      <c r="O235" s="390" t="s">
        <v>25</v>
      </c>
      <c r="P235" s="389" t="s">
        <v>23</v>
      </c>
      <c r="Q235" s="389" t="s">
        <v>3184</v>
      </c>
      <c r="R235" s="389" t="s">
        <v>2144</v>
      </c>
      <c r="S235" s="389" t="s">
        <v>3185</v>
      </c>
      <c r="T235" s="389" t="s">
        <v>2595</v>
      </c>
      <c r="U235" s="389" t="s">
        <v>2083</v>
      </c>
      <c r="V235" s="389" t="s">
        <v>3186</v>
      </c>
      <c r="W235" s="389" t="s">
        <v>2083</v>
      </c>
      <c r="X235" s="389" t="s">
        <v>2095</v>
      </c>
      <c r="Y235" s="389" t="s">
        <v>2083</v>
      </c>
      <c r="Z235" s="389" t="s">
        <v>2083</v>
      </c>
      <c r="AA235" s="389" t="s">
        <v>2155</v>
      </c>
      <c r="AB235" s="389" t="s">
        <v>3049</v>
      </c>
    </row>
    <row r="236" spans="1:28" x14ac:dyDescent="0.2">
      <c r="A236" s="389">
        <v>1157</v>
      </c>
      <c r="B236" s="389">
        <v>2567</v>
      </c>
      <c r="C236" s="389" t="s">
        <v>2496</v>
      </c>
      <c r="D236" s="389" t="s">
        <v>2497</v>
      </c>
      <c r="E236" s="389" t="s">
        <v>1281</v>
      </c>
      <c r="F236" s="421">
        <v>238</v>
      </c>
      <c r="G236" s="390" t="s">
        <v>10</v>
      </c>
      <c r="H236" s="389" t="s">
        <v>3187</v>
      </c>
      <c r="I236" s="389" t="s">
        <v>3188</v>
      </c>
      <c r="J236" s="389" t="s">
        <v>3188</v>
      </c>
      <c r="K236" s="389" t="s">
        <v>2091</v>
      </c>
      <c r="L236" s="390" t="s">
        <v>23</v>
      </c>
      <c r="M236" s="390" t="s">
        <v>2083</v>
      </c>
      <c r="N236" s="390" t="s">
        <v>2083</v>
      </c>
      <c r="O236" s="390" t="s">
        <v>87</v>
      </c>
      <c r="P236" s="389" t="s">
        <v>23</v>
      </c>
      <c r="Q236" s="389" t="s">
        <v>3189</v>
      </c>
      <c r="R236" s="389" t="s">
        <v>3190</v>
      </c>
      <c r="S236" s="389" t="s">
        <v>2083</v>
      </c>
      <c r="T236" s="389" t="s">
        <v>2083</v>
      </c>
      <c r="U236" s="389" t="s">
        <v>2083</v>
      </c>
      <c r="V236" s="389" t="s">
        <v>2499</v>
      </c>
      <c r="W236" s="389" t="s">
        <v>2083</v>
      </c>
      <c r="X236" s="389" t="s">
        <v>2095</v>
      </c>
      <c r="Y236" s="389" t="s">
        <v>87</v>
      </c>
      <c r="Z236" s="389" t="s">
        <v>2083</v>
      </c>
      <c r="AA236" s="389" t="s">
        <v>2096</v>
      </c>
      <c r="AB236" s="389" t="s">
        <v>2254</v>
      </c>
    </row>
    <row r="237" spans="1:28" x14ac:dyDescent="0.2">
      <c r="A237" s="389">
        <v>1158</v>
      </c>
      <c r="B237" s="389">
        <v>2568</v>
      </c>
      <c r="C237" s="389" t="s">
        <v>2212</v>
      </c>
      <c r="D237" s="389" t="s">
        <v>2213</v>
      </c>
      <c r="E237" s="389" t="s">
        <v>1281</v>
      </c>
      <c r="F237" s="421">
        <v>239</v>
      </c>
      <c r="G237" s="390" t="s">
        <v>10</v>
      </c>
      <c r="H237" s="389" t="s">
        <v>331</v>
      </c>
      <c r="I237" s="389" t="s">
        <v>331</v>
      </c>
      <c r="J237" s="389" t="s">
        <v>331</v>
      </c>
      <c r="K237" s="389" t="s">
        <v>2091</v>
      </c>
      <c r="L237" s="390" t="s">
        <v>23</v>
      </c>
      <c r="M237" s="390" t="s">
        <v>2083</v>
      </c>
      <c r="N237" s="390" t="s">
        <v>2083</v>
      </c>
      <c r="O237" s="390" t="s">
        <v>87</v>
      </c>
      <c r="P237" s="389" t="s">
        <v>123</v>
      </c>
      <c r="Q237" s="389" t="s">
        <v>3191</v>
      </c>
      <c r="R237" s="389" t="s">
        <v>2240</v>
      </c>
      <c r="S237" s="389" t="s">
        <v>2083</v>
      </c>
      <c r="T237" s="389" t="s">
        <v>2083</v>
      </c>
      <c r="U237" s="389" t="s">
        <v>2083</v>
      </c>
      <c r="V237" s="389" t="s">
        <v>3192</v>
      </c>
      <c r="W237" s="389" t="s">
        <v>2083</v>
      </c>
      <c r="X237" s="389" t="s">
        <v>2095</v>
      </c>
      <c r="Y237" s="389" t="s">
        <v>2083</v>
      </c>
      <c r="Z237" s="389" t="s">
        <v>2083</v>
      </c>
      <c r="AA237" s="389" t="s">
        <v>2155</v>
      </c>
      <c r="AB237" s="389" t="s">
        <v>3193</v>
      </c>
    </row>
    <row r="238" spans="1:28" x14ac:dyDescent="0.2">
      <c r="A238" s="389">
        <v>1159</v>
      </c>
      <c r="B238" s="389">
        <v>2569</v>
      </c>
      <c r="C238" s="389" t="s">
        <v>2432</v>
      </c>
      <c r="D238" s="389" t="s">
        <v>2433</v>
      </c>
      <c r="E238" s="389" t="s">
        <v>1281</v>
      </c>
      <c r="F238" s="421">
        <v>240</v>
      </c>
      <c r="G238" s="390" t="s">
        <v>10</v>
      </c>
      <c r="H238" s="389" t="s">
        <v>332</v>
      </c>
      <c r="I238" s="389" t="s">
        <v>332</v>
      </c>
      <c r="J238" s="389" t="s">
        <v>332</v>
      </c>
      <c r="K238" s="389" t="s">
        <v>2091</v>
      </c>
      <c r="L238" s="390" t="s">
        <v>23</v>
      </c>
      <c r="M238" s="390" t="s">
        <v>2083</v>
      </c>
      <c r="N238" s="390" t="s">
        <v>2083</v>
      </c>
      <c r="O238" s="390" t="s">
        <v>87</v>
      </c>
      <c r="P238" s="389" t="s">
        <v>123</v>
      </c>
      <c r="Q238" s="389" t="s">
        <v>3194</v>
      </c>
      <c r="R238" s="389" t="s">
        <v>2200</v>
      </c>
      <c r="S238" s="389" t="s">
        <v>2083</v>
      </c>
      <c r="T238" s="389" t="s">
        <v>2083</v>
      </c>
      <c r="U238" s="389" t="s">
        <v>2083</v>
      </c>
      <c r="V238" s="389" t="s">
        <v>3195</v>
      </c>
      <c r="W238" s="389" t="s">
        <v>2083</v>
      </c>
      <c r="X238" s="389" t="s">
        <v>2095</v>
      </c>
      <c r="Y238" s="389" t="s">
        <v>87</v>
      </c>
      <c r="Z238" s="389" t="s">
        <v>2083</v>
      </c>
      <c r="AA238" s="389" t="s">
        <v>2096</v>
      </c>
      <c r="AB238" s="389" t="s">
        <v>2568</v>
      </c>
    </row>
    <row r="239" spans="1:28" x14ac:dyDescent="0.2">
      <c r="A239" s="389">
        <v>1160</v>
      </c>
      <c r="B239" s="389">
        <v>2570</v>
      </c>
      <c r="C239" s="389" t="s">
        <v>2201</v>
      </c>
      <c r="D239" s="389" t="s">
        <v>2202</v>
      </c>
      <c r="E239" s="389" t="s">
        <v>1281</v>
      </c>
      <c r="F239" s="421">
        <v>241</v>
      </c>
      <c r="G239" s="390" t="s">
        <v>10</v>
      </c>
      <c r="H239" s="389" t="s">
        <v>3196</v>
      </c>
      <c r="I239" s="389" t="s">
        <v>3197</v>
      </c>
      <c r="J239" s="389" t="s">
        <v>3197</v>
      </c>
      <c r="K239" s="389" t="s">
        <v>2091</v>
      </c>
      <c r="L239" s="390" t="s">
        <v>23</v>
      </c>
      <c r="M239" s="390" t="s">
        <v>2083</v>
      </c>
      <c r="N239" s="390" t="s">
        <v>2083</v>
      </c>
      <c r="O239" s="390" t="s">
        <v>87</v>
      </c>
      <c r="P239" s="389" t="s">
        <v>23</v>
      </c>
      <c r="Q239" s="389" t="s">
        <v>3198</v>
      </c>
      <c r="R239" s="389" t="s">
        <v>2618</v>
      </c>
      <c r="S239" s="389" t="s">
        <v>2083</v>
      </c>
      <c r="T239" s="389" t="s">
        <v>2083</v>
      </c>
      <c r="U239" s="389" t="s">
        <v>2083</v>
      </c>
      <c r="V239" s="389" t="s">
        <v>2083</v>
      </c>
      <c r="W239" s="389" t="s">
        <v>2083</v>
      </c>
      <c r="X239" s="389" t="s">
        <v>2095</v>
      </c>
      <c r="Y239" s="389" t="s">
        <v>2147</v>
      </c>
      <c r="Z239" s="389" t="s">
        <v>2083</v>
      </c>
      <c r="AA239" s="389" t="s">
        <v>2115</v>
      </c>
      <c r="AB239" s="389" t="s">
        <v>2116</v>
      </c>
    </row>
    <row r="240" spans="1:28" x14ac:dyDescent="0.2">
      <c r="A240" s="389">
        <v>1161</v>
      </c>
      <c r="B240" s="389">
        <v>2571</v>
      </c>
      <c r="C240" s="389" t="s">
        <v>2231</v>
      </c>
      <c r="D240" s="389" t="s">
        <v>2232</v>
      </c>
      <c r="E240" s="389" t="s">
        <v>1281</v>
      </c>
      <c r="F240" s="421">
        <v>242</v>
      </c>
      <c r="G240" s="390" t="s">
        <v>10</v>
      </c>
      <c r="H240" s="389" t="s">
        <v>334</v>
      </c>
      <c r="I240" s="389" t="s">
        <v>334</v>
      </c>
      <c r="J240" s="389" t="s">
        <v>334</v>
      </c>
      <c r="K240" s="389" t="s">
        <v>9</v>
      </c>
      <c r="L240" s="390" t="s">
        <v>20</v>
      </c>
      <c r="M240" s="390" t="s">
        <v>2083</v>
      </c>
      <c r="N240" s="390" t="s">
        <v>2083</v>
      </c>
      <c r="O240" s="390" t="s">
        <v>87</v>
      </c>
      <c r="P240" s="389" t="s">
        <v>23</v>
      </c>
      <c r="Q240" s="389" t="s">
        <v>3199</v>
      </c>
      <c r="R240" s="389" t="s">
        <v>2240</v>
      </c>
      <c r="S240" s="389" t="s">
        <v>3200</v>
      </c>
      <c r="T240" s="389" t="s">
        <v>2171</v>
      </c>
      <c r="U240" s="389" t="s">
        <v>2083</v>
      </c>
      <c r="V240" s="389" t="s">
        <v>3201</v>
      </c>
      <c r="W240" s="389" t="s">
        <v>2083</v>
      </c>
      <c r="X240" s="389" t="s">
        <v>2095</v>
      </c>
      <c r="Y240" s="389" t="s">
        <v>87</v>
      </c>
      <c r="Z240" s="389" t="s">
        <v>2083</v>
      </c>
      <c r="AA240" s="389" t="s">
        <v>2096</v>
      </c>
      <c r="AB240" s="389" t="s">
        <v>2097</v>
      </c>
    </row>
    <row r="241" spans="1:28" x14ac:dyDescent="0.2">
      <c r="A241" s="389">
        <v>1162</v>
      </c>
      <c r="B241" s="389">
        <v>2572</v>
      </c>
      <c r="C241" s="389" t="s">
        <v>2133</v>
      </c>
      <c r="D241" s="389" t="s">
        <v>2134</v>
      </c>
      <c r="E241" s="389" t="s">
        <v>1281</v>
      </c>
      <c r="F241" s="421">
        <v>243</v>
      </c>
      <c r="G241" s="390" t="s">
        <v>10</v>
      </c>
      <c r="H241" s="389" t="s">
        <v>335</v>
      </c>
      <c r="I241" s="389" t="s">
        <v>3202</v>
      </c>
      <c r="J241" s="389" t="s">
        <v>3202</v>
      </c>
      <c r="K241" s="389" t="s">
        <v>2091</v>
      </c>
      <c r="L241" s="390" t="s">
        <v>23</v>
      </c>
      <c r="M241" s="390" t="s">
        <v>2083</v>
      </c>
      <c r="N241" s="390" t="s">
        <v>2083</v>
      </c>
      <c r="O241" s="390" t="s">
        <v>87</v>
      </c>
      <c r="P241" s="389" t="s">
        <v>123</v>
      </c>
      <c r="Q241" s="389" t="s">
        <v>3203</v>
      </c>
      <c r="R241" s="389" t="s">
        <v>2778</v>
      </c>
      <c r="S241" s="389" t="s">
        <v>2083</v>
      </c>
      <c r="T241" s="389" t="s">
        <v>2083</v>
      </c>
      <c r="U241" s="389" t="s">
        <v>2083</v>
      </c>
      <c r="V241" s="389" t="s">
        <v>3204</v>
      </c>
      <c r="W241" s="389" t="s">
        <v>2083</v>
      </c>
      <c r="X241" s="389" t="s">
        <v>2095</v>
      </c>
      <c r="Y241" s="389" t="s">
        <v>87</v>
      </c>
      <c r="Z241" s="389" t="s">
        <v>2083</v>
      </c>
      <c r="AA241" s="389" t="s">
        <v>2096</v>
      </c>
      <c r="AB241" s="389" t="s">
        <v>2780</v>
      </c>
    </row>
    <row r="242" spans="1:28" x14ac:dyDescent="0.2">
      <c r="A242" s="389">
        <v>1163</v>
      </c>
      <c r="B242" s="389">
        <v>2573</v>
      </c>
      <c r="C242" s="389" t="s">
        <v>2349</v>
      </c>
      <c r="D242" s="389" t="s">
        <v>2350</v>
      </c>
      <c r="E242" s="389" t="s">
        <v>1281</v>
      </c>
      <c r="F242" s="421">
        <v>244</v>
      </c>
      <c r="G242" s="390" t="s">
        <v>10</v>
      </c>
      <c r="H242" s="389" t="s">
        <v>336</v>
      </c>
      <c r="I242" s="389" t="s">
        <v>336</v>
      </c>
      <c r="J242" s="389" t="s">
        <v>336</v>
      </c>
      <c r="K242" s="389" t="s">
        <v>2091</v>
      </c>
      <c r="L242" s="390" t="s">
        <v>23</v>
      </c>
      <c r="M242" s="390" t="s">
        <v>2083</v>
      </c>
      <c r="N242" s="390" t="s">
        <v>2083</v>
      </c>
      <c r="O242" s="390" t="s">
        <v>87</v>
      </c>
      <c r="P242" s="389" t="s">
        <v>123</v>
      </c>
      <c r="Q242" s="389" t="s">
        <v>3205</v>
      </c>
      <c r="R242" s="389" t="s">
        <v>3004</v>
      </c>
      <c r="S242" s="389" t="s">
        <v>2083</v>
      </c>
      <c r="T242" s="389" t="s">
        <v>2083</v>
      </c>
      <c r="U242" s="389" t="s">
        <v>2083</v>
      </c>
      <c r="V242" s="389" t="s">
        <v>2799</v>
      </c>
      <c r="W242" s="389" t="s">
        <v>2083</v>
      </c>
      <c r="X242" s="389" t="s">
        <v>2095</v>
      </c>
      <c r="Y242" s="389" t="s">
        <v>87</v>
      </c>
      <c r="Z242" s="389" t="s">
        <v>2083</v>
      </c>
      <c r="AA242" s="389" t="s">
        <v>2328</v>
      </c>
      <c r="AB242" s="389" t="s">
        <v>2800</v>
      </c>
    </row>
    <row r="243" spans="1:28" x14ac:dyDescent="0.2">
      <c r="A243" s="389">
        <v>1164</v>
      </c>
      <c r="B243" s="389">
        <v>2574</v>
      </c>
      <c r="C243" s="389" t="s">
        <v>2569</v>
      </c>
      <c r="D243" s="389" t="s">
        <v>2570</v>
      </c>
      <c r="E243" s="389" t="s">
        <v>1281</v>
      </c>
      <c r="F243" s="421">
        <v>245</v>
      </c>
      <c r="G243" s="390" t="s">
        <v>10</v>
      </c>
      <c r="H243" s="389" t="s">
        <v>3206</v>
      </c>
      <c r="I243" s="389" t="s">
        <v>3207</v>
      </c>
      <c r="J243" s="389" t="s">
        <v>3207</v>
      </c>
      <c r="K243" s="389" t="s">
        <v>2091</v>
      </c>
      <c r="L243" s="390" t="s">
        <v>23</v>
      </c>
      <c r="M243" s="390" t="s">
        <v>2083</v>
      </c>
      <c r="N243" s="390" t="s">
        <v>2083</v>
      </c>
      <c r="O243" s="390" t="s">
        <v>87</v>
      </c>
      <c r="P243" s="389" t="s">
        <v>123</v>
      </c>
      <c r="Q243" s="389" t="s">
        <v>3208</v>
      </c>
      <c r="R243" s="389" t="s">
        <v>2200</v>
      </c>
      <c r="S243" s="389" t="s">
        <v>2083</v>
      </c>
      <c r="T243" s="389" t="s">
        <v>2083</v>
      </c>
      <c r="U243" s="389" t="s">
        <v>2083</v>
      </c>
      <c r="V243" s="389" t="s">
        <v>3209</v>
      </c>
      <c r="W243" s="389" t="s">
        <v>2083</v>
      </c>
      <c r="X243" s="389" t="s">
        <v>2095</v>
      </c>
      <c r="Y243" s="389" t="s">
        <v>2147</v>
      </c>
      <c r="Z243" s="389" t="s">
        <v>2083</v>
      </c>
      <c r="AA243" s="389" t="s">
        <v>2115</v>
      </c>
      <c r="AB243" s="389" t="s">
        <v>2116</v>
      </c>
    </row>
    <row r="244" spans="1:28" x14ac:dyDescent="0.2">
      <c r="A244" s="389">
        <v>1165</v>
      </c>
      <c r="B244" s="389">
        <v>2575</v>
      </c>
      <c r="C244" s="389" t="s">
        <v>2605</v>
      </c>
      <c r="D244" s="389" t="s">
        <v>2606</v>
      </c>
      <c r="E244" s="389" t="s">
        <v>1281</v>
      </c>
      <c r="F244" s="421">
        <v>246</v>
      </c>
      <c r="G244" s="390" t="s">
        <v>11</v>
      </c>
      <c r="H244" s="389" t="s">
        <v>339</v>
      </c>
      <c r="I244" s="389" t="s">
        <v>339</v>
      </c>
      <c r="J244" s="389" t="s">
        <v>339</v>
      </c>
      <c r="K244" s="389" t="s">
        <v>2227</v>
      </c>
      <c r="L244" s="390" t="s">
        <v>50</v>
      </c>
      <c r="M244" s="390" t="s">
        <v>2083</v>
      </c>
      <c r="N244" s="390" t="s">
        <v>2083</v>
      </c>
      <c r="O244" s="390" t="s">
        <v>25</v>
      </c>
      <c r="P244" s="389" t="s">
        <v>23</v>
      </c>
      <c r="Q244" s="389" t="s">
        <v>3210</v>
      </c>
      <c r="R244" s="389" t="s">
        <v>2561</v>
      </c>
      <c r="S244" s="389" t="s">
        <v>2223</v>
      </c>
      <c r="T244" s="389" t="s">
        <v>2296</v>
      </c>
      <c r="U244" s="389" t="s">
        <v>2083</v>
      </c>
      <c r="V244" s="389" t="s">
        <v>3211</v>
      </c>
      <c r="W244" s="389" t="s">
        <v>2083</v>
      </c>
      <c r="X244" s="389" t="s">
        <v>43</v>
      </c>
      <c r="Y244" s="389" t="s">
        <v>12</v>
      </c>
      <c r="Z244" s="389" t="s">
        <v>2083</v>
      </c>
      <c r="AA244" s="389" t="s">
        <v>2297</v>
      </c>
      <c r="AB244" s="389" t="s">
        <v>2298</v>
      </c>
    </row>
    <row r="245" spans="1:28" x14ac:dyDescent="0.2">
      <c r="A245" s="389">
        <v>1166</v>
      </c>
      <c r="B245" s="389">
        <v>2576</v>
      </c>
      <c r="C245" s="389" t="s">
        <v>2219</v>
      </c>
      <c r="D245" s="389" t="s">
        <v>2220</v>
      </c>
      <c r="E245" s="389" t="s">
        <v>1281</v>
      </c>
      <c r="F245" s="421">
        <v>247</v>
      </c>
      <c r="G245" s="390" t="s">
        <v>10</v>
      </c>
      <c r="H245" s="389" t="s">
        <v>340</v>
      </c>
      <c r="I245" s="389" t="s">
        <v>3212</v>
      </c>
      <c r="J245" s="389" t="s">
        <v>3212</v>
      </c>
      <c r="K245" s="389" t="s">
        <v>2344</v>
      </c>
      <c r="L245" s="390" t="s">
        <v>23</v>
      </c>
      <c r="M245" s="390" t="s">
        <v>2083</v>
      </c>
      <c r="N245" s="390" t="s">
        <v>2083</v>
      </c>
      <c r="O245" s="390" t="s">
        <v>87</v>
      </c>
      <c r="P245" s="389" t="s">
        <v>123</v>
      </c>
      <c r="Q245" s="389" t="s">
        <v>3213</v>
      </c>
      <c r="R245" s="389" t="s">
        <v>2265</v>
      </c>
      <c r="S245" s="389" t="s">
        <v>2083</v>
      </c>
      <c r="T245" s="389" t="s">
        <v>2083</v>
      </c>
      <c r="U245" s="389" t="s">
        <v>2083</v>
      </c>
      <c r="V245" s="389" t="s">
        <v>2722</v>
      </c>
      <c r="W245" s="389" t="s">
        <v>2083</v>
      </c>
      <c r="X245" s="389" t="s">
        <v>2095</v>
      </c>
      <c r="Y245" s="389" t="s">
        <v>2147</v>
      </c>
      <c r="Z245" s="389" t="s">
        <v>2083</v>
      </c>
      <c r="AA245" s="389" t="s">
        <v>2096</v>
      </c>
      <c r="AB245" s="389" t="s">
        <v>2723</v>
      </c>
    </row>
    <row r="246" spans="1:28" x14ac:dyDescent="0.2">
      <c r="A246" s="389">
        <v>1167</v>
      </c>
      <c r="B246" s="389">
        <v>2577</v>
      </c>
      <c r="C246" s="389" t="s">
        <v>3214</v>
      </c>
      <c r="D246" s="389" t="s">
        <v>3215</v>
      </c>
      <c r="E246" s="389" t="s">
        <v>1281</v>
      </c>
      <c r="F246" s="421">
        <v>248</v>
      </c>
      <c r="G246" s="390" t="s">
        <v>10</v>
      </c>
      <c r="H246" s="389" t="s">
        <v>342</v>
      </c>
      <c r="I246" s="389" t="s">
        <v>342</v>
      </c>
      <c r="J246" s="389" t="s">
        <v>342</v>
      </c>
      <c r="K246" s="389" t="s">
        <v>2091</v>
      </c>
      <c r="L246" s="390" t="s">
        <v>23</v>
      </c>
      <c r="M246" s="390" t="s">
        <v>2083</v>
      </c>
      <c r="N246" s="390" t="s">
        <v>2083</v>
      </c>
      <c r="O246" s="390" t="s">
        <v>25</v>
      </c>
      <c r="P246" s="389" t="s">
        <v>123</v>
      </c>
      <c r="Q246" s="389" t="s">
        <v>3216</v>
      </c>
      <c r="R246" s="389" t="s">
        <v>2391</v>
      </c>
      <c r="S246" s="389" t="s">
        <v>3217</v>
      </c>
      <c r="T246" s="389" t="s">
        <v>2352</v>
      </c>
      <c r="U246" s="389" t="s">
        <v>2083</v>
      </c>
      <c r="V246" s="389" t="s">
        <v>3218</v>
      </c>
      <c r="W246" s="389" t="s">
        <v>2083</v>
      </c>
      <c r="X246" s="389" t="s">
        <v>2095</v>
      </c>
      <c r="Y246" s="389" t="s">
        <v>2083</v>
      </c>
      <c r="Z246" s="389" t="s">
        <v>2083</v>
      </c>
      <c r="AA246" s="389" t="s">
        <v>2155</v>
      </c>
      <c r="AB246" s="389" t="s">
        <v>3219</v>
      </c>
    </row>
    <row r="247" spans="1:28" x14ac:dyDescent="0.2">
      <c r="A247" s="389">
        <v>1168</v>
      </c>
      <c r="B247" s="389">
        <v>2578</v>
      </c>
      <c r="C247" s="389" t="s">
        <v>2615</v>
      </c>
      <c r="D247" s="389" t="s">
        <v>2616</v>
      </c>
      <c r="E247" s="389" t="s">
        <v>1281</v>
      </c>
      <c r="F247" s="421">
        <v>249</v>
      </c>
      <c r="G247" s="390" t="s">
        <v>10</v>
      </c>
      <c r="H247" s="389" t="s">
        <v>344</v>
      </c>
      <c r="I247" s="389" t="s">
        <v>3220</v>
      </c>
      <c r="J247" s="389" t="s">
        <v>3220</v>
      </c>
      <c r="K247" s="389" t="s">
        <v>2091</v>
      </c>
      <c r="L247" s="390" t="s">
        <v>23</v>
      </c>
      <c r="M247" s="390" t="s">
        <v>2083</v>
      </c>
      <c r="N247" s="390" t="s">
        <v>2083</v>
      </c>
      <c r="O247" s="390" t="s">
        <v>25</v>
      </c>
      <c r="P247" s="389" t="s">
        <v>123</v>
      </c>
      <c r="Q247" s="389" t="s">
        <v>3221</v>
      </c>
      <c r="R247" s="389" t="s">
        <v>2927</v>
      </c>
      <c r="S247" s="389" t="s">
        <v>2985</v>
      </c>
      <c r="T247" s="389" t="s">
        <v>2986</v>
      </c>
      <c r="U247" s="389" t="s">
        <v>2083</v>
      </c>
      <c r="V247" s="389" t="s">
        <v>2620</v>
      </c>
      <c r="W247" s="389" t="s">
        <v>2083</v>
      </c>
      <c r="X247" s="389" t="s">
        <v>2095</v>
      </c>
      <c r="Y247" s="389" t="s">
        <v>87</v>
      </c>
      <c r="Z247" s="389" t="s">
        <v>2083</v>
      </c>
      <c r="AA247" s="389" t="s">
        <v>2297</v>
      </c>
      <c r="AB247" s="389" t="s">
        <v>2988</v>
      </c>
    </row>
    <row r="248" spans="1:28" x14ac:dyDescent="0.2">
      <c r="A248" s="389">
        <v>1169</v>
      </c>
      <c r="B248" s="389">
        <v>2579</v>
      </c>
      <c r="C248" s="389" t="s">
        <v>2201</v>
      </c>
      <c r="D248" s="389" t="s">
        <v>2202</v>
      </c>
      <c r="E248" s="389" t="s">
        <v>1281</v>
      </c>
      <c r="F248" s="421">
        <v>250</v>
      </c>
      <c r="G248" s="390" t="s">
        <v>10</v>
      </c>
      <c r="H248" s="389" t="s">
        <v>3222</v>
      </c>
      <c r="I248" s="389" t="s">
        <v>3223</v>
      </c>
      <c r="J248" s="389" t="s">
        <v>3224</v>
      </c>
      <c r="K248" s="389" t="s">
        <v>2091</v>
      </c>
      <c r="L248" s="390" t="s">
        <v>23</v>
      </c>
      <c r="M248" s="390" t="s">
        <v>2083</v>
      </c>
      <c r="N248" s="390" t="s">
        <v>2083</v>
      </c>
      <c r="O248" s="390" t="s">
        <v>25</v>
      </c>
      <c r="P248" s="389" t="s">
        <v>123</v>
      </c>
      <c r="Q248" s="389" t="s">
        <v>3221</v>
      </c>
      <c r="R248" s="389" t="s">
        <v>2927</v>
      </c>
      <c r="S248" s="389" t="s">
        <v>3225</v>
      </c>
      <c r="T248" s="389" t="s">
        <v>2761</v>
      </c>
      <c r="U248" s="389" t="s">
        <v>2083</v>
      </c>
      <c r="V248" s="389" t="s">
        <v>3226</v>
      </c>
      <c r="W248" s="389" t="s">
        <v>2083</v>
      </c>
      <c r="X248" s="389" t="s">
        <v>2095</v>
      </c>
      <c r="Y248" s="389" t="s">
        <v>2083</v>
      </c>
      <c r="Z248" s="389" t="s">
        <v>2083</v>
      </c>
      <c r="AA248" s="389" t="s">
        <v>2396</v>
      </c>
      <c r="AB248" s="389" t="s">
        <v>2397</v>
      </c>
    </row>
    <row r="249" spans="1:28" x14ac:dyDescent="0.2">
      <c r="A249" s="389">
        <v>1170</v>
      </c>
      <c r="B249" s="389">
        <v>2580</v>
      </c>
      <c r="C249" s="389" t="s">
        <v>2201</v>
      </c>
      <c r="D249" s="389" t="s">
        <v>2202</v>
      </c>
      <c r="E249" s="389" t="s">
        <v>1281</v>
      </c>
      <c r="F249" s="421">
        <v>251</v>
      </c>
      <c r="G249" s="390" t="s">
        <v>10</v>
      </c>
      <c r="H249" s="389" t="s">
        <v>348</v>
      </c>
      <c r="I249" s="389" t="s">
        <v>3227</v>
      </c>
      <c r="J249" s="389" t="s">
        <v>3228</v>
      </c>
      <c r="K249" s="389" t="s">
        <v>2091</v>
      </c>
      <c r="L249" s="390" t="s">
        <v>23</v>
      </c>
      <c r="M249" s="390" t="s">
        <v>2083</v>
      </c>
      <c r="N249" s="390" t="s">
        <v>2083</v>
      </c>
      <c r="O249" s="390" t="s">
        <v>25</v>
      </c>
      <c r="P249" s="389" t="s">
        <v>123</v>
      </c>
      <c r="Q249" s="389" t="s">
        <v>3221</v>
      </c>
      <c r="R249" s="389" t="s">
        <v>2927</v>
      </c>
      <c r="S249" s="389" t="s">
        <v>3229</v>
      </c>
      <c r="T249" s="389" t="s">
        <v>2761</v>
      </c>
      <c r="U249" s="389" t="s">
        <v>2083</v>
      </c>
      <c r="V249" s="389" t="s">
        <v>3230</v>
      </c>
      <c r="W249" s="389" t="s">
        <v>2083</v>
      </c>
      <c r="X249" s="389" t="s">
        <v>2095</v>
      </c>
      <c r="Y249" s="389" t="s">
        <v>2083</v>
      </c>
      <c r="Z249" s="389" t="s">
        <v>2083</v>
      </c>
      <c r="AA249" s="389" t="s">
        <v>2396</v>
      </c>
      <c r="AB249" s="389" t="s">
        <v>2397</v>
      </c>
    </row>
    <row r="250" spans="1:28" x14ac:dyDescent="0.2">
      <c r="A250" s="389">
        <v>1171</v>
      </c>
      <c r="B250" s="389">
        <v>2581</v>
      </c>
      <c r="C250" s="389" t="s">
        <v>2201</v>
      </c>
      <c r="D250" s="389" t="s">
        <v>2202</v>
      </c>
      <c r="E250" s="389" t="s">
        <v>1281</v>
      </c>
      <c r="F250" s="421">
        <v>252</v>
      </c>
      <c r="G250" s="390" t="s">
        <v>10</v>
      </c>
      <c r="H250" s="389" t="s">
        <v>349</v>
      </c>
      <c r="I250" s="389" t="s">
        <v>349</v>
      </c>
      <c r="J250" s="389" t="s">
        <v>349</v>
      </c>
      <c r="K250" s="389" t="s">
        <v>2091</v>
      </c>
      <c r="L250" s="390" t="s">
        <v>23</v>
      </c>
      <c r="M250" s="390" t="s">
        <v>2083</v>
      </c>
      <c r="N250" s="390" t="s">
        <v>2083</v>
      </c>
      <c r="O250" s="390" t="s">
        <v>87</v>
      </c>
      <c r="P250" s="389" t="s">
        <v>23</v>
      </c>
      <c r="Q250" s="389" t="s">
        <v>3231</v>
      </c>
      <c r="R250" s="389" t="s">
        <v>3232</v>
      </c>
      <c r="S250" s="389" t="s">
        <v>2083</v>
      </c>
      <c r="T250" s="389" t="s">
        <v>2083</v>
      </c>
      <c r="U250" s="389" t="s">
        <v>2083</v>
      </c>
      <c r="V250" s="389" t="s">
        <v>3233</v>
      </c>
      <c r="W250" s="389" t="s">
        <v>2083</v>
      </c>
      <c r="X250" s="389" t="s">
        <v>2095</v>
      </c>
      <c r="Y250" s="389" t="s">
        <v>2083</v>
      </c>
      <c r="Z250" s="389" t="s">
        <v>2083</v>
      </c>
      <c r="AA250" s="389" t="s">
        <v>2115</v>
      </c>
      <c r="AB250" s="389" t="s">
        <v>3033</v>
      </c>
    </row>
    <row r="251" spans="1:28" x14ac:dyDescent="0.2">
      <c r="A251" s="389">
        <v>1172</v>
      </c>
      <c r="B251" s="389">
        <v>2582</v>
      </c>
      <c r="C251" s="389" t="s">
        <v>2133</v>
      </c>
      <c r="D251" s="389" t="s">
        <v>2134</v>
      </c>
      <c r="E251" s="389" t="s">
        <v>1281</v>
      </c>
      <c r="F251" s="421">
        <v>253</v>
      </c>
      <c r="G251" s="390" t="s">
        <v>10</v>
      </c>
      <c r="H251" s="389" t="s">
        <v>3234</v>
      </c>
      <c r="I251" s="389" t="s">
        <v>3234</v>
      </c>
      <c r="J251" s="389" t="s">
        <v>3234</v>
      </c>
      <c r="K251" s="389" t="s">
        <v>2091</v>
      </c>
      <c r="L251" s="390" t="s">
        <v>23</v>
      </c>
      <c r="M251" s="390" t="s">
        <v>2083</v>
      </c>
      <c r="N251" s="390" t="s">
        <v>2083</v>
      </c>
      <c r="O251" s="390" t="s">
        <v>25</v>
      </c>
      <c r="P251" s="389" t="s">
        <v>23</v>
      </c>
      <c r="Q251" s="389" t="s">
        <v>3235</v>
      </c>
      <c r="R251" s="389" t="s">
        <v>2240</v>
      </c>
      <c r="S251" s="389" t="s">
        <v>3236</v>
      </c>
      <c r="T251" s="389" t="s">
        <v>2352</v>
      </c>
      <c r="U251" s="389" t="s">
        <v>2083</v>
      </c>
      <c r="V251" s="389" t="s">
        <v>3237</v>
      </c>
      <c r="W251" s="389" t="s">
        <v>2083</v>
      </c>
      <c r="X251" s="389" t="s">
        <v>2095</v>
      </c>
      <c r="Y251" s="389" t="s">
        <v>2083</v>
      </c>
      <c r="Z251" s="389" t="s">
        <v>2083</v>
      </c>
      <c r="AA251" s="389" t="s">
        <v>2155</v>
      </c>
      <c r="AB251" s="389" t="s">
        <v>3238</v>
      </c>
    </row>
    <row r="252" spans="1:28" x14ac:dyDescent="0.2">
      <c r="A252" s="389">
        <v>1173</v>
      </c>
      <c r="B252" s="389">
        <v>2583</v>
      </c>
      <c r="C252" s="389" t="s">
        <v>2201</v>
      </c>
      <c r="D252" s="389" t="s">
        <v>2202</v>
      </c>
      <c r="E252" s="389" t="s">
        <v>1281</v>
      </c>
      <c r="F252" s="421">
        <v>254</v>
      </c>
      <c r="G252" s="390" t="s">
        <v>10</v>
      </c>
      <c r="H252" s="389" t="s">
        <v>353</v>
      </c>
      <c r="I252" s="389" t="s">
        <v>3239</v>
      </c>
      <c r="J252" s="389" t="s">
        <v>3239</v>
      </c>
      <c r="K252" s="389" t="s">
        <v>2091</v>
      </c>
      <c r="L252" s="390" t="s">
        <v>23</v>
      </c>
      <c r="M252" s="390" t="s">
        <v>2083</v>
      </c>
      <c r="N252" s="390" t="s">
        <v>2083</v>
      </c>
      <c r="O252" s="390" t="s">
        <v>25</v>
      </c>
      <c r="P252" s="389" t="s">
        <v>123</v>
      </c>
      <c r="Q252" s="389" t="s">
        <v>3240</v>
      </c>
      <c r="R252" s="389" t="s">
        <v>3241</v>
      </c>
      <c r="S252" s="389" t="s">
        <v>3242</v>
      </c>
      <c r="T252" s="389" t="s">
        <v>2761</v>
      </c>
      <c r="U252" s="389" t="s">
        <v>2083</v>
      </c>
      <c r="V252" s="389" t="s">
        <v>3243</v>
      </c>
      <c r="W252" s="389" t="s">
        <v>2083</v>
      </c>
      <c r="X252" s="389" t="s">
        <v>2095</v>
      </c>
      <c r="Y252" s="389" t="s">
        <v>2083</v>
      </c>
      <c r="Z252" s="389" t="s">
        <v>2083</v>
      </c>
      <c r="AA252" s="389" t="s">
        <v>2155</v>
      </c>
      <c r="AB252" s="389" t="s">
        <v>2767</v>
      </c>
    </row>
    <row r="253" spans="1:28" x14ac:dyDescent="0.2">
      <c r="A253" s="389">
        <v>1174</v>
      </c>
      <c r="B253" s="389">
        <v>2584</v>
      </c>
      <c r="C253" s="389" t="s">
        <v>2150</v>
      </c>
      <c r="D253" s="389" t="s">
        <v>2151</v>
      </c>
      <c r="E253" s="389" t="s">
        <v>1281</v>
      </c>
      <c r="F253" s="421">
        <v>255</v>
      </c>
      <c r="G253" s="390" t="s">
        <v>10</v>
      </c>
      <c r="H253" s="389" t="s">
        <v>355</v>
      </c>
      <c r="I253" s="389" t="s">
        <v>3244</v>
      </c>
      <c r="J253" s="389" t="s">
        <v>3244</v>
      </c>
      <c r="K253" s="389" t="s">
        <v>2091</v>
      </c>
      <c r="L253" s="390" t="s">
        <v>23</v>
      </c>
      <c r="M253" s="390" t="s">
        <v>2083</v>
      </c>
      <c r="N253" s="390" t="s">
        <v>2083</v>
      </c>
      <c r="O253" s="390" t="s">
        <v>25</v>
      </c>
      <c r="P253" s="389" t="s">
        <v>23</v>
      </c>
      <c r="Q253" s="389" t="s">
        <v>3245</v>
      </c>
      <c r="R253" s="389" t="s">
        <v>2240</v>
      </c>
      <c r="S253" s="389" t="s">
        <v>3246</v>
      </c>
      <c r="T253" s="389" t="s">
        <v>3247</v>
      </c>
      <c r="U253" s="389" t="s">
        <v>2083</v>
      </c>
      <c r="V253" s="389" t="s">
        <v>3248</v>
      </c>
      <c r="W253" s="389" t="s">
        <v>2083</v>
      </c>
      <c r="X253" s="389" t="s">
        <v>2095</v>
      </c>
      <c r="Y253" s="389" t="s">
        <v>2147</v>
      </c>
      <c r="Z253" s="389" t="s">
        <v>2083</v>
      </c>
      <c r="AA253" s="389" t="s">
        <v>2297</v>
      </c>
      <c r="AB253" s="389" t="s">
        <v>3249</v>
      </c>
    </row>
    <row r="254" spans="1:28" x14ac:dyDescent="0.2">
      <c r="A254" s="389">
        <v>121</v>
      </c>
      <c r="B254" s="389">
        <v>2585</v>
      </c>
      <c r="C254" s="389" t="s">
        <v>2150</v>
      </c>
      <c r="D254" s="389" t="s">
        <v>2151</v>
      </c>
      <c r="E254" s="389" t="s">
        <v>1281</v>
      </c>
      <c r="F254" s="421">
        <v>256</v>
      </c>
      <c r="G254" s="390" t="s">
        <v>10</v>
      </c>
      <c r="H254" s="389" t="s">
        <v>356</v>
      </c>
      <c r="I254" s="389" t="s">
        <v>3250</v>
      </c>
      <c r="J254" s="389" t="s">
        <v>3250</v>
      </c>
      <c r="K254" s="389" t="s">
        <v>2091</v>
      </c>
      <c r="L254" s="390" t="s">
        <v>23</v>
      </c>
      <c r="M254" s="390" t="s">
        <v>2083</v>
      </c>
      <c r="N254" s="390" t="s">
        <v>2083</v>
      </c>
      <c r="O254" s="390" t="s">
        <v>87</v>
      </c>
      <c r="P254" s="389" t="s">
        <v>123</v>
      </c>
      <c r="Q254" s="389" t="s">
        <v>3251</v>
      </c>
      <c r="R254" s="389" t="s">
        <v>2240</v>
      </c>
      <c r="S254" s="389" t="s">
        <v>3252</v>
      </c>
      <c r="T254" s="389" t="s">
        <v>2352</v>
      </c>
      <c r="U254" s="389" t="s">
        <v>2083</v>
      </c>
      <c r="V254" s="389" t="s">
        <v>3248</v>
      </c>
      <c r="W254" s="389" t="s">
        <v>2083</v>
      </c>
      <c r="X254" s="389" t="s">
        <v>2095</v>
      </c>
      <c r="Y254" s="389" t="s">
        <v>2083</v>
      </c>
      <c r="Z254" s="389" t="s">
        <v>2083</v>
      </c>
      <c r="AA254" s="389" t="s">
        <v>2155</v>
      </c>
      <c r="AB254" s="389" t="s">
        <v>3193</v>
      </c>
    </row>
    <row r="255" spans="1:28" x14ac:dyDescent="0.2">
      <c r="A255" s="389">
        <v>122</v>
      </c>
      <c r="B255" s="389">
        <v>2586</v>
      </c>
      <c r="C255" s="389" t="s">
        <v>3253</v>
      </c>
      <c r="D255" s="389" t="s">
        <v>3254</v>
      </c>
      <c r="E255" s="389" t="s">
        <v>1281</v>
      </c>
      <c r="F255" s="421">
        <v>257</v>
      </c>
      <c r="G255" s="390" t="s">
        <v>10</v>
      </c>
      <c r="H255" s="389" t="s">
        <v>357</v>
      </c>
      <c r="I255" s="389" t="s">
        <v>3255</v>
      </c>
      <c r="J255" s="389" t="s">
        <v>3255</v>
      </c>
      <c r="K255" s="389" t="s">
        <v>9</v>
      </c>
      <c r="L255" s="390" t="s">
        <v>23</v>
      </c>
      <c r="M255" s="390" t="s">
        <v>2083</v>
      </c>
      <c r="N255" s="390" t="s">
        <v>2083</v>
      </c>
      <c r="O255" s="390" t="s">
        <v>87</v>
      </c>
      <c r="P255" s="389" t="s">
        <v>23</v>
      </c>
      <c r="Q255" s="389" t="s">
        <v>3256</v>
      </c>
      <c r="R255" s="389" t="s">
        <v>2721</v>
      </c>
      <c r="S255" s="389" t="s">
        <v>2083</v>
      </c>
      <c r="T255" s="389" t="s">
        <v>2083</v>
      </c>
      <c r="U255" s="389" t="s">
        <v>2083</v>
      </c>
      <c r="V255" s="389" t="s">
        <v>3257</v>
      </c>
      <c r="W255" s="389" t="s">
        <v>2083</v>
      </c>
      <c r="X255" s="389" t="s">
        <v>2095</v>
      </c>
      <c r="Y255" s="389" t="s">
        <v>2083</v>
      </c>
      <c r="Z255" s="389" t="s">
        <v>2083</v>
      </c>
      <c r="AA255" s="389" t="s">
        <v>2115</v>
      </c>
      <c r="AB255" s="389" t="s">
        <v>2280</v>
      </c>
    </row>
    <row r="256" spans="1:28" x14ac:dyDescent="0.2">
      <c r="A256" s="389">
        <v>123</v>
      </c>
      <c r="B256" s="389">
        <v>2587</v>
      </c>
      <c r="C256" s="389" t="s">
        <v>2472</v>
      </c>
      <c r="D256" s="389" t="s">
        <v>2473</v>
      </c>
      <c r="E256" s="389" t="s">
        <v>1281</v>
      </c>
      <c r="F256" s="421">
        <v>258</v>
      </c>
      <c r="G256" s="390" t="s">
        <v>10</v>
      </c>
      <c r="H256" s="389" t="s">
        <v>359</v>
      </c>
      <c r="I256" s="389" t="s">
        <v>359</v>
      </c>
      <c r="J256" s="389" t="s">
        <v>359</v>
      </c>
      <c r="K256" s="389" t="s">
        <v>2091</v>
      </c>
      <c r="L256" s="390" t="s">
        <v>23</v>
      </c>
      <c r="M256" s="390" t="s">
        <v>2083</v>
      </c>
      <c r="N256" s="390" t="s">
        <v>2083</v>
      </c>
      <c r="O256" s="390" t="s">
        <v>25</v>
      </c>
      <c r="P256" s="389" t="s">
        <v>23</v>
      </c>
      <c r="Q256" s="389" t="s">
        <v>3258</v>
      </c>
      <c r="R256" s="389" t="s">
        <v>3259</v>
      </c>
      <c r="S256" s="389" t="s">
        <v>3260</v>
      </c>
      <c r="T256" s="389" t="s">
        <v>3261</v>
      </c>
      <c r="U256" s="389" t="s">
        <v>2083</v>
      </c>
      <c r="V256" s="389" t="s">
        <v>2478</v>
      </c>
      <c r="W256" s="389" t="s">
        <v>2083</v>
      </c>
      <c r="X256" s="389" t="s">
        <v>2095</v>
      </c>
      <c r="Y256" s="389" t="s">
        <v>2083</v>
      </c>
      <c r="Z256" s="389" t="s">
        <v>2083</v>
      </c>
      <c r="AA256" s="389" t="s">
        <v>2105</v>
      </c>
      <c r="AB256" s="389" t="s">
        <v>2387</v>
      </c>
    </row>
    <row r="257" spans="1:28" x14ac:dyDescent="0.2">
      <c r="A257" s="389">
        <v>124</v>
      </c>
      <c r="B257" s="389">
        <v>2588</v>
      </c>
      <c r="C257" s="389" t="s">
        <v>3262</v>
      </c>
      <c r="D257" s="389" t="s">
        <v>3263</v>
      </c>
      <c r="E257" s="389" t="s">
        <v>1281</v>
      </c>
      <c r="F257" s="421">
        <v>259</v>
      </c>
      <c r="G257" s="390" t="s">
        <v>11</v>
      </c>
      <c r="H257" s="389" t="s">
        <v>360</v>
      </c>
      <c r="I257" s="389" t="s">
        <v>360</v>
      </c>
      <c r="J257" s="389" t="s">
        <v>360</v>
      </c>
      <c r="K257" s="389" t="s">
        <v>3023</v>
      </c>
      <c r="L257" s="390" t="s">
        <v>87</v>
      </c>
      <c r="M257" s="390" t="s">
        <v>2083</v>
      </c>
      <c r="N257" s="390" t="s">
        <v>2083</v>
      </c>
      <c r="O257" s="390" t="s">
        <v>87</v>
      </c>
      <c r="P257" s="389" t="s">
        <v>23</v>
      </c>
      <c r="Q257" s="389" t="s">
        <v>3264</v>
      </c>
      <c r="R257" s="389" t="s">
        <v>2265</v>
      </c>
      <c r="S257" s="389" t="s">
        <v>2083</v>
      </c>
      <c r="T257" s="389" t="s">
        <v>2083</v>
      </c>
      <c r="U257" s="389" t="s">
        <v>2083</v>
      </c>
      <c r="V257" s="389" t="s">
        <v>3265</v>
      </c>
      <c r="W257" s="389" t="s">
        <v>2083</v>
      </c>
      <c r="X257" s="389" t="s">
        <v>43</v>
      </c>
      <c r="Y257" s="389" t="s">
        <v>87</v>
      </c>
      <c r="Z257" s="389" t="s">
        <v>2083</v>
      </c>
      <c r="AA257" s="389" t="s">
        <v>2096</v>
      </c>
      <c r="AB257" s="389" t="s">
        <v>2645</v>
      </c>
    </row>
    <row r="258" spans="1:28" x14ac:dyDescent="0.2">
      <c r="A258" s="389">
        <v>125</v>
      </c>
      <c r="B258" s="389">
        <v>2589</v>
      </c>
      <c r="C258" s="389" t="s">
        <v>2101</v>
      </c>
      <c r="D258" s="389" t="s">
        <v>2102</v>
      </c>
      <c r="E258" s="389" t="s">
        <v>1281</v>
      </c>
      <c r="F258" s="421">
        <v>260</v>
      </c>
      <c r="G258" s="390" t="s">
        <v>10</v>
      </c>
      <c r="H258" s="389" t="s">
        <v>361</v>
      </c>
      <c r="I258" s="389" t="s">
        <v>3266</v>
      </c>
      <c r="J258" s="389" t="s">
        <v>3266</v>
      </c>
      <c r="K258" s="389" t="s">
        <v>2091</v>
      </c>
      <c r="L258" s="390" t="s">
        <v>23</v>
      </c>
      <c r="M258" s="390" t="s">
        <v>2083</v>
      </c>
      <c r="N258" s="390" t="s">
        <v>2083</v>
      </c>
      <c r="O258" s="390" t="s">
        <v>87</v>
      </c>
      <c r="P258" s="389" t="s">
        <v>123</v>
      </c>
      <c r="Q258" s="389" t="s">
        <v>3267</v>
      </c>
      <c r="R258" s="389" t="s">
        <v>3268</v>
      </c>
      <c r="S258" s="389" t="s">
        <v>2083</v>
      </c>
      <c r="T258" s="389" t="s">
        <v>2083</v>
      </c>
      <c r="U258" s="389" t="s">
        <v>2083</v>
      </c>
      <c r="V258" s="389" t="s">
        <v>2083</v>
      </c>
      <c r="W258" s="389" t="s">
        <v>2083</v>
      </c>
      <c r="X258" s="389" t="s">
        <v>2095</v>
      </c>
      <c r="Y258" s="389" t="s">
        <v>2083</v>
      </c>
      <c r="Z258" s="389" t="s">
        <v>2083</v>
      </c>
      <c r="AA258" s="389" t="s">
        <v>2115</v>
      </c>
      <c r="AB258" s="389" t="s">
        <v>2116</v>
      </c>
    </row>
    <row r="259" spans="1:28" x14ac:dyDescent="0.2">
      <c r="A259" s="389">
        <v>126</v>
      </c>
      <c r="B259" s="389">
        <v>2590</v>
      </c>
      <c r="C259" s="389" t="s">
        <v>2407</v>
      </c>
      <c r="D259" s="389" t="s">
        <v>2408</v>
      </c>
      <c r="E259" s="389" t="s">
        <v>1281</v>
      </c>
      <c r="F259" s="421">
        <v>261</v>
      </c>
      <c r="G259" s="390" t="s">
        <v>10</v>
      </c>
      <c r="H259" s="389" t="s">
        <v>362</v>
      </c>
      <c r="I259" s="389" t="s">
        <v>362</v>
      </c>
      <c r="J259" s="389" t="s">
        <v>362</v>
      </c>
      <c r="K259" s="389" t="s">
        <v>2091</v>
      </c>
      <c r="L259" s="390" t="s">
        <v>23</v>
      </c>
      <c r="M259" s="390" t="s">
        <v>2083</v>
      </c>
      <c r="N259" s="390" t="s">
        <v>2083</v>
      </c>
      <c r="O259" s="390" t="s">
        <v>87</v>
      </c>
      <c r="P259" s="389" t="s">
        <v>123</v>
      </c>
      <c r="Q259" s="389" t="s">
        <v>3269</v>
      </c>
      <c r="R259" s="389" t="s">
        <v>3270</v>
      </c>
      <c r="S259" s="389" t="s">
        <v>2083</v>
      </c>
      <c r="T259" s="389" t="s">
        <v>2083</v>
      </c>
      <c r="U259" s="389" t="s">
        <v>2083</v>
      </c>
      <c r="V259" s="389" t="s">
        <v>2460</v>
      </c>
      <c r="W259" s="389" t="s">
        <v>2083</v>
      </c>
      <c r="X259" s="389" t="s">
        <v>2095</v>
      </c>
      <c r="Y259" s="389" t="s">
        <v>2083</v>
      </c>
      <c r="Z259" s="389" t="s">
        <v>2083</v>
      </c>
      <c r="AA259" s="389" t="s">
        <v>2155</v>
      </c>
      <c r="AB259" s="389" t="s">
        <v>3271</v>
      </c>
    </row>
    <row r="260" spans="1:28" x14ac:dyDescent="0.2">
      <c r="A260" s="389">
        <v>127</v>
      </c>
      <c r="B260" s="389">
        <v>2591</v>
      </c>
      <c r="C260" s="389" t="s">
        <v>3272</v>
      </c>
      <c r="D260" s="389" t="s">
        <v>3273</v>
      </c>
      <c r="E260" s="389" t="s">
        <v>1281</v>
      </c>
      <c r="F260" s="421">
        <v>262</v>
      </c>
      <c r="G260" s="390" t="s">
        <v>10</v>
      </c>
      <c r="H260" s="389" t="s">
        <v>363</v>
      </c>
      <c r="I260" s="389" t="s">
        <v>363</v>
      </c>
      <c r="J260" s="389" t="s">
        <v>363</v>
      </c>
      <c r="K260" s="389" t="s">
        <v>2283</v>
      </c>
      <c r="L260" s="390" t="s">
        <v>23</v>
      </c>
      <c r="M260" s="390" t="s">
        <v>2083</v>
      </c>
      <c r="N260" s="390" t="s">
        <v>2083</v>
      </c>
      <c r="O260" s="390" t="s">
        <v>87</v>
      </c>
      <c r="P260" s="389" t="s">
        <v>123</v>
      </c>
      <c r="Q260" s="389" t="s">
        <v>3274</v>
      </c>
      <c r="R260" s="389" t="s">
        <v>3275</v>
      </c>
      <c r="S260" s="389" t="s">
        <v>2083</v>
      </c>
      <c r="T260" s="389" t="s">
        <v>2083</v>
      </c>
      <c r="U260" s="389" t="s">
        <v>2083</v>
      </c>
      <c r="V260" s="389" t="s">
        <v>3276</v>
      </c>
      <c r="W260" s="389" t="s">
        <v>2083</v>
      </c>
      <c r="X260" s="389" t="s">
        <v>2095</v>
      </c>
      <c r="Y260" s="389" t="s">
        <v>2083</v>
      </c>
      <c r="Z260" s="389" t="s">
        <v>2083</v>
      </c>
      <c r="AA260" s="389" t="s">
        <v>2115</v>
      </c>
      <c r="AB260" s="389" t="s">
        <v>2348</v>
      </c>
    </row>
    <row r="261" spans="1:28" x14ac:dyDescent="0.2">
      <c r="A261" s="389">
        <v>128</v>
      </c>
      <c r="B261" s="389">
        <v>2592</v>
      </c>
      <c r="C261" s="389" t="s">
        <v>2107</v>
      </c>
      <c r="D261" s="389" t="s">
        <v>2108</v>
      </c>
      <c r="E261" s="389" t="s">
        <v>1281</v>
      </c>
      <c r="F261" s="421">
        <v>263</v>
      </c>
      <c r="G261" s="390" t="s">
        <v>10</v>
      </c>
      <c r="H261" s="389" t="s">
        <v>364</v>
      </c>
      <c r="I261" s="389" t="s">
        <v>364</v>
      </c>
      <c r="J261" s="389" t="s">
        <v>364</v>
      </c>
      <c r="K261" s="389" t="s">
        <v>2091</v>
      </c>
      <c r="L261" s="390" t="s">
        <v>23</v>
      </c>
      <c r="M261" s="390" t="s">
        <v>2083</v>
      </c>
      <c r="N261" s="390" t="s">
        <v>2083</v>
      </c>
      <c r="O261" s="390" t="s">
        <v>87</v>
      </c>
      <c r="P261" s="389" t="s">
        <v>123</v>
      </c>
      <c r="Q261" s="389" t="s">
        <v>3269</v>
      </c>
      <c r="R261" s="389" t="s">
        <v>3270</v>
      </c>
      <c r="S261" s="389" t="s">
        <v>2083</v>
      </c>
      <c r="T261" s="389" t="s">
        <v>2083</v>
      </c>
      <c r="U261" s="389" t="s">
        <v>2083</v>
      </c>
      <c r="V261" s="389" t="s">
        <v>3277</v>
      </c>
      <c r="W261" s="389" t="s">
        <v>2083</v>
      </c>
      <c r="X261" s="389" t="s">
        <v>2095</v>
      </c>
      <c r="Y261" s="389" t="s">
        <v>2083</v>
      </c>
      <c r="Z261" s="389" t="s">
        <v>2083</v>
      </c>
      <c r="AA261" s="389" t="s">
        <v>2155</v>
      </c>
      <c r="AB261" s="389" t="s">
        <v>2670</v>
      </c>
    </row>
    <row r="262" spans="1:28" x14ac:dyDescent="0.2">
      <c r="A262" s="389">
        <v>129</v>
      </c>
      <c r="B262" s="389">
        <v>2593</v>
      </c>
      <c r="C262" s="389" t="s">
        <v>2212</v>
      </c>
      <c r="D262" s="389" t="s">
        <v>2213</v>
      </c>
      <c r="E262" s="389" t="s">
        <v>1281</v>
      </c>
      <c r="F262" s="421">
        <v>264</v>
      </c>
      <c r="G262" s="390" t="s">
        <v>10</v>
      </c>
      <c r="H262" s="389" t="s">
        <v>3278</v>
      </c>
      <c r="I262" s="389" t="s">
        <v>3279</v>
      </c>
      <c r="J262" s="389" t="s">
        <v>3279</v>
      </c>
      <c r="K262" s="389" t="s">
        <v>2091</v>
      </c>
      <c r="L262" s="390" t="s">
        <v>23</v>
      </c>
      <c r="M262" s="390" t="s">
        <v>2083</v>
      </c>
      <c r="N262" s="390" t="s">
        <v>2083</v>
      </c>
      <c r="O262" s="390" t="s">
        <v>87</v>
      </c>
      <c r="P262" s="389" t="s">
        <v>123</v>
      </c>
      <c r="Q262" s="389" t="s">
        <v>3280</v>
      </c>
      <c r="R262" s="389" t="s">
        <v>3281</v>
      </c>
      <c r="S262" s="389" t="s">
        <v>2083</v>
      </c>
      <c r="T262" s="389" t="s">
        <v>2083</v>
      </c>
      <c r="U262" s="389" t="s">
        <v>2083</v>
      </c>
      <c r="V262" s="389" t="s">
        <v>3282</v>
      </c>
      <c r="W262" s="389" t="s">
        <v>2083</v>
      </c>
      <c r="X262" s="389" t="s">
        <v>2095</v>
      </c>
      <c r="Y262" s="389" t="s">
        <v>87</v>
      </c>
      <c r="Z262" s="389" t="s">
        <v>2083</v>
      </c>
      <c r="AA262" s="389" t="s">
        <v>2096</v>
      </c>
      <c r="AB262" s="389" t="s">
        <v>3283</v>
      </c>
    </row>
    <row r="263" spans="1:28" x14ac:dyDescent="0.2">
      <c r="A263" s="389">
        <v>130</v>
      </c>
      <c r="B263" s="389">
        <v>2594</v>
      </c>
      <c r="C263" s="389" t="s">
        <v>2107</v>
      </c>
      <c r="D263" s="389" t="s">
        <v>2108</v>
      </c>
      <c r="E263" s="389" t="s">
        <v>1281</v>
      </c>
      <c r="F263" s="421">
        <v>265</v>
      </c>
      <c r="G263" s="390" t="s">
        <v>10</v>
      </c>
      <c r="H263" s="389" t="s">
        <v>366</v>
      </c>
      <c r="I263" s="389" t="s">
        <v>3284</v>
      </c>
      <c r="J263" s="389" t="s">
        <v>3284</v>
      </c>
      <c r="K263" s="389" t="s">
        <v>2091</v>
      </c>
      <c r="L263" s="390" t="s">
        <v>23</v>
      </c>
      <c r="M263" s="390" t="s">
        <v>2425</v>
      </c>
      <c r="N263" s="390" t="s">
        <v>2083</v>
      </c>
      <c r="O263" s="390" t="s">
        <v>25</v>
      </c>
      <c r="P263" s="389" t="s">
        <v>123</v>
      </c>
      <c r="Q263" s="389" t="s">
        <v>3285</v>
      </c>
      <c r="R263" s="389" t="s">
        <v>2721</v>
      </c>
      <c r="S263" s="389" t="s">
        <v>2223</v>
      </c>
      <c r="T263" s="389" t="s">
        <v>2353</v>
      </c>
      <c r="U263" s="389" t="s">
        <v>2083</v>
      </c>
      <c r="V263" s="389" t="s">
        <v>3286</v>
      </c>
      <c r="W263" s="389" t="s">
        <v>2083</v>
      </c>
      <c r="X263" s="389" t="s">
        <v>2095</v>
      </c>
      <c r="Y263" s="389" t="s">
        <v>2083</v>
      </c>
      <c r="Z263" s="389" t="s">
        <v>2083</v>
      </c>
      <c r="AA263" s="389" t="s">
        <v>2096</v>
      </c>
      <c r="AB263" s="389" t="s">
        <v>3287</v>
      </c>
    </row>
    <row r="264" spans="1:28" x14ac:dyDescent="0.2">
      <c r="A264" s="389">
        <v>131</v>
      </c>
      <c r="B264" s="389">
        <v>2595</v>
      </c>
      <c r="C264" s="389" t="s">
        <v>3272</v>
      </c>
      <c r="D264" s="389" t="s">
        <v>3273</v>
      </c>
      <c r="E264" s="389" t="s">
        <v>1281</v>
      </c>
      <c r="F264" s="421">
        <v>266</v>
      </c>
      <c r="G264" s="390" t="s">
        <v>10</v>
      </c>
      <c r="H264" s="389" t="s">
        <v>367</v>
      </c>
      <c r="I264" s="389" t="s">
        <v>3288</v>
      </c>
      <c r="J264" s="389" t="s">
        <v>3288</v>
      </c>
      <c r="K264" s="389" t="s">
        <v>2283</v>
      </c>
      <c r="L264" s="390" t="s">
        <v>23</v>
      </c>
      <c r="M264" s="390" t="s">
        <v>2083</v>
      </c>
      <c r="N264" s="390" t="s">
        <v>2083</v>
      </c>
      <c r="O264" s="390" t="s">
        <v>87</v>
      </c>
      <c r="P264" s="389" t="s">
        <v>123</v>
      </c>
      <c r="Q264" s="389" t="s">
        <v>3289</v>
      </c>
      <c r="R264" s="389" t="s">
        <v>2383</v>
      </c>
      <c r="S264" s="389" t="s">
        <v>2083</v>
      </c>
      <c r="T264" s="389" t="s">
        <v>2083</v>
      </c>
      <c r="U264" s="389" t="s">
        <v>2083</v>
      </c>
      <c r="V264" s="389" t="s">
        <v>3276</v>
      </c>
      <c r="W264" s="389" t="s">
        <v>2083</v>
      </c>
      <c r="X264" s="389" t="s">
        <v>2095</v>
      </c>
      <c r="Y264" s="389" t="s">
        <v>2083</v>
      </c>
      <c r="Z264" s="389" t="s">
        <v>2083</v>
      </c>
      <c r="AA264" s="389" t="s">
        <v>2115</v>
      </c>
      <c r="AB264" s="389" t="s">
        <v>2348</v>
      </c>
    </row>
    <row r="265" spans="1:28" x14ac:dyDescent="0.2">
      <c r="A265" s="389">
        <v>132</v>
      </c>
      <c r="B265" s="389">
        <v>2596</v>
      </c>
      <c r="C265" s="389" t="s">
        <v>3290</v>
      </c>
      <c r="D265" s="389" t="s">
        <v>3291</v>
      </c>
      <c r="E265" s="389" t="s">
        <v>1281</v>
      </c>
      <c r="F265" s="421">
        <v>267</v>
      </c>
      <c r="G265" s="390" t="s">
        <v>10</v>
      </c>
      <c r="H265" s="389" t="s">
        <v>368</v>
      </c>
      <c r="I265" s="389" t="s">
        <v>368</v>
      </c>
      <c r="J265" s="389" t="s">
        <v>368</v>
      </c>
      <c r="K265" s="389" t="s">
        <v>2091</v>
      </c>
      <c r="L265" s="390" t="s">
        <v>23</v>
      </c>
      <c r="M265" s="390" t="s">
        <v>2083</v>
      </c>
      <c r="N265" s="390" t="s">
        <v>2083</v>
      </c>
      <c r="O265" s="390" t="s">
        <v>87</v>
      </c>
      <c r="P265" s="389" t="s">
        <v>123</v>
      </c>
      <c r="Q265" s="389" t="s">
        <v>3292</v>
      </c>
      <c r="R265" s="389" t="s">
        <v>2927</v>
      </c>
      <c r="S265" s="389" t="s">
        <v>2083</v>
      </c>
      <c r="T265" s="389" t="s">
        <v>2083</v>
      </c>
      <c r="U265" s="389" t="s">
        <v>2083</v>
      </c>
      <c r="V265" s="389" t="s">
        <v>3293</v>
      </c>
      <c r="W265" s="389" t="s">
        <v>2083</v>
      </c>
      <c r="X265" s="389" t="s">
        <v>2095</v>
      </c>
      <c r="Y265" s="389" t="s">
        <v>87</v>
      </c>
      <c r="Z265" s="389" t="s">
        <v>2083</v>
      </c>
      <c r="AA265" s="389" t="s">
        <v>2096</v>
      </c>
      <c r="AB265" s="389" t="s">
        <v>2097</v>
      </c>
    </row>
    <row r="266" spans="1:28" x14ac:dyDescent="0.2">
      <c r="A266" s="389">
        <v>133</v>
      </c>
      <c r="B266" s="389">
        <v>2597</v>
      </c>
      <c r="C266" s="389" t="s">
        <v>3294</v>
      </c>
      <c r="D266" s="389" t="s">
        <v>3295</v>
      </c>
      <c r="E266" s="389" t="s">
        <v>1281</v>
      </c>
      <c r="F266" s="421">
        <v>268</v>
      </c>
      <c r="G266" s="390" t="s">
        <v>10</v>
      </c>
      <c r="H266" s="389" t="s">
        <v>3296</v>
      </c>
      <c r="I266" s="389" t="s">
        <v>3296</v>
      </c>
      <c r="J266" s="389" t="s">
        <v>3296</v>
      </c>
      <c r="K266" s="389" t="s">
        <v>2091</v>
      </c>
      <c r="L266" s="390" t="s">
        <v>23</v>
      </c>
      <c r="M266" s="390" t="s">
        <v>2083</v>
      </c>
      <c r="N266" s="390" t="s">
        <v>2083</v>
      </c>
      <c r="O266" s="390" t="s">
        <v>87</v>
      </c>
      <c r="P266" s="389" t="s">
        <v>23</v>
      </c>
      <c r="Q266" s="389" t="s">
        <v>3297</v>
      </c>
      <c r="R266" s="389" t="s">
        <v>2798</v>
      </c>
      <c r="S266" s="389" t="s">
        <v>2083</v>
      </c>
      <c r="T266" s="389" t="s">
        <v>2083</v>
      </c>
      <c r="U266" s="389" t="s">
        <v>2083</v>
      </c>
      <c r="V266" s="389" t="s">
        <v>2789</v>
      </c>
      <c r="W266" s="389" t="s">
        <v>2083</v>
      </c>
      <c r="X266" s="389" t="s">
        <v>2095</v>
      </c>
      <c r="Y266" s="389" t="s">
        <v>2083</v>
      </c>
      <c r="Z266" s="389" t="s">
        <v>2083</v>
      </c>
      <c r="AA266" s="389" t="s">
        <v>2115</v>
      </c>
      <c r="AB266" s="389" t="s">
        <v>2116</v>
      </c>
    </row>
    <row r="267" spans="1:28" x14ac:dyDescent="0.2">
      <c r="A267" s="389">
        <v>134</v>
      </c>
      <c r="B267" s="389">
        <v>2598</v>
      </c>
      <c r="C267" s="389" t="s">
        <v>2563</v>
      </c>
      <c r="D267" s="389" t="s">
        <v>2564</v>
      </c>
      <c r="E267" s="389" t="s">
        <v>1281</v>
      </c>
      <c r="F267" s="421">
        <v>269</v>
      </c>
      <c r="G267" s="390" t="s">
        <v>10</v>
      </c>
      <c r="H267" s="389" t="s">
        <v>369</v>
      </c>
      <c r="I267" s="389" t="s">
        <v>3298</v>
      </c>
      <c r="J267" s="389" t="s">
        <v>3298</v>
      </c>
      <c r="K267" s="389" t="s">
        <v>2091</v>
      </c>
      <c r="L267" s="390" t="s">
        <v>23</v>
      </c>
      <c r="M267" s="390" t="s">
        <v>2083</v>
      </c>
      <c r="N267" s="390" t="s">
        <v>2083</v>
      </c>
      <c r="O267" s="390" t="s">
        <v>87</v>
      </c>
      <c r="P267" s="389" t="s">
        <v>123</v>
      </c>
      <c r="Q267" s="389" t="s">
        <v>3299</v>
      </c>
      <c r="R267" s="389" t="s">
        <v>3300</v>
      </c>
      <c r="S267" s="389" t="s">
        <v>2083</v>
      </c>
      <c r="T267" s="389" t="s">
        <v>2083</v>
      </c>
      <c r="U267" s="389" t="s">
        <v>2083</v>
      </c>
      <c r="V267" s="389" t="s">
        <v>3301</v>
      </c>
      <c r="W267" s="389" t="s">
        <v>2083</v>
      </c>
      <c r="X267" s="389" t="s">
        <v>2095</v>
      </c>
      <c r="Y267" s="389" t="s">
        <v>87</v>
      </c>
      <c r="Z267" s="389" t="s">
        <v>2083</v>
      </c>
      <c r="AA267" s="389" t="s">
        <v>2096</v>
      </c>
      <c r="AB267" s="389" t="s">
        <v>2568</v>
      </c>
    </row>
    <row r="268" spans="1:28" x14ac:dyDescent="0.2">
      <c r="A268" s="389">
        <v>135</v>
      </c>
      <c r="B268" s="389">
        <v>2599</v>
      </c>
      <c r="C268" s="389" t="s">
        <v>2615</v>
      </c>
      <c r="D268" s="389" t="s">
        <v>2616</v>
      </c>
      <c r="E268" s="389" t="s">
        <v>1281</v>
      </c>
      <c r="F268" s="421">
        <v>270</v>
      </c>
      <c r="G268" s="390" t="s">
        <v>10</v>
      </c>
      <c r="H268" s="389" t="s">
        <v>370</v>
      </c>
      <c r="I268" s="389" t="s">
        <v>370</v>
      </c>
      <c r="J268" s="389" t="s">
        <v>370</v>
      </c>
      <c r="K268" s="389" t="s">
        <v>2091</v>
      </c>
      <c r="L268" s="390" t="s">
        <v>23</v>
      </c>
      <c r="M268" s="390" t="s">
        <v>2083</v>
      </c>
      <c r="N268" s="390" t="s">
        <v>2083</v>
      </c>
      <c r="O268" s="390" t="s">
        <v>87</v>
      </c>
      <c r="P268" s="389" t="s">
        <v>123</v>
      </c>
      <c r="Q268" s="389" t="s">
        <v>3302</v>
      </c>
      <c r="R268" s="389" t="s">
        <v>3303</v>
      </c>
      <c r="S268" s="389" t="s">
        <v>2083</v>
      </c>
      <c r="T268" s="389" t="s">
        <v>2083</v>
      </c>
      <c r="U268" s="389" t="s">
        <v>2083</v>
      </c>
      <c r="V268" s="389" t="s">
        <v>3304</v>
      </c>
      <c r="W268" s="389" t="s">
        <v>2083</v>
      </c>
      <c r="X268" s="389" t="s">
        <v>2095</v>
      </c>
      <c r="Y268" s="389" t="s">
        <v>2083</v>
      </c>
      <c r="Z268" s="389" t="s">
        <v>2083</v>
      </c>
      <c r="AA268" s="389" t="s">
        <v>2155</v>
      </c>
      <c r="AB268" s="389" t="s">
        <v>3305</v>
      </c>
    </row>
    <row r="269" spans="1:28" x14ac:dyDescent="0.2">
      <c r="A269" s="389">
        <v>136</v>
      </c>
      <c r="B269" s="389">
        <v>2600</v>
      </c>
      <c r="C269" s="389" t="s">
        <v>2615</v>
      </c>
      <c r="D269" s="389" t="s">
        <v>2616</v>
      </c>
      <c r="E269" s="389" t="s">
        <v>1281</v>
      </c>
      <c r="F269" s="421">
        <v>271</v>
      </c>
      <c r="G269" s="390" t="s">
        <v>10</v>
      </c>
      <c r="H269" s="389" t="s">
        <v>371</v>
      </c>
      <c r="I269" s="389" t="s">
        <v>371</v>
      </c>
      <c r="J269" s="389" t="s">
        <v>371</v>
      </c>
      <c r="K269" s="389" t="s">
        <v>2091</v>
      </c>
      <c r="L269" s="390" t="s">
        <v>23</v>
      </c>
      <c r="M269" s="390" t="s">
        <v>2083</v>
      </c>
      <c r="N269" s="390" t="s">
        <v>2083</v>
      </c>
      <c r="O269" s="390" t="s">
        <v>87</v>
      </c>
      <c r="P269" s="389" t="s">
        <v>123</v>
      </c>
      <c r="Q269" s="389" t="s">
        <v>3306</v>
      </c>
      <c r="R269" s="389" t="s">
        <v>2391</v>
      </c>
      <c r="S269" s="389" t="s">
        <v>2083</v>
      </c>
      <c r="T269" s="389" t="s">
        <v>2083</v>
      </c>
      <c r="U269" s="389" t="s">
        <v>2083</v>
      </c>
      <c r="V269" s="389" t="s">
        <v>2620</v>
      </c>
      <c r="W269" s="389" t="s">
        <v>2083</v>
      </c>
      <c r="X269" s="389" t="s">
        <v>2095</v>
      </c>
      <c r="Y269" s="389" t="s">
        <v>2083</v>
      </c>
      <c r="Z269" s="389" t="s">
        <v>2083</v>
      </c>
      <c r="AA269" s="389" t="s">
        <v>2155</v>
      </c>
      <c r="AB269" s="389" t="s">
        <v>3193</v>
      </c>
    </row>
    <row r="270" spans="1:28" x14ac:dyDescent="0.2">
      <c r="A270" s="389">
        <v>137</v>
      </c>
      <c r="B270" s="389">
        <v>2601</v>
      </c>
      <c r="C270" s="389" t="s">
        <v>2101</v>
      </c>
      <c r="D270" s="389" t="s">
        <v>2102</v>
      </c>
      <c r="E270" s="389" t="s">
        <v>1281</v>
      </c>
      <c r="F270" s="421">
        <v>272</v>
      </c>
      <c r="G270" s="390" t="s">
        <v>10</v>
      </c>
      <c r="H270" s="389" t="s">
        <v>3307</v>
      </c>
      <c r="I270" s="389" t="s">
        <v>3308</v>
      </c>
      <c r="J270" s="389" t="s">
        <v>3308</v>
      </c>
      <c r="K270" s="389" t="s">
        <v>2091</v>
      </c>
      <c r="L270" s="390" t="s">
        <v>23</v>
      </c>
      <c r="M270" s="390" t="s">
        <v>2083</v>
      </c>
      <c r="N270" s="390" t="s">
        <v>2083</v>
      </c>
      <c r="O270" s="390" t="s">
        <v>87</v>
      </c>
      <c r="P270" s="389" t="s">
        <v>123</v>
      </c>
      <c r="Q270" s="389" t="s">
        <v>3309</v>
      </c>
      <c r="R270" s="389" t="s">
        <v>3303</v>
      </c>
      <c r="S270" s="389" t="s">
        <v>2083</v>
      </c>
      <c r="T270" s="389" t="s">
        <v>2083</v>
      </c>
      <c r="U270" s="389" t="s">
        <v>2083</v>
      </c>
      <c r="V270" s="389" t="s">
        <v>2083</v>
      </c>
      <c r="W270" s="389" t="s">
        <v>2083</v>
      </c>
      <c r="X270" s="389" t="s">
        <v>2095</v>
      </c>
      <c r="Y270" s="389" t="s">
        <v>2083</v>
      </c>
      <c r="Z270" s="389" t="s">
        <v>2083</v>
      </c>
      <c r="AA270" s="389" t="s">
        <v>2115</v>
      </c>
      <c r="AB270" s="389" t="s">
        <v>2116</v>
      </c>
    </row>
    <row r="271" spans="1:28" x14ac:dyDescent="0.2">
      <c r="A271" s="389">
        <v>138</v>
      </c>
      <c r="B271" s="389">
        <v>2602</v>
      </c>
      <c r="C271" s="389" t="s">
        <v>3214</v>
      </c>
      <c r="D271" s="389" t="s">
        <v>3215</v>
      </c>
      <c r="E271" s="389" t="s">
        <v>1281</v>
      </c>
      <c r="F271" s="421">
        <v>273</v>
      </c>
      <c r="G271" s="390" t="s">
        <v>10</v>
      </c>
      <c r="H271" s="389" t="s">
        <v>374</v>
      </c>
      <c r="I271" s="389" t="s">
        <v>3310</v>
      </c>
      <c r="J271" s="389" t="s">
        <v>3310</v>
      </c>
      <c r="K271" s="389" t="s">
        <v>2091</v>
      </c>
      <c r="L271" s="390" t="s">
        <v>23</v>
      </c>
      <c r="M271" s="390" t="s">
        <v>2083</v>
      </c>
      <c r="N271" s="390" t="s">
        <v>2083</v>
      </c>
      <c r="O271" s="390" t="s">
        <v>25</v>
      </c>
      <c r="P271" s="389" t="s">
        <v>123</v>
      </c>
      <c r="Q271" s="389" t="s">
        <v>3311</v>
      </c>
      <c r="R271" s="389" t="s">
        <v>2427</v>
      </c>
      <c r="S271" s="389" t="s">
        <v>3311</v>
      </c>
      <c r="T271" s="389" t="s">
        <v>2352</v>
      </c>
      <c r="U271" s="389" t="s">
        <v>2083</v>
      </c>
      <c r="V271" s="389" t="s">
        <v>3312</v>
      </c>
      <c r="W271" s="389" t="s">
        <v>2083</v>
      </c>
      <c r="X271" s="389" t="s">
        <v>2095</v>
      </c>
      <c r="Y271" s="389" t="s">
        <v>2147</v>
      </c>
      <c r="Z271" s="389" t="s">
        <v>2083</v>
      </c>
      <c r="AA271" s="389" t="s">
        <v>2148</v>
      </c>
      <c r="AB271" s="389" t="s">
        <v>3025</v>
      </c>
    </row>
    <row r="272" spans="1:28" x14ac:dyDescent="0.2">
      <c r="A272" s="389">
        <v>139</v>
      </c>
      <c r="B272" s="389">
        <v>2603</v>
      </c>
      <c r="C272" s="389" t="s">
        <v>3152</v>
      </c>
      <c r="D272" s="389" t="s">
        <v>3153</v>
      </c>
      <c r="E272" s="389" t="s">
        <v>1281</v>
      </c>
      <c r="F272" s="421">
        <v>274</v>
      </c>
      <c r="G272" s="390" t="s">
        <v>10</v>
      </c>
      <c r="H272" s="389" t="s">
        <v>376</v>
      </c>
      <c r="I272" s="389" t="s">
        <v>376</v>
      </c>
      <c r="J272" s="389" t="s">
        <v>376</v>
      </c>
      <c r="K272" s="389" t="s">
        <v>2091</v>
      </c>
      <c r="L272" s="390" t="s">
        <v>23</v>
      </c>
      <c r="M272" s="390" t="s">
        <v>2083</v>
      </c>
      <c r="N272" s="390" t="s">
        <v>2083</v>
      </c>
      <c r="O272" s="390" t="s">
        <v>25</v>
      </c>
      <c r="P272" s="389" t="s">
        <v>123</v>
      </c>
      <c r="Q272" s="389" t="s">
        <v>3313</v>
      </c>
      <c r="R272" s="389" t="s">
        <v>2427</v>
      </c>
      <c r="S272" s="389" t="s">
        <v>3314</v>
      </c>
      <c r="T272" s="389" t="s">
        <v>2265</v>
      </c>
      <c r="U272" s="389" t="s">
        <v>2083</v>
      </c>
      <c r="V272" s="389" t="s">
        <v>2083</v>
      </c>
      <c r="W272" s="389" t="s">
        <v>2083</v>
      </c>
      <c r="X272" s="389" t="s">
        <v>2095</v>
      </c>
      <c r="Y272" s="389" t="s">
        <v>2147</v>
      </c>
      <c r="Z272" s="389" t="s">
        <v>2083</v>
      </c>
      <c r="AA272" s="389" t="s">
        <v>2262</v>
      </c>
      <c r="AB272" s="389" t="s">
        <v>3315</v>
      </c>
    </row>
    <row r="273" spans="1:28" x14ac:dyDescent="0.2">
      <c r="A273" s="389">
        <v>140</v>
      </c>
      <c r="B273" s="389">
        <v>2604</v>
      </c>
      <c r="C273" s="389" t="s">
        <v>2275</v>
      </c>
      <c r="D273" s="389" t="s">
        <v>2276</v>
      </c>
      <c r="E273" s="389" t="s">
        <v>1281</v>
      </c>
      <c r="F273" s="421">
        <v>275</v>
      </c>
      <c r="G273" s="390" t="s">
        <v>10</v>
      </c>
      <c r="H273" s="389" t="s">
        <v>3316</v>
      </c>
      <c r="I273" s="389" t="s">
        <v>3317</v>
      </c>
      <c r="J273" s="389" t="s">
        <v>3317</v>
      </c>
      <c r="K273" s="389" t="s">
        <v>2091</v>
      </c>
      <c r="L273" s="390" t="s">
        <v>23</v>
      </c>
      <c r="M273" s="390" t="s">
        <v>2083</v>
      </c>
      <c r="N273" s="390" t="s">
        <v>2083</v>
      </c>
      <c r="O273" s="390" t="s">
        <v>87</v>
      </c>
      <c r="P273" s="389" t="s">
        <v>123</v>
      </c>
      <c r="Q273" s="389" t="s">
        <v>3318</v>
      </c>
      <c r="R273" s="389" t="s">
        <v>2383</v>
      </c>
      <c r="S273" s="389" t="s">
        <v>2083</v>
      </c>
      <c r="T273" s="389" t="s">
        <v>2083</v>
      </c>
      <c r="U273" s="389" t="s">
        <v>2083</v>
      </c>
      <c r="V273" s="389" t="s">
        <v>2786</v>
      </c>
      <c r="W273" s="389" t="s">
        <v>2083</v>
      </c>
      <c r="X273" s="389" t="s">
        <v>2095</v>
      </c>
      <c r="Y273" s="389" t="s">
        <v>2083</v>
      </c>
      <c r="Z273" s="389" t="s">
        <v>2083</v>
      </c>
      <c r="AA273" s="389" t="s">
        <v>2115</v>
      </c>
      <c r="AB273" s="389" t="s">
        <v>2116</v>
      </c>
    </row>
    <row r="274" spans="1:28" x14ac:dyDescent="0.2">
      <c r="A274" s="389">
        <v>141</v>
      </c>
      <c r="B274" s="389">
        <v>2605</v>
      </c>
      <c r="C274" s="389" t="s">
        <v>2563</v>
      </c>
      <c r="D274" s="389" t="s">
        <v>2564</v>
      </c>
      <c r="E274" s="389" t="s">
        <v>1281</v>
      </c>
      <c r="F274" s="421">
        <v>276</v>
      </c>
      <c r="G274" s="390" t="s">
        <v>10</v>
      </c>
      <c r="H274" s="389" t="s">
        <v>378</v>
      </c>
      <c r="I274" s="389" t="s">
        <v>3319</v>
      </c>
      <c r="J274" s="389" t="s">
        <v>3319</v>
      </c>
      <c r="K274" s="389" t="s">
        <v>2091</v>
      </c>
      <c r="L274" s="390" t="s">
        <v>23</v>
      </c>
      <c r="M274" s="390" t="s">
        <v>2083</v>
      </c>
      <c r="N274" s="390" t="s">
        <v>2083</v>
      </c>
      <c r="O274" s="390" t="s">
        <v>87</v>
      </c>
      <c r="P274" s="389" t="s">
        <v>23</v>
      </c>
      <c r="Q274" s="389" t="s">
        <v>3320</v>
      </c>
      <c r="R274" s="389" t="s">
        <v>2265</v>
      </c>
      <c r="S274" s="389" t="s">
        <v>2083</v>
      </c>
      <c r="T274" s="389" t="s">
        <v>2083</v>
      </c>
      <c r="U274" s="389" t="s">
        <v>2083</v>
      </c>
      <c r="V274" s="389" t="s">
        <v>2743</v>
      </c>
      <c r="W274" s="389" t="s">
        <v>2083</v>
      </c>
      <c r="X274" s="389" t="s">
        <v>2095</v>
      </c>
      <c r="Y274" s="389" t="s">
        <v>87</v>
      </c>
      <c r="Z274" s="389" t="s">
        <v>2083</v>
      </c>
      <c r="AA274" s="389" t="s">
        <v>2096</v>
      </c>
      <c r="AB274" s="389" t="s">
        <v>2568</v>
      </c>
    </row>
    <row r="275" spans="1:28" x14ac:dyDescent="0.2">
      <c r="A275" s="389">
        <v>142</v>
      </c>
      <c r="B275" s="389">
        <v>2606</v>
      </c>
      <c r="C275" s="389" t="s">
        <v>2563</v>
      </c>
      <c r="D275" s="389" t="s">
        <v>2564</v>
      </c>
      <c r="E275" s="389" t="s">
        <v>1281</v>
      </c>
      <c r="F275" s="421">
        <v>277</v>
      </c>
      <c r="G275" s="390" t="s">
        <v>10</v>
      </c>
      <c r="H275" s="389" t="s">
        <v>379</v>
      </c>
      <c r="I275" s="389" t="s">
        <v>3321</v>
      </c>
      <c r="J275" s="389" t="s">
        <v>3321</v>
      </c>
      <c r="K275" s="389" t="s">
        <v>2091</v>
      </c>
      <c r="L275" s="390" t="s">
        <v>23</v>
      </c>
      <c r="M275" s="390" t="s">
        <v>2083</v>
      </c>
      <c r="N275" s="390" t="s">
        <v>2083</v>
      </c>
      <c r="O275" s="390" t="s">
        <v>87</v>
      </c>
      <c r="P275" s="389" t="s">
        <v>123</v>
      </c>
      <c r="Q275" s="389" t="s">
        <v>3322</v>
      </c>
      <c r="R275" s="389" t="s">
        <v>2427</v>
      </c>
      <c r="S275" s="389" t="s">
        <v>2083</v>
      </c>
      <c r="T275" s="389" t="s">
        <v>2083</v>
      </c>
      <c r="U275" s="389" t="s">
        <v>2083</v>
      </c>
      <c r="V275" s="389" t="s">
        <v>3323</v>
      </c>
      <c r="W275" s="389" t="s">
        <v>2083</v>
      </c>
      <c r="X275" s="389" t="s">
        <v>2095</v>
      </c>
      <c r="Y275" s="389" t="s">
        <v>87</v>
      </c>
      <c r="Z275" s="389" t="s">
        <v>2083</v>
      </c>
      <c r="AA275" s="389" t="s">
        <v>2096</v>
      </c>
      <c r="AB275" s="389" t="s">
        <v>2568</v>
      </c>
    </row>
    <row r="276" spans="1:28" x14ac:dyDescent="0.2">
      <c r="A276" s="389">
        <v>143</v>
      </c>
      <c r="B276" s="389">
        <v>2607</v>
      </c>
      <c r="C276" s="389" t="s">
        <v>2563</v>
      </c>
      <c r="D276" s="389" t="s">
        <v>2564</v>
      </c>
      <c r="E276" s="389" t="s">
        <v>1281</v>
      </c>
      <c r="F276" s="421">
        <v>278</v>
      </c>
      <c r="G276" s="390" t="s">
        <v>10</v>
      </c>
      <c r="H276" s="389" t="s">
        <v>380</v>
      </c>
      <c r="I276" s="389" t="s">
        <v>3324</v>
      </c>
      <c r="J276" s="389" t="s">
        <v>3324</v>
      </c>
      <c r="K276" s="389" t="s">
        <v>2091</v>
      </c>
      <c r="L276" s="390" t="s">
        <v>23</v>
      </c>
      <c r="M276" s="390" t="s">
        <v>2083</v>
      </c>
      <c r="N276" s="390" t="s">
        <v>2083</v>
      </c>
      <c r="O276" s="390" t="s">
        <v>87</v>
      </c>
      <c r="P276" s="389" t="s">
        <v>123</v>
      </c>
      <c r="Q276" s="389" t="s">
        <v>3325</v>
      </c>
      <c r="R276" s="389" t="s">
        <v>2427</v>
      </c>
      <c r="S276" s="389" t="s">
        <v>2083</v>
      </c>
      <c r="T276" s="389" t="s">
        <v>2083</v>
      </c>
      <c r="U276" s="389" t="s">
        <v>2083</v>
      </c>
      <c r="V276" s="389" t="s">
        <v>3326</v>
      </c>
      <c r="W276" s="389" t="s">
        <v>2083</v>
      </c>
      <c r="X276" s="389" t="s">
        <v>2095</v>
      </c>
      <c r="Y276" s="389" t="s">
        <v>87</v>
      </c>
      <c r="Z276" s="389" t="s">
        <v>2083</v>
      </c>
      <c r="AA276" s="389" t="s">
        <v>2096</v>
      </c>
      <c r="AB276" s="389" t="s">
        <v>2568</v>
      </c>
    </row>
    <row r="277" spans="1:28" x14ac:dyDescent="0.2">
      <c r="A277" s="389">
        <v>1203</v>
      </c>
      <c r="B277" s="389">
        <v>2608</v>
      </c>
      <c r="C277" s="389" t="s">
        <v>2615</v>
      </c>
      <c r="D277" s="389" t="s">
        <v>2616</v>
      </c>
      <c r="E277" s="389" t="s">
        <v>1281</v>
      </c>
      <c r="F277" s="421">
        <v>279</v>
      </c>
      <c r="G277" s="390" t="s">
        <v>10</v>
      </c>
      <c r="H277" s="389" t="s">
        <v>381</v>
      </c>
      <c r="I277" s="389" t="s">
        <v>381</v>
      </c>
      <c r="J277" s="389" t="s">
        <v>381</v>
      </c>
      <c r="K277" s="389" t="s">
        <v>2091</v>
      </c>
      <c r="L277" s="390" t="s">
        <v>23</v>
      </c>
      <c r="M277" s="390" t="s">
        <v>2083</v>
      </c>
      <c r="N277" s="390" t="s">
        <v>2083</v>
      </c>
      <c r="O277" s="390" t="s">
        <v>87</v>
      </c>
      <c r="P277" s="389" t="s">
        <v>23</v>
      </c>
      <c r="Q277" s="389" t="s">
        <v>3327</v>
      </c>
      <c r="R277" s="389" t="s">
        <v>2144</v>
      </c>
      <c r="S277" s="389" t="s">
        <v>2083</v>
      </c>
      <c r="T277" s="389" t="s">
        <v>2083</v>
      </c>
      <c r="U277" s="389" t="s">
        <v>2083</v>
      </c>
      <c r="V277" s="389" t="s">
        <v>2620</v>
      </c>
      <c r="W277" s="389" t="s">
        <v>2083</v>
      </c>
      <c r="X277" s="389" t="s">
        <v>2095</v>
      </c>
      <c r="Y277" s="389" t="s">
        <v>2083</v>
      </c>
      <c r="Z277" s="389" t="s">
        <v>2083</v>
      </c>
      <c r="AA277" s="389" t="s">
        <v>2155</v>
      </c>
      <c r="AB277" s="389" t="s">
        <v>2342</v>
      </c>
    </row>
    <row r="278" spans="1:28" x14ac:dyDescent="0.2">
      <c r="A278" s="389">
        <v>1204</v>
      </c>
      <c r="B278" s="389">
        <v>2609</v>
      </c>
      <c r="C278" s="389" t="s">
        <v>2212</v>
      </c>
      <c r="D278" s="389" t="s">
        <v>2213</v>
      </c>
      <c r="E278" s="389" t="s">
        <v>1281</v>
      </c>
      <c r="F278" s="421">
        <v>280</v>
      </c>
      <c r="G278" s="390" t="s">
        <v>10</v>
      </c>
      <c r="H278" s="389" t="s">
        <v>382</v>
      </c>
      <c r="I278" s="389" t="s">
        <v>382</v>
      </c>
      <c r="J278" s="389" t="s">
        <v>382</v>
      </c>
      <c r="K278" s="389" t="s">
        <v>2091</v>
      </c>
      <c r="L278" s="390" t="s">
        <v>23</v>
      </c>
      <c r="M278" s="390" t="s">
        <v>2083</v>
      </c>
      <c r="N278" s="390" t="s">
        <v>2083</v>
      </c>
      <c r="O278" s="390" t="s">
        <v>87</v>
      </c>
      <c r="P278" s="389" t="s">
        <v>123</v>
      </c>
      <c r="Q278" s="389" t="s">
        <v>3328</v>
      </c>
      <c r="R278" s="389" t="s">
        <v>2317</v>
      </c>
      <c r="S278" s="389" t="s">
        <v>2083</v>
      </c>
      <c r="T278" s="389" t="s">
        <v>2083</v>
      </c>
      <c r="U278" s="389" t="s">
        <v>2083</v>
      </c>
      <c r="V278" s="389" t="s">
        <v>3329</v>
      </c>
      <c r="W278" s="389" t="s">
        <v>2083</v>
      </c>
      <c r="X278" s="389" t="s">
        <v>2095</v>
      </c>
      <c r="Y278" s="389" t="s">
        <v>87</v>
      </c>
      <c r="Z278" s="389" t="s">
        <v>2083</v>
      </c>
      <c r="AA278" s="389" t="s">
        <v>2096</v>
      </c>
      <c r="AB278" s="389" t="s">
        <v>3283</v>
      </c>
    </row>
    <row r="279" spans="1:28" x14ac:dyDescent="0.2">
      <c r="A279" s="389">
        <v>1205</v>
      </c>
      <c r="B279" s="389">
        <v>2610</v>
      </c>
      <c r="C279" s="389" t="s">
        <v>2563</v>
      </c>
      <c r="D279" s="389" t="s">
        <v>2564</v>
      </c>
      <c r="E279" s="389" t="s">
        <v>1281</v>
      </c>
      <c r="F279" s="421">
        <v>281</v>
      </c>
      <c r="G279" s="390" t="s">
        <v>10</v>
      </c>
      <c r="H279" s="389" t="s">
        <v>3330</v>
      </c>
      <c r="I279" s="389" t="s">
        <v>3331</v>
      </c>
      <c r="J279" s="389" t="s">
        <v>3332</v>
      </c>
      <c r="K279" s="389" t="s">
        <v>2091</v>
      </c>
      <c r="L279" s="390" t="s">
        <v>23</v>
      </c>
      <c r="M279" s="390" t="s">
        <v>2083</v>
      </c>
      <c r="N279" s="390" t="s">
        <v>2083</v>
      </c>
      <c r="O279" s="390" t="s">
        <v>87</v>
      </c>
      <c r="P279" s="389" t="s">
        <v>123</v>
      </c>
      <c r="Q279" s="389" t="s">
        <v>3333</v>
      </c>
      <c r="R279" s="389" t="s">
        <v>2383</v>
      </c>
      <c r="S279" s="389" t="s">
        <v>2083</v>
      </c>
      <c r="T279" s="389" t="s">
        <v>2083</v>
      </c>
      <c r="U279" s="389" t="s">
        <v>2083</v>
      </c>
      <c r="V279" s="389" t="s">
        <v>3146</v>
      </c>
      <c r="W279" s="389" t="s">
        <v>2083</v>
      </c>
      <c r="X279" s="389" t="s">
        <v>2095</v>
      </c>
      <c r="Y279" s="389" t="s">
        <v>87</v>
      </c>
      <c r="Z279" s="389" t="s">
        <v>2083</v>
      </c>
      <c r="AA279" s="389" t="s">
        <v>2115</v>
      </c>
      <c r="AB279" s="389" t="s">
        <v>2116</v>
      </c>
    </row>
    <row r="280" spans="1:28" x14ac:dyDescent="0.2">
      <c r="A280" s="389">
        <v>1206</v>
      </c>
      <c r="B280" s="389">
        <v>2611</v>
      </c>
      <c r="C280" s="389" t="s">
        <v>2219</v>
      </c>
      <c r="D280" s="389" t="s">
        <v>2220</v>
      </c>
      <c r="E280" s="389" t="s">
        <v>1281</v>
      </c>
      <c r="F280" s="421">
        <v>282</v>
      </c>
      <c r="G280" s="390" t="s">
        <v>10</v>
      </c>
      <c r="H280" s="389" t="s">
        <v>385</v>
      </c>
      <c r="I280" s="389" t="s">
        <v>385</v>
      </c>
      <c r="J280" s="389" t="s">
        <v>385</v>
      </c>
      <c r="K280" s="389" t="s">
        <v>2091</v>
      </c>
      <c r="L280" s="390" t="s">
        <v>23</v>
      </c>
      <c r="M280" s="390" t="s">
        <v>2083</v>
      </c>
      <c r="N280" s="390" t="s">
        <v>2083</v>
      </c>
      <c r="O280" s="390" t="s">
        <v>25</v>
      </c>
      <c r="P280" s="389" t="s">
        <v>123</v>
      </c>
      <c r="Q280" s="389" t="s">
        <v>3334</v>
      </c>
      <c r="R280" s="389" t="s">
        <v>2383</v>
      </c>
      <c r="S280" s="389" t="s">
        <v>3335</v>
      </c>
      <c r="T280" s="389" t="s">
        <v>2772</v>
      </c>
      <c r="U280" s="389" t="s">
        <v>2083</v>
      </c>
      <c r="V280" s="389" t="s">
        <v>3336</v>
      </c>
      <c r="W280" s="389" t="s">
        <v>2083</v>
      </c>
      <c r="X280" s="389" t="s">
        <v>2095</v>
      </c>
      <c r="Y280" s="389" t="s">
        <v>2083</v>
      </c>
      <c r="Z280" s="389" t="s">
        <v>2083</v>
      </c>
      <c r="AA280" s="389" t="s">
        <v>2155</v>
      </c>
      <c r="AB280" s="389" t="s">
        <v>3337</v>
      </c>
    </row>
    <row r="281" spans="1:28" x14ac:dyDescent="0.2">
      <c r="A281" s="389">
        <v>1207</v>
      </c>
      <c r="B281" s="389">
        <v>2612</v>
      </c>
      <c r="C281" s="389" t="s">
        <v>2133</v>
      </c>
      <c r="D281" s="389" t="s">
        <v>2134</v>
      </c>
      <c r="E281" s="389" t="s">
        <v>1281</v>
      </c>
      <c r="F281" s="421">
        <v>283</v>
      </c>
      <c r="G281" s="390" t="s">
        <v>11</v>
      </c>
      <c r="H281" s="389" t="s">
        <v>387</v>
      </c>
      <c r="I281" s="389" t="s">
        <v>387</v>
      </c>
      <c r="J281" s="389" t="s">
        <v>387</v>
      </c>
      <c r="K281" s="389" t="s">
        <v>9</v>
      </c>
      <c r="L281" s="390" t="s">
        <v>87</v>
      </c>
      <c r="M281" s="390" t="s">
        <v>2083</v>
      </c>
      <c r="N281" s="390" t="s">
        <v>2083</v>
      </c>
      <c r="O281" s="390" t="s">
        <v>25</v>
      </c>
      <c r="P281" s="389" t="s">
        <v>23</v>
      </c>
      <c r="Q281" s="389" t="s">
        <v>3338</v>
      </c>
      <c r="R281" s="389" t="s">
        <v>3339</v>
      </c>
      <c r="S281" s="389" t="s">
        <v>3340</v>
      </c>
      <c r="T281" s="389" t="s">
        <v>3341</v>
      </c>
      <c r="U281" s="389" t="s">
        <v>2083</v>
      </c>
      <c r="V281" s="389" t="s">
        <v>2515</v>
      </c>
      <c r="W281" s="389" t="s">
        <v>2083</v>
      </c>
      <c r="X281" s="389" t="s">
        <v>43</v>
      </c>
      <c r="Y281" s="389" t="s">
        <v>2083</v>
      </c>
      <c r="Z281" s="389" t="s">
        <v>2083</v>
      </c>
      <c r="AA281" s="389" t="s">
        <v>2096</v>
      </c>
      <c r="AB281" s="389" t="s">
        <v>3342</v>
      </c>
    </row>
    <row r="282" spans="1:28" x14ac:dyDescent="0.2">
      <c r="A282" s="389">
        <v>1208</v>
      </c>
      <c r="B282" s="389">
        <v>2613</v>
      </c>
      <c r="C282" s="389" t="s">
        <v>2174</v>
      </c>
      <c r="D282" s="389" t="s">
        <v>2175</v>
      </c>
      <c r="E282" s="389" t="s">
        <v>1281</v>
      </c>
      <c r="F282" s="421">
        <v>284</v>
      </c>
      <c r="G282" s="390" t="s">
        <v>10</v>
      </c>
      <c r="H282" s="389" t="s">
        <v>389</v>
      </c>
      <c r="I282" s="389" t="s">
        <v>389</v>
      </c>
      <c r="J282" s="389" t="s">
        <v>389</v>
      </c>
      <c r="K282" s="389" t="s">
        <v>2091</v>
      </c>
      <c r="L282" s="390" t="s">
        <v>23</v>
      </c>
      <c r="M282" s="390" t="s">
        <v>2083</v>
      </c>
      <c r="N282" s="390" t="s">
        <v>2083</v>
      </c>
      <c r="O282" s="390" t="s">
        <v>25</v>
      </c>
      <c r="P282" s="389" t="s">
        <v>123</v>
      </c>
      <c r="Q282" s="389" t="s">
        <v>3343</v>
      </c>
      <c r="R282" s="389" t="s">
        <v>2427</v>
      </c>
      <c r="S282" s="389" t="s">
        <v>3344</v>
      </c>
      <c r="T282" s="389" t="s">
        <v>3345</v>
      </c>
      <c r="U282" s="389" t="s">
        <v>2083</v>
      </c>
      <c r="V282" s="389" t="s">
        <v>3346</v>
      </c>
      <c r="W282" s="389" t="s">
        <v>2083</v>
      </c>
      <c r="X282" s="389" t="s">
        <v>2095</v>
      </c>
      <c r="Y282" s="389" t="s">
        <v>2147</v>
      </c>
      <c r="Z282" s="389" t="s">
        <v>2083</v>
      </c>
      <c r="AA282" s="389" t="s">
        <v>2297</v>
      </c>
      <c r="AB282" s="389" t="s">
        <v>3345</v>
      </c>
    </row>
    <row r="283" spans="1:28" x14ac:dyDescent="0.2">
      <c r="A283" s="389">
        <v>1209</v>
      </c>
      <c r="B283" s="389">
        <v>2614</v>
      </c>
      <c r="C283" s="389" t="s">
        <v>2539</v>
      </c>
      <c r="D283" s="389" t="s">
        <v>2540</v>
      </c>
      <c r="E283" s="389" t="s">
        <v>1281</v>
      </c>
      <c r="F283" s="421">
        <v>285</v>
      </c>
      <c r="G283" s="390" t="s">
        <v>10</v>
      </c>
      <c r="H283" s="389" t="s">
        <v>391</v>
      </c>
      <c r="I283" s="389" t="s">
        <v>3347</v>
      </c>
      <c r="J283" s="389" t="s">
        <v>3347</v>
      </c>
      <c r="K283" s="389" t="s">
        <v>2091</v>
      </c>
      <c r="L283" s="390" t="s">
        <v>20</v>
      </c>
      <c r="M283" s="390" t="s">
        <v>2083</v>
      </c>
      <c r="N283" s="390" t="s">
        <v>2083</v>
      </c>
      <c r="O283" s="390" t="s">
        <v>25</v>
      </c>
      <c r="P283" s="389" t="s">
        <v>123</v>
      </c>
      <c r="Q283" s="389" t="s">
        <v>3348</v>
      </c>
      <c r="R283" s="389" t="s">
        <v>2383</v>
      </c>
      <c r="S283" s="389" t="s">
        <v>3349</v>
      </c>
      <c r="T283" s="389" t="s">
        <v>3350</v>
      </c>
      <c r="U283" s="389" t="s">
        <v>2083</v>
      </c>
      <c r="V283" s="389" t="s">
        <v>3351</v>
      </c>
      <c r="W283" s="389" t="s">
        <v>2083</v>
      </c>
      <c r="X283" s="389" t="s">
        <v>2095</v>
      </c>
      <c r="Y283" s="389" t="s">
        <v>2147</v>
      </c>
      <c r="Z283" s="389" t="s">
        <v>2083</v>
      </c>
      <c r="AA283" s="389" t="s">
        <v>2096</v>
      </c>
      <c r="AB283" s="389" t="s">
        <v>3352</v>
      </c>
    </row>
    <row r="284" spans="1:28" x14ac:dyDescent="0.2">
      <c r="A284" s="389">
        <v>1210</v>
      </c>
      <c r="B284" s="389">
        <v>2615</v>
      </c>
      <c r="C284" s="389" t="s">
        <v>3353</v>
      </c>
      <c r="D284" s="389" t="s">
        <v>3354</v>
      </c>
      <c r="E284" s="389" t="s">
        <v>1281</v>
      </c>
      <c r="F284" s="421">
        <v>286</v>
      </c>
      <c r="G284" s="390" t="s">
        <v>10</v>
      </c>
      <c r="H284" s="389" t="s">
        <v>392</v>
      </c>
      <c r="I284" s="389" t="s">
        <v>392</v>
      </c>
      <c r="J284" s="389" t="s">
        <v>392</v>
      </c>
      <c r="K284" s="389" t="s">
        <v>2091</v>
      </c>
      <c r="L284" s="390" t="s">
        <v>23</v>
      </c>
      <c r="M284" s="390" t="s">
        <v>2083</v>
      </c>
      <c r="N284" s="390" t="s">
        <v>2083</v>
      </c>
      <c r="O284" s="390" t="s">
        <v>87</v>
      </c>
      <c r="P284" s="389" t="s">
        <v>23</v>
      </c>
      <c r="Q284" s="389" t="s">
        <v>3355</v>
      </c>
      <c r="R284" s="389" t="s">
        <v>2651</v>
      </c>
      <c r="S284" s="389" t="s">
        <v>2083</v>
      </c>
      <c r="T284" s="389" t="s">
        <v>2083</v>
      </c>
      <c r="U284" s="389" t="s">
        <v>2083</v>
      </c>
      <c r="V284" s="389" t="s">
        <v>3356</v>
      </c>
      <c r="W284" s="389" t="s">
        <v>2083</v>
      </c>
      <c r="X284" s="389" t="s">
        <v>2095</v>
      </c>
      <c r="Y284" s="389" t="s">
        <v>2083</v>
      </c>
      <c r="Z284" s="389" t="s">
        <v>2083</v>
      </c>
      <c r="AA284" s="389" t="s">
        <v>2155</v>
      </c>
      <c r="AB284" s="389" t="s">
        <v>3357</v>
      </c>
    </row>
    <row r="285" spans="1:28" x14ac:dyDescent="0.2">
      <c r="A285" s="389">
        <v>1211</v>
      </c>
      <c r="B285" s="389">
        <v>2616</v>
      </c>
      <c r="C285" s="389" t="s">
        <v>2615</v>
      </c>
      <c r="D285" s="389" t="s">
        <v>2616</v>
      </c>
      <c r="E285" s="389" t="s">
        <v>1281</v>
      </c>
      <c r="F285" s="421">
        <v>287</v>
      </c>
      <c r="G285" s="390" t="s">
        <v>10</v>
      </c>
      <c r="H285" s="389" t="s">
        <v>394</v>
      </c>
      <c r="I285" s="389" t="s">
        <v>394</v>
      </c>
      <c r="J285" s="389" t="s">
        <v>394</v>
      </c>
      <c r="K285" s="389" t="s">
        <v>9</v>
      </c>
      <c r="L285" s="390" t="s">
        <v>23</v>
      </c>
      <c r="M285" s="390" t="s">
        <v>2083</v>
      </c>
      <c r="N285" s="390" t="s">
        <v>2083</v>
      </c>
      <c r="O285" s="390" t="s">
        <v>25</v>
      </c>
      <c r="P285" s="389" t="s">
        <v>23</v>
      </c>
      <c r="Q285" s="389" t="s">
        <v>3358</v>
      </c>
      <c r="R285" s="389" t="s">
        <v>3359</v>
      </c>
      <c r="S285" s="389" t="s">
        <v>3360</v>
      </c>
      <c r="T285" s="389" t="s">
        <v>3361</v>
      </c>
      <c r="U285" s="389" t="s">
        <v>2083</v>
      </c>
      <c r="V285" s="389" t="s">
        <v>3362</v>
      </c>
      <c r="W285" s="389" t="s">
        <v>2083</v>
      </c>
      <c r="X285" s="389" t="s">
        <v>2095</v>
      </c>
      <c r="Y285" s="389" t="s">
        <v>2147</v>
      </c>
      <c r="Z285" s="389" t="s">
        <v>2083</v>
      </c>
      <c r="AA285" s="389" t="s">
        <v>2096</v>
      </c>
      <c r="AB285" s="389" t="s">
        <v>3363</v>
      </c>
    </row>
    <row r="286" spans="1:28" x14ac:dyDescent="0.2">
      <c r="A286" s="389">
        <v>1212</v>
      </c>
      <c r="B286" s="389">
        <v>2617</v>
      </c>
      <c r="C286" s="389" t="s">
        <v>2150</v>
      </c>
      <c r="D286" s="389" t="s">
        <v>2151</v>
      </c>
      <c r="E286" s="389" t="s">
        <v>1281</v>
      </c>
      <c r="F286" s="421">
        <v>288</v>
      </c>
      <c r="G286" s="390" t="s">
        <v>10</v>
      </c>
      <c r="H286" s="389" t="s">
        <v>395</v>
      </c>
      <c r="I286" s="389" t="s">
        <v>3364</v>
      </c>
      <c r="J286" s="389" t="s">
        <v>3365</v>
      </c>
      <c r="K286" s="389" t="s">
        <v>2091</v>
      </c>
      <c r="L286" s="390" t="s">
        <v>23</v>
      </c>
      <c r="M286" s="390" t="s">
        <v>2083</v>
      </c>
      <c r="N286" s="390" t="s">
        <v>2083</v>
      </c>
      <c r="O286" s="390" t="s">
        <v>87</v>
      </c>
      <c r="P286" s="389" t="s">
        <v>123</v>
      </c>
      <c r="Q286" s="389" t="s">
        <v>3366</v>
      </c>
      <c r="R286" s="389" t="s">
        <v>2240</v>
      </c>
      <c r="S286" s="389" t="s">
        <v>2083</v>
      </c>
      <c r="T286" s="389" t="s">
        <v>2083</v>
      </c>
      <c r="U286" s="389" t="s">
        <v>2083</v>
      </c>
      <c r="V286" s="389" t="s">
        <v>3367</v>
      </c>
      <c r="W286" s="389" t="s">
        <v>2083</v>
      </c>
      <c r="X286" s="389" t="s">
        <v>2095</v>
      </c>
      <c r="Y286" s="389" t="s">
        <v>2083</v>
      </c>
      <c r="Z286" s="389" t="s">
        <v>2083</v>
      </c>
      <c r="AA286" s="389" t="s">
        <v>2396</v>
      </c>
      <c r="AB286" s="389" t="s">
        <v>3368</v>
      </c>
    </row>
    <row r="287" spans="1:28" x14ac:dyDescent="0.2">
      <c r="A287" s="389">
        <v>1213</v>
      </c>
      <c r="B287" s="389">
        <v>2618</v>
      </c>
      <c r="C287" s="389" t="s">
        <v>3369</v>
      </c>
      <c r="D287" s="389" t="s">
        <v>3370</v>
      </c>
      <c r="E287" s="389" t="s">
        <v>1281</v>
      </c>
      <c r="F287" s="421">
        <v>289</v>
      </c>
      <c r="G287" s="390" t="s">
        <v>10</v>
      </c>
      <c r="H287" s="389" t="s">
        <v>396</v>
      </c>
      <c r="I287" s="389" t="s">
        <v>3371</v>
      </c>
      <c r="J287" s="389" t="s">
        <v>3371</v>
      </c>
      <c r="K287" s="389" t="s">
        <v>2091</v>
      </c>
      <c r="L287" s="390" t="s">
        <v>23</v>
      </c>
      <c r="M287" s="390" t="s">
        <v>2083</v>
      </c>
      <c r="N287" s="390" t="s">
        <v>2083</v>
      </c>
      <c r="O287" s="390" t="s">
        <v>87</v>
      </c>
      <c r="P287" s="389" t="s">
        <v>123</v>
      </c>
      <c r="Q287" s="389" t="s">
        <v>3372</v>
      </c>
      <c r="R287" s="389" t="s">
        <v>3373</v>
      </c>
      <c r="S287" s="389" t="s">
        <v>2083</v>
      </c>
      <c r="T287" s="389" t="s">
        <v>2083</v>
      </c>
      <c r="U287" s="389" t="s">
        <v>2083</v>
      </c>
      <c r="V287" s="389" t="s">
        <v>3374</v>
      </c>
      <c r="W287" s="389" t="s">
        <v>2083</v>
      </c>
      <c r="X287" s="389" t="s">
        <v>2095</v>
      </c>
      <c r="Y287" s="389" t="s">
        <v>2083</v>
      </c>
      <c r="Z287" s="389" t="s">
        <v>2083</v>
      </c>
      <c r="AA287" s="389" t="s">
        <v>2155</v>
      </c>
      <c r="AB287" s="389" t="s">
        <v>3375</v>
      </c>
    </row>
    <row r="288" spans="1:28" x14ac:dyDescent="0.2">
      <c r="A288" s="389">
        <v>1214</v>
      </c>
      <c r="B288" s="389">
        <v>2619</v>
      </c>
      <c r="C288" s="389" t="s">
        <v>3376</v>
      </c>
      <c r="D288" s="389" t="s">
        <v>3377</v>
      </c>
      <c r="E288" s="389" t="s">
        <v>1281</v>
      </c>
      <c r="F288" s="421">
        <v>290</v>
      </c>
      <c r="G288" s="390" t="s">
        <v>10</v>
      </c>
      <c r="H288" s="389" t="s">
        <v>3378</v>
      </c>
      <c r="I288" s="389" t="s">
        <v>3379</v>
      </c>
      <c r="J288" s="389" t="s">
        <v>3379</v>
      </c>
      <c r="K288" s="389" t="s">
        <v>2091</v>
      </c>
      <c r="L288" s="390" t="s">
        <v>23</v>
      </c>
      <c r="M288" s="390" t="s">
        <v>2083</v>
      </c>
      <c r="N288" s="390" t="s">
        <v>2083</v>
      </c>
      <c r="O288" s="390" t="s">
        <v>87</v>
      </c>
      <c r="P288" s="389" t="s">
        <v>123</v>
      </c>
      <c r="Q288" s="389" t="s">
        <v>3380</v>
      </c>
      <c r="R288" s="389" t="s">
        <v>3381</v>
      </c>
      <c r="S288" s="389" t="s">
        <v>2083</v>
      </c>
      <c r="T288" s="389" t="s">
        <v>2083</v>
      </c>
      <c r="U288" s="389" t="s">
        <v>2083</v>
      </c>
      <c r="V288" s="389" t="s">
        <v>2083</v>
      </c>
      <c r="W288" s="389" t="s">
        <v>2083</v>
      </c>
      <c r="X288" s="389" t="s">
        <v>2095</v>
      </c>
      <c r="Y288" s="389" t="s">
        <v>2083</v>
      </c>
      <c r="Z288" s="389" t="s">
        <v>2083</v>
      </c>
      <c r="AA288" s="389" t="s">
        <v>2115</v>
      </c>
      <c r="AB288" s="389" t="s">
        <v>2116</v>
      </c>
    </row>
    <row r="289" spans="1:28" x14ac:dyDescent="0.2">
      <c r="A289" s="389">
        <v>1215</v>
      </c>
      <c r="B289" s="389">
        <v>2620</v>
      </c>
      <c r="C289" s="389" t="s">
        <v>2319</v>
      </c>
      <c r="D289" s="389" t="s">
        <v>2320</v>
      </c>
      <c r="E289" s="389" t="s">
        <v>1281</v>
      </c>
      <c r="F289" s="421">
        <v>292</v>
      </c>
      <c r="G289" s="390" t="s">
        <v>10</v>
      </c>
      <c r="H289" s="389" t="s">
        <v>399</v>
      </c>
      <c r="I289" s="389" t="s">
        <v>399</v>
      </c>
      <c r="J289" s="389" t="s">
        <v>399</v>
      </c>
      <c r="K289" s="389" t="s">
        <v>2091</v>
      </c>
      <c r="L289" s="390" t="s">
        <v>72</v>
      </c>
      <c r="M289" s="390" t="s">
        <v>2083</v>
      </c>
      <c r="N289" s="390" t="s">
        <v>2083</v>
      </c>
      <c r="O289" s="390" t="s">
        <v>25</v>
      </c>
      <c r="P289" s="389" t="s">
        <v>123</v>
      </c>
      <c r="Q289" s="389" t="s">
        <v>3382</v>
      </c>
      <c r="R289" s="389" t="s">
        <v>3383</v>
      </c>
      <c r="S289" s="389" t="s">
        <v>3384</v>
      </c>
      <c r="T289" s="389" t="s">
        <v>3385</v>
      </c>
      <c r="U289" s="389" t="s">
        <v>2083</v>
      </c>
      <c r="V289" s="389" t="s">
        <v>2083</v>
      </c>
      <c r="W289" s="389" t="s">
        <v>2083</v>
      </c>
      <c r="X289" s="389" t="s">
        <v>2095</v>
      </c>
      <c r="Y289" s="389" t="s">
        <v>2147</v>
      </c>
      <c r="Z289" s="389" t="s">
        <v>2083</v>
      </c>
      <c r="AA289" s="389" t="s">
        <v>2148</v>
      </c>
      <c r="AB289" s="389" t="s">
        <v>3386</v>
      </c>
    </row>
    <row r="290" spans="1:28" x14ac:dyDescent="0.2">
      <c r="A290" s="389">
        <v>1216</v>
      </c>
      <c r="B290" s="389">
        <v>2621</v>
      </c>
      <c r="C290" s="389" t="s">
        <v>2605</v>
      </c>
      <c r="D290" s="389" t="s">
        <v>2606</v>
      </c>
      <c r="E290" s="389" t="s">
        <v>1281</v>
      </c>
      <c r="F290" s="421">
        <v>293</v>
      </c>
      <c r="G290" s="390" t="s">
        <v>10</v>
      </c>
      <c r="H290" s="389" t="s">
        <v>400</v>
      </c>
      <c r="I290" s="389" t="s">
        <v>400</v>
      </c>
      <c r="J290" s="389" t="s">
        <v>400</v>
      </c>
      <c r="K290" s="389" t="s">
        <v>2091</v>
      </c>
      <c r="L290" s="390" t="s">
        <v>72</v>
      </c>
      <c r="M290" s="390" t="s">
        <v>2083</v>
      </c>
      <c r="N290" s="390" t="s">
        <v>2083</v>
      </c>
      <c r="O290" s="390" t="s">
        <v>87</v>
      </c>
      <c r="P290" s="389" t="s">
        <v>123</v>
      </c>
      <c r="Q290" s="389" t="s">
        <v>3387</v>
      </c>
      <c r="R290" s="389" t="s">
        <v>3383</v>
      </c>
      <c r="S290" s="389" t="s">
        <v>2083</v>
      </c>
      <c r="T290" s="389" t="s">
        <v>2083</v>
      </c>
      <c r="U290" s="389" t="s">
        <v>2083</v>
      </c>
      <c r="V290" s="389" t="s">
        <v>3388</v>
      </c>
      <c r="W290" s="389" t="s">
        <v>2083</v>
      </c>
      <c r="X290" s="389" t="s">
        <v>2095</v>
      </c>
      <c r="Y290" s="389" t="s">
        <v>2083</v>
      </c>
      <c r="Z290" s="389" t="s">
        <v>2083</v>
      </c>
      <c r="AA290" s="389" t="s">
        <v>2155</v>
      </c>
      <c r="AB290" s="389" t="s">
        <v>3389</v>
      </c>
    </row>
    <row r="291" spans="1:28" x14ac:dyDescent="0.2">
      <c r="A291" s="389">
        <v>1217</v>
      </c>
      <c r="B291" s="389">
        <v>2622</v>
      </c>
      <c r="C291" s="389" t="s">
        <v>2140</v>
      </c>
      <c r="D291" s="389" t="s">
        <v>2141</v>
      </c>
      <c r="E291" s="389" t="s">
        <v>1281</v>
      </c>
      <c r="F291" s="421">
        <v>294</v>
      </c>
      <c r="G291" s="390" t="s">
        <v>10</v>
      </c>
      <c r="H291" s="389" t="s">
        <v>3390</v>
      </c>
      <c r="I291" s="389" t="s">
        <v>3391</v>
      </c>
      <c r="J291" s="389" t="s">
        <v>3391</v>
      </c>
      <c r="K291" s="389" t="s">
        <v>2091</v>
      </c>
      <c r="L291" s="390" t="s">
        <v>23</v>
      </c>
      <c r="M291" s="390" t="s">
        <v>2083</v>
      </c>
      <c r="N291" s="390" t="s">
        <v>2083</v>
      </c>
      <c r="O291" s="390" t="s">
        <v>87</v>
      </c>
      <c r="P291" s="389" t="s">
        <v>23</v>
      </c>
      <c r="Q291" s="389" t="s">
        <v>3392</v>
      </c>
      <c r="R291" s="389" t="s">
        <v>2595</v>
      </c>
      <c r="S291" s="389" t="s">
        <v>2083</v>
      </c>
      <c r="T291" s="389" t="s">
        <v>2083</v>
      </c>
      <c r="U291" s="389" t="s">
        <v>2083</v>
      </c>
      <c r="V291" s="389" t="s">
        <v>3393</v>
      </c>
      <c r="W291" s="389" t="s">
        <v>2083</v>
      </c>
      <c r="X291" s="389" t="s">
        <v>2095</v>
      </c>
      <c r="Y291" s="389" t="s">
        <v>87</v>
      </c>
      <c r="Z291" s="389" t="s">
        <v>2083</v>
      </c>
      <c r="AA291" s="389" t="s">
        <v>2115</v>
      </c>
      <c r="AB291" s="389" t="s">
        <v>2116</v>
      </c>
    </row>
    <row r="292" spans="1:28" x14ac:dyDescent="0.2">
      <c r="A292" s="389">
        <v>1218</v>
      </c>
      <c r="B292" s="389">
        <v>2623</v>
      </c>
      <c r="C292" s="389" t="s">
        <v>2212</v>
      </c>
      <c r="D292" s="389" t="s">
        <v>2213</v>
      </c>
      <c r="E292" s="389" t="s">
        <v>1281</v>
      </c>
      <c r="F292" s="421">
        <v>295</v>
      </c>
      <c r="G292" s="390" t="s">
        <v>10</v>
      </c>
      <c r="H292" s="389" t="s">
        <v>3394</v>
      </c>
      <c r="I292" s="389" t="s">
        <v>3395</v>
      </c>
      <c r="J292" s="389" t="s">
        <v>3395</v>
      </c>
      <c r="K292" s="389" t="s">
        <v>2091</v>
      </c>
      <c r="L292" s="390" t="s">
        <v>23</v>
      </c>
      <c r="M292" s="390" t="s">
        <v>2083</v>
      </c>
      <c r="N292" s="390" t="s">
        <v>2083</v>
      </c>
      <c r="O292" s="390" t="s">
        <v>87</v>
      </c>
      <c r="P292" s="389" t="s">
        <v>123</v>
      </c>
      <c r="Q292" s="389" t="s">
        <v>3396</v>
      </c>
      <c r="R292" s="389" t="s">
        <v>2200</v>
      </c>
      <c r="S292" s="389" t="s">
        <v>2083</v>
      </c>
      <c r="T292" s="389" t="s">
        <v>2083</v>
      </c>
      <c r="U292" s="389" t="s">
        <v>2083</v>
      </c>
      <c r="V292" s="389" t="s">
        <v>3329</v>
      </c>
      <c r="W292" s="389" t="s">
        <v>2083</v>
      </c>
      <c r="X292" s="389" t="s">
        <v>2095</v>
      </c>
      <c r="Y292" s="389" t="s">
        <v>87</v>
      </c>
      <c r="Z292" s="389" t="s">
        <v>2083</v>
      </c>
      <c r="AA292" s="389" t="s">
        <v>2096</v>
      </c>
      <c r="AB292" s="389" t="s">
        <v>3283</v>
      </c>
    </row>
    <row r="293" spans="1:28" x14ac:dyDescent="0.2">
      <c r="A293" s="389">
        <v>1219</v>
      </c>
      <c r="B293" s="389">
        <v>2624</v>
      </c>
      <c r="C293" s="389" t="s">
        <v>3397</v>
      </c>
      <c r="D293" s="389" t="s">
        <v>3398</v>
      </c>
      <c r="E293" s="389" t="s">
        <v>1281</v>
      </c>
      <c r="F293" s="421">
        <v>296</v>
      </c>
      <c r="G293" s="390" t="s">
        <v>10</v>
      </c>
      <c r="H293" s="389" t="s">
        <v>403</v>
      </c>
      <c r="I293" s="389" t="s">
        <v>3399</v>
      </c>
      <c r="J293" s="389" t="s">
        <v>3399</v>
      </c>
      <c r="K293" s="389" t="s">
        <v>2283</v>
      </c>
      <c r="L293" s="390" t="s">
        <v>23</v>
      </c>
      <c r="M293" s="390" t="s">
        <v>2083</v>
      </c>
      <c r="N293" s="390" t="s">
        <v>2083</v>
      </c>
      <c r="O293" s="390" t="s">
        <v>87</v>
      </c>
      <c r="P293" s="389" t="s">
        <v>23</v>
      </c>
      <c r="Q293" s="389" t="s">
        <v>3400</v>
      </c>
      <c r="R293" s="389" t="s">
        <v>3401</v>
      </c>
      <c r="S293" s="389" t="s">
        <v>2083</v>
      </c>
      <c r="T293" s="389" t="s">
        <v>2083</v>
      </c>
      <c r="U293" s="389" t="s">
        <v>2083</v>
      </c>
      <c r="V293" s="389" t="s">
        <v>3402</v>
      </c>
      <c r="W293" s="389" t="s">
        <v>2083</v>
      </c>
      <c r="X293" s="389" t="s">
        <v>2095</v>
      </c>
      <c r="Y293" s="389" t="s">
        <v>2083</v>
      </c>
      <c r="Z293" s="389" t="s">
        <v>2083</v>
      </c>
      <c r="AA293" s="389" t="s">
        <v>2155</v>
      </c>
      <c r="AB293" s="389" t="s">
        <v>3077</v>
      </c>
    </row>
    <row r="294" spans="1:28" x14ac:dyDescent="0.2">
      <c r="A294" s="389">
        <v>1220</v>
      </c>
      <c r="B294" s="389">
        <v>2625</v>
      </c>
      <c r="C294" s="389" t="s">
        <v>3093</v>
      </c>
      <c r="D294" s="389" t="s">
        <v>3094</v>
      </c>
      <c r="E294" s="389" t="s">
        <v>1281</v>
      </c>
      <c r="F294" s="421">
        <v>297</v>
      </c>
      <c r="G294" s="390" t="s">
        <v>11</v>
      </c>
      <c r="H294" s="389" t="s">
        <v>405</v>
      </c>
      <c r="I294" s="389" t="s">
        <v>405</v>
      </c>
      <c r="J294" s="389" t="s">
        <v>405</v>
      </c>
      <c r="K294" s="389" t="s">
        <v>2344</v>
      </c>
      <c r="L294" s="390" t="s">
        <v>25</v>
      </c>
      <c r="M294" s="390" t="s">
        <v>2083</v>
      </c>
      <c r="N294" s="390" t="s">
        <v>2083</v>
      </c>
      <c r="O294" s="390" t="s">
        <v>25</v>
      </c>
      <c r="P294" s="389" t="s">
        <v>23</v>
      </c>
      <c r="Q294" s="389" t="s">
        <v>3403</v>
      </c>
      <c r="R294" s="389" t="s">
        <v>2265</v>
      </c>
      <c r="S294" s="389" t="s">
        <v>3404</v>
      </c>
      <c r="T294" s="389" t="s">
        <v>2385</v>
      </c>
      <c r="U294" s="389" t="s">
        <v>2083</v>
      </c>
      <c r="V294" s="389" t="s">
        <v>3405</v>
      </c>
      <c r="W294" s="389" t="s">
        <v>2083</v>
      </c>
      <c r="X294" s="389" t="s">
        <v>43</v>
      </c>
      <c r="Y294" s="389" t="s">
        <v>2147</v>
      </c>
      <c r="Z294" s="389" t="s">
        <v>2083</v>
      </c>
      <c r="AA294" s="389" t="s">
        <v>2115</v>
      </c>
      <c r="AB294" s="389" t="s">
        <v>2348</v>
      </c>
    </row>
    <row r="295" spans="1:28" x14ac:dyDescent="0.2">
      <c r="A295" s="389">
        <v>1221</v>
      </c>
      <c r="B295" s="389">
        <v>2626</v>
      </c>
      <c r="C295" s="389" t="s">
        <v>2432</v>
      </c>
      <c r="D295" s="389" t="s">
        <v>2433</v>
      </c>
      <c r="E295" s="389" t="s">
        <v>1281</v>
      </c>
      <c r="F295" s="421">
        <v>298</v>
      </c>
      <c r="G295" s="390" t="s">
        <v>10</v>
      </c>
      <c r="H295" s="389" t="s">
        <v>406</v>
      </c>
      <c r="I295" s="389" t="s">
        <v>406</v>
      </c>
      <c r="J295" s="389" t="s">
        <v>406</v>
      </c>
      <c r="K295" s="389" t="s">
        <v>2091</v>
      </c>
      <c r="L295" s="390" t="s">
        <v>23</v>
      </c>
      <c r="M295" s="390" t="s">
        <v>2083</v>
      </c>
      <c r="N295" s="390" t="s">
        <v>2083</v>
      </c>
      <c r="O295" s="390" t="s">
        <v>87</v>
      </c>
      <c r="P295" s="389" t="s">
        <v>123</v>
      </c>
      <c r="Q295" s="389" t="s">
        <v>3406</v>
      </c>
      <c r="R295" s="389" t="s">
        <v>2595</v>
      </c>
      <c r="S295" s="389" t="s">
        <v>2083</v>
      </c>
      <c r="T295" s="389" t="s">
        <v>2083</v>
      </c>
      <c r="U295" s="389" t="s">
        <v>2083</v>
      </c>
      <c r="V295" s="389" t="s">
        <v>3407</v>
      </c>
      <c r="W295" s="389" t="s">
        <v>2083</v>
      </c>
      <c r="X295" s="389" t="s">
        <v>2095</v>
      </c>
      <c r="Y295" s="389" t="s">
        <v>2147</v>
      </c>
      <c r="Z295" s="389" t="s">
        <v>2083</v>
      </c>
      <c r="AA295" s="389" t="s">
        <v>2096</v>
      </c>
      <c r="AB295" s="389" t="s">
        <v>2437</v>
      </c>
    </row>
    <row r="296" spans="1:28" x14ac:dyDescent="0.2">
      <c r="A296" s="389">
        <v>1222</v>
      </c>
      <c r="B296" s="389">
        <v>2627</v>
      </c>
      <c r="C296" s="389" t="s">
        <v>2432</v>
      </c>
      <c r="D296" s="389" t="s">
        <v>2433</v>
      </c>
      <c r="E296" s="389" t="s">
        <v>1281</v>
      </c>
      <c r="F296" s="421">
        <v>299</v>
      </c>
      <c r="G296" s="390" t="s">
        <v>10</v>
      </c>
      <c r="H296" s="389" t="s">
        <v>407</v>
      </c>
      <c r="I296" s="389" t="s">
        <v>407</v>
      </c>
      <c r="J296" s="389" t="s">
        <v>407</v>
      </c>
      <c r="K296" s="389" t="s">
        <v>2091</v>
      </c>
      <c r="L296" s="390" t="s">
        <v>23</v>
      </c>
      <c r="M296" s="390" t="s">
        <v>2083</v>
      </c>
      <c r="N296" s="390" t="s">
        <v>2083</v>
      </c>
      <c r="O296" s="390" t="s">
        <v>87</v>
      </c>
      <c r="P296" s="389" t="s">
        <v>123</v>
      </c>
      <c r="Q296" s="389" t="s">
        <v>3408</v>
      </c>
      <c r="R296" s="389" t="s">
        <v>2595</v>
      </c>
      <c r="S296" s="389" t="s">
        <v>2083</v>
      </c>
      <c r="T296" s="389" t="s">
        <v>2083</v>
      </c>
      <c r="U296" s="389" t="s">
        <v>2083</v>
      </c>
      <c r="V296" s="389" t="s">
        <v>3409</v>
      </c>
      <c r="W296" s="389" t="s">
        <v>2083</v>
      </c>
      <c r="X296" s="389" t="s">
        <v>2095</v>
      </c>
      <c r="Y296" s="389" t="s">
        <v>87</v>
      </c>
      <c r="Z296" s="389" t="s">
        <v>2083</v>
      </c>
      <c r="AA296" s="389" t="s">
        <v>2096</v>
      </c>
      <c r="AB296" s="389" t="s">
        <v>2568</v>
      </c>
    </row>
    <row r="297" spans="1:28" x14ac:dyDescent="0.2">
      <c r="A297" s="389">
        <v>1223</v>
      </c>
      <c r="B297" s="389">
        <v>2628</v>
      </c>
      <c r="C297" s="389" t="s">
        <v>2577</v>
      </c>
      <c r="D297" s="389" t="s">
        <v>2578</v>
      </c>
      <c r="E297" s="389" t="s">
        <v>1281</v>
      </c>
      <c r="F297" s="421">
        <v>300</v>
      </c>
      <c r="G297" s="390" t="s">
        <v>10</v>
      </c>
      <c r="H297" s="389" t="s">
        <v>408</v>
      </c>
      <c r="I297" s="389" t="s">
        <v>408</v>
      </c>
      <c r="J297" s="389" t="s">
        <v>408</v>
      </c>
      <c r="K297" s="389" t="s">
        <v>2091</v>
      </c>
      <c r="L297" s="390" t="s">
        <v>23</v>
      </c>
      <c r="M297" s="390" t="s">
        <v>2083</v>
      </c>
      <c r="N297" s="390" t="s">
        <v>2083</v>
      </c>
      <c r="O297" s="390" t="s">
        <v>87</v>
      </c>
      <c r="P297" s="389" t="s">
        <v>123</v>
      </c>
      <c r="Q297" s="389" t="s">
        <v>3410</v>
      </c>
      <c r="R297" s="389" t="s">
        <v>2153</v>
      </c>
      <c r="S297" s="389" t="s">
        <v>2083</v>
      </c>
      <c r="T297" s="389" t="s">
        <v>2083</v>
      </c>
      <c r="U297" s="389" t="s">
        <v>2083</v>
      </c>
      <c r="V297" s="389" t="s">
        <v>3411</v>
      </c>
      <c r="W297" s="389" t="s">
        <v>2083</v>
      </c>
      <c r="X297" s="389" t="s">
        <v>2095</v>
      </c>
      <c r="Y297" s="389" t="s">
        <v>2083</v>
      </c>
      <c r="Z297" s="389" t="s">
        <v>2083</v>
      </c>
      <c r="AA297" s="389" t="s">
        <v>2155</v>
      </c>
      <c r="AB297" s="389" t="s">
        <v>3271</v>
      </c>
    </row>
    <row r="298" spans="1:28" x14ac:dyDescent="0.2">
      <c r="A298" s="389">
        <v>1224</v>
      </c>
      <c r="B298" s="389">
        <v>2629</v>
      </c>
      <c r="C298" s="389" t="s">
        <v>3412</v>
      </c>
      <c r="D298" s="389" t="s">
        <v>3413</v>
      </c>
      <c r="E298" s="389" t="s">
        <v>1281</v>
      </c>
      <c r="F298" s="421">
        <v>301</v>
      </c>
      <c r="G298" s="390" t="s">
        <v>10</v>
      </c>
      <c r="H298" s="389" t="s">
        <v>410</v>
      </c>
      <c r="I298" s="389" t="s">
        <v>410</v>
      </c>
      <c r="J298" s="389" t="s">
        <v>410</v>
      </c>
      <c r="K298" s="389" t="s">
        <v>2091</v>
      </c>
      <c r="L298" s="390" t="s">
        <v>23</v>
      </c>
      <c r="M298" s="390" t="s">
        <v>2083</v>
      </c>
      <c r="N298" s="390" t="s">
        <v>2083</v>
      </c>
      <c r="O298" s="390" t="s">
        <v>25</v>
      </c>
      <c r="P298" s="389" t="s">
        <v>123</v>
      </c>
      <c r="Q298" s="389" t="s">
        <v>3414</v>
      </c>
      <c r="R298" s="389" t="s">
        <v>2265</v>
      </c>
      <c r="S298" s="389" t="s">
        <v>3415</v>
      </c>
      <c r="T298" s="389" t="s">
        <v>2486</v>
      </c>
      <c r="U298" s="389" t="s">
        <v>2083</v>
      </c>
      <c r="V298" s="389" t="s">
        <v>3416</v>
      </c>
      <c r="W298" s="389" t="s">
        <v>2083</v>
      </c>
      <c r="X298" s="389" t="s">
        <v>2095</v>
      </c>
      <c r="Y298" s="389" t="s">
        <v>2147</v>
      </c>
      <c r="Z298" s="389" t="s">
        <v>2083</v>
      </c>
      <c r="AA298" s="389" t="s">
        <v>2115</v>
      </c>
      <c r="AB298" s="389" t="s">
        <v>3417</v>
      </c>
    </row>
    <row r="299" spans="1:28" x14ac:dyDescent="0.2">
      <c r="A299" s="389">
        <v>1</v>
      </c>
      <c r="B299" s="389">
        <v>2630</v>
      </c>
      <c r="C299" s="389" t="s">
        <v>2174</v>
      </c>
      <c r="D299" s="389" t="s">
        <v>2175</v>
      </c>
      <c r="E299" s="389" t="s">
        <v>1281</v>
      </c>
      <c r="F299" s="421">
        <v>303</v>
      </c>
      <c r="G299" s="390" t="s">
        <v>10</v>
      </c>
      <c r="H299" s="389" t="s">
        <v>412</v>
      </c>
      <c r="I299" s="389" t="s">
        <v>3418</v>
      </c>
      <c r="J299" s="389" t="s">
        <v>3418</v>
      </c>
      <c r="K299" s="389" t="s">
        <v>2091</v>
      </c>
      <c r="L299" s="390" t="s">
        <v>23</v>
      </c>
      <c r="M299" s="390" t="s">
        <v>2083</v>
      </c>
      <c r="N299" s="390" t="s">
        <v>2083</v>
      </c>
      <c r="O299" s="390" t="s">
        <v>25</v>
      </c>
      <c r="P299" s="389" t="s">
        <v>123</v>
      </c>
      <c r="Q299" s="389" t="s">
        <v>3419</v>
      </c>
      <c r="R299" s="389" t="s">
        <v>2383</v>
      </c>
      <c r="S299" s="389" t="s">
        <v>2223</v>
      </c>
      <c r="T299" s="389" t="s">
        <v>2296</v>
      </c>
      <c r="U299" s="389" t="s">
        <v>2083</v>
      </c>
      <c r="V299" s="389" t="s">
        <v>3420</v>
      </c>
      <c r="W299" s="389" t="s">
        <v>2083</v>
      </c>
      <c r="X299" s="389" t="s">
        <v>2095</v>
      </c>
      <c r="Y299" s="389" t="s">
        <v>23</v>
      </c>
      <c r="Z299" s="389" t="s">
        <v>2083</v>
      </c>
      <c r="AA299" s="389" t="s">
        <v>2297</v>
      </c>
      <c r="AB299" s="389" t="s">
        <v>2298</v>
      </c>
    </row>
    <row r="300" spans="1:28" x14ac:dyDescent="0.2">
      <c r="A300" s="389">
        <v>2</v>
      </c>
      <c r="B300" s="389">
        <v>2631</v>
      </c>
      <c r="C300" s="389" t="s">
        <v>2174</v>
      </c>
      <c r="D300" s="389" t="s">
        <v>2175</v>
      </c>
      <c r="E300" s="389" t="s">
        <v>1281</v>
      </c>
      <c r="F300" s="421">
        <v>304</v>
      </c>
      <c r="G300" s="390" t="s">
        <v>10</v>
      </c>
      <c r="H300" s="389" t="s">
        <v>414</v>
      </c>
      <c r="I300" s="389" t="s">
        <v>414</v>
      </c>
      <c r="J300" s="389" t="s">
        <v>414</v>
      </c>
      <c r="K300" s="389" t="s">
        <v>2091</v>
      </c>
      <c r="L300" s="390" t="s">
        <v>20</v>
      </c>
      <c r="M300" s="390" t="s">
        <v>2083</v>
      </c>
      <c r="N300" s="390" t="s">
        <v>2083</v>
      </c>
      <c r="O300" s="390" t="s">
        <v>25</v>
      </c>
      <c r="P300" s="389" t="s">
        <v>23</v>
      </c>
      <c r="Q300" s="389" t="s">
        <v>3422</v>
      </c>
      <c r="R300" s="389" t="s">
        <v>2265</v>
      </c>
      <c r="S300" s="389" t="s">
        <v>3423</v>
      </c>
      <c r="T300" s="389" t="s">
        <v>2296</v>
      </c>
      <c r="U300" s="389" t="s">
        <v>2083</v>
      </c>
      <c r="V300" s="389" t="s">
        <v>3424</v>
      </c>
      <c r="W300" s="389" t="s">
        <v>2083</v>
      </c>
      <c r="X300" s="389" t="s">
        <v>2095</v>
      </c>
      <c r="Y300" s="389" t="s">
        <v>23</v>
      </c>
      <c r="Z300" s="389" t="s">
        <v>2083</v>
      </c>
      <c r="AA300" s="389" t="s">
        <v>2297</v>
      </c>
      <c r="AB300" s="389" t="s">
        <v>2298</v>
      </c>
    </row>
    <row r="301" spans="1:28" x14ac:dyDescent="0.2">
      <c r="A301" s="389">
        <v>3</v>
      </c>
      <c r="B301" s="389">
        <v>2632</v>
      </c>
      <c r="C301" s="389" t="s">
        <v>2212</v>
      </c>
      <c r="D301" s="389" t="s">
        <v>2213</v>
      </c>
      <c r="E301" s="389" t="s">
        <v>1281</v>
      </c>
      <c r="F301" s="421">
        <v>305</v>
      </c>
      <c r="G301" s="390" t="s">
        <v>10</v>
      </c>
      <c r="H301" s="389" t="s">
        <v>3425</v>
      </c>
      <c r="I301" s="389" t="s">
        <v>3426</v>
      </c>
      <c r="J301" s="389" t="s">
        <v>3426</v>
      </c>
      <c r="K301" s="389" t="s">
        <v>2091</v>
      </c>
      <c r="L301" s="390" t="s">
        <v>23</v>
      </c>
      <c r="M301" s="390" t="s">
        <v>2083</v>
      </c>
      <c r="N301" s="390" t="s">
        <v>2083</v>
      </c>
      <c r="O301" s="390" t="s">
        <v>87</v>
      </c>
      <c r="P301" s="389" t="s">
        <v>123</v>
      </c>
      <c r="Q301" s="389" t="s">
        <v>3427</v>
      </c>
      <c r="R301" s="389" t="s">
        <v>2918</v>
      </c>
      <c r="S301" s="389" t="s">
        <v>3428</v>
      </c>
      <c r="T301" s="389" t="s">
        <v>2385</v>
      </c>
      <c r="U301" s="389" t="s">
        <v>2083</v>
      </c>
      <c r="V301" s="389" t="s">
        <v>3429</v>
      </c>
      <c r="W301" s="389" t="s">
        <v>2083</v>
      </c>
      <c r="X301" s="389" t="s">
        <v>2095</v>
      </c>
      <c r="Y301" s="389" t="s">
        <v>2147</v>
      </c>
      <c r="Z301" s="389" t="s">
        <v>2083</v>
      </c>
      <c r="AA301" s="389" t="s">
        <v>2115</v>
      </c>
      <c r="AB301" s="389" t="s">
        <v>3430</v>
      </c>
    </row>
    <row r="302" spans="1:28" x14ac:dyDescent="0.2">
      <c r="A302" s="389">
        <v>4</v>
      </c>
      <c r="B302" s="389">
        <v>2633</v>
      </c>
      <c r="C302" s="389" t="s">
        <v>2219</v>
      </c>
      <c r="D302" s="389" t="s">
        <v>2220</v>
      </c>
      <c r="E302" s="389" t="s">
        <v>1281</v>
      </c>
      <c r="F302" s="421">
        <v>306</v>
      </c>
      <c r="G302" s="390" t="s">
        <v>10</v>
      </c>
      <c r="H302" s="389" t="s">
        <v>416</v>
      </c>
      <c r="I302" s="389" t="s">
        <v>416</v>
      </c>
      <c r="J302" s="389" t="s">
        <v>416</v>
      </c>
      <c r="K302" s="389" t="s">
        <v>2091</v>
      </c>
      <c r="L302" s="390" t="s">
        <v>23</v>
      </c>
      <c r="M302" s="390" t="s">
        <v>2083</v>
      </c>
      <c r="N302" s="390" t="s">
        <v>2083</v>
      </c>
      <c r="O302" s="390" t="s">
        <v>87</v>
      </c>
      <c r="P302" s="389" t="s">
        <v>123</v>
      </c>
      <c r="Q302" s="389" t="s">
        <v>3431</v>
      </c>
      <c r="R302" s="389" t="s">
        <v>2469</v>
      </c>
      <c r="S302" s="389" t="s">
        <v>2083</v>
      </c>
      <c r="T302" s="389" t="s">
        <v>2083</v>
      </c>
      <c r="U302" s="389" t="s">
        <v>2083</v>
      </c>
      <c r="V302" s="389" t="s">
        <v>2722</v>
      </c>
      <c r="W302" s="389" t="s">
        <v>2083</v>
      </c>
      <c r="X302" s="389" t="s">
        <v>2095</v>
      </c>
      <c r="Y302" s="389" t="s">
        <v>2147</v>
      </c>
      <c r="Z302" s="389" t="s">
        <v>2083</v>
      </c>
      <c r="AA302" s="389" t="s">
        <v>2096</v>
      </c>
      <c r="AB302" s="389" t="s">
        <v>2723</v>
      </c>
    </row>
    <row r="303" spans="1:28" x14ac:dyDescent="0.2">
      <c r="A303" s="389">
        <v>5</v>
      </c>
      <c r="B303" s="389">
        <v>2634</v>
      </c>
      <c r="C303" s="389" t="s">
        <v>2212</v>
      </c>
      <c r="D303" s="389" t="s">
        <v>2213</v>
      </c>
      <c r="E303" s="389" t="s">
        <v>1281</v>
      </c>
      <c r="F303" s="421">
        <v>307</v>
      </c>
      <c r="G303" s="390" t="s">
        <v>10</v>
      </c>
      <c r="H303" s="389" t="s">
        <v>417</v>
      </c>
      <c r="I303" s="389" t="s">
        <v>417</v>
      </c>
      <c r="J303" s="389" t="s">
        <v>417</v>
      </c>
      <c r="K303" s="389" t="s">
        <v>2091</v>
      </c>
      <c r="L303" s="390" t="s">
        <v>23</v>
      </c>
      <c r="M303" s="390" t="s">
        <v>2083</v>
      </c>
      <c r="N303" s="390" t="s">
        <v>2083</v>
      </c>
      <c r="O303" s="390" t="s">
        <v>87</v>
      </c>
      <c r="P303" s="389" t="s">
        <v>23</v>
      </c>
      <c r="Q303" s="389" t="s">
        <v>3432</v>
      </c>
      <c r="R303" s="389" t="s">
        <v>2798</v>
      </c>
      <c r="S303" s="389" t="s">
        <v>2083</v>
      </c>
      <c r="T303" s="389" t="s">
        <v>2083</v>
      </c>
      <c r="U303" s="389" t="s">
        <v>2083</v>
      </c>
      <c r="V303" s="389" t="s">
        <v>3433</v>
      </c>
      <c r="W303" s="389" t="s">
        <v>2083</v>
      </c>
      <c r="X303" s="389" t="s">
        <v>2095</v>
      </c>
      <c r="Y303" s="389" t="s">
        <v>87</v>
      </c>
      <c r="Z303" s="389" t="s">
        <v>2083</v>
      </c>
      <c r="AA303" s="389" t="s">
        <v>2096</v>
      </c>
      <c r="AB303" s="389" t="s">
        <v>3434</v>
      </c>
    </row>
    <row r="304" spans="1:28" x14ac:dyDescent="0.2">
      <c r="A304" s="389">
        <v>6</v>
      </c>
      <c r="B304" s="389">
        <v>2635</v>
      </c>
      <c r="C304" s="389" t="s">
        <v>3435</v>
      </c>
      <c r="D304" s="389" t="s">
        <v>3436</v>
      </c>
      <c r="E304" s="389" t="s">
        <v>1281</v>
      </c>
      <c r="F304" s="421">
        <v>308</v>
      </c>
      <c r="G304" s="390" t="s">
        <v>10</v>
      </c>
      <c r="H304" s="389" t="s">
        <v>418</v>
      </c>
      <c r="I304" s="389" t="s">
        <v>418</v>
      </c>
      <c r="J304" s="389" t="s">
        <v>418</v>
      </c>
      <c r="K304" s="389" t="s">
        <v>9</v>
      </c>
      <c r="L304" s="390" t="s">
        <v>23</v>
      </c>
      <c r="M304" s="390" t="s">
        <v>2083</v>
      </c>
      <c r="N304" s="390" t="s">
        <v>2083</v>
      </c>
      <c r="O304" s="390" t="s">
        <v>87</v>
      </c>
      <c r="P304" s="389" t="s">
        <v>23</v>
      </c>
      <c r="Q304" s="389" t="s">
        <v>3437</v>
      </c>
      <c r="R304" s="389" t="s">
        <v>3438</v>
      </c>
      <c r="S304" s="389" t="s">
        <v>2083</v>
      </c>
      <c r="T304" s="389" t="s">
        <v>2083</v>
      </c>
      <c r="U304" s="389" t="s">
        <v>2083</v>
      </c>
      <c r="V304" s="389" t="s">
        <v>3439</v>
      </c>
      <c r="W304" s="389" t="s">
        <v>2083</v>
      </c>
      <c r="X304" s="389" t="s">
        <v>2095</v>
      </c>
      <c r="Y304" s="389" t="s">
        <v>2083</v>
      </c>
      <c r="Z304" s="389" t="s">
        <v>2083</v>
      </c>
      <c r="AA304" s="389" t="s">
        <v>2115</v>
      </c>
      <c r="AB304" s="389" t="s">
        <v>2280</v>
      </c>
    </row>
    <row r="305" spans="1:28" x14ac:dyDescent="0.2">
      <c r="A305" s="389">
        <v>7</v>
      </c>
      <c r="B305" s="389">
        <v>2636</v>
      </c>
      <c r="C305" s="389" t="s">
        <v>2133</v>
      </c>
      <c r="D305" s="389" t="s">
        <v>2134</v>
      </c>
      <c r="E305" s="389" t="s">
        <v>1281</v>
      </c>
      <c r="F305" s="421">
        <v>309</v>
      </c>
      <c r="G305" s="390" t="s">
        <v>10</v>
      </c>
      <c r="H305" s="389" t="s">
        <v>419</v>
      </c>
      <c r="I305" s="389" t="s">
        <v>419</v>
      </c>
      <c r="J305" s="389" t="s">
        <v>419</v>
      </c>
      <c r="K305" s="389" t="s">
        <v>2091</v>
      </c>
      <c r="L305" s="390" t="s">
        <v>23</v>
      </c>
      <c r="M305" s="390" t="s">
        <v>2083</v>
      </c>
      <c r="N305" s="390" t="s">
        <v>2083</v>
      </c>
      <c r="O305" s="390" t="s">
        <v>87</v>
      </c>
      <c r="P305" s="389" t="s">
        <v>23</v>
      </c>
      <c r="Q305" s="389" t="s">
        <v>3440</v>
      </c>
      <c r="R305" s="389" t="s">
        <v>3441</v>
      </c>
      <c r="S305" s="389" t="s">
        <v>2083</v>
      </c>
      <c r="T305" s="389" t="s">
        <v>2083</v>
      </c>
      <c r="U305" s="389" t="s">
        <v>2083</v>
      </c>
      <c r="V305" s="389" t="s">
        <v>3442</v>
      </c>
      <c r="W305" s="389" t="s">
        <v>2083</v>
      </c>
      <c r="X305" s="389" t="s">
        <v>2095</v>
      </c>
      <c r="Y305" s="389" t="s">
        <v>2083</v>
      </c>
      <c r="Z305" s="389" t="s">
        <v>2083</v>
      </c>
      <c r="AA305" s="389" t="s">
        <v>3038</v>
      </c>
      <c r="AB305" s="389" t="s">
        <v>2123</v>
      </c>
    </row>
    <row r="306" spans="1:28" x14ac:dyDescent="0.2">
      <c r="A306" s="389">
        <v>144</v>
      </c>
      <c r="B306" s="389">
        <v>2637</v>
      </c>
      <c r="C306" s="389" t="s">
        <v>2212</v>
      </c>
      <c r="D306" s="389" t="s">
        <v>2213</v>
      </c>
      <c r="E306" s="389" t="s">
        <v>1281</v>
      </c>
      <c r="F306" s="421">
        <v>310</v>
      </c>
      <c r="G306" s="390" t="s">
        <v>10</v>
      </c>
      <c r="H306" s="389" t="s">
        <v>420</v>
      </c>
      <c r="I306" s="389" t="s">
        <v>420</v>
      </c>
      <c r="J306" s="389" t="s">
        <v>420</v>
      </c>
      <c r="K306" s="389" t="s">
        <v>2091</v>
      </c>
      <c r="L306" s="390" t="s">
        <v>23</v>
      </c>
      <c r="M306" s="390" t="s">
        <v>2083</v>
      </c>
      <c r="N306" s="390" t="s">
        <v>2083</v>
      </c>
      <c r="O306" s="390" t="s">
        <v>87</v>
      </c>
      <c r="P306" s="389" t="s">
        <v>123</v>
      </c>
      <c r="Q306" s="389" t="s">
        <v>3443</v>
      </c>
      <c r="R306" s="389" t="s">
        <v>3444</v>
      </c>
      <c r="S306" s="389" t="s">
        <v>2083</v>
      </c>
      <c r="T306" s="389" t="s">
        <v>2083</v>
      </c>
      <c r="U306" s="389" t="s">
        <v>2083</v>
      </c>
      <c r="V306" s="389" t="s">
        <v>3445</v>
      </c>
      <c r="W306" s="389" t="s">
        <v>2083</v>
      </c>
      <c r="X306" s="389" t="s">
        <v>2095</v>
      </c>
      <c r="Y306" s="389" t="s">
        <v>87</v>
      </c>
      <c r="Z306" s="389" t="s">
        <v>2083</v>
      </c>
      <c r="AA306" s="389" t="s">
        <v>2096</v>
      </c>
      <c r="AB306" s="389" t="s">
        <v>3434</v>
      </c>
    </row>
    <row r="307" spans="1:28" x14ac:dyDescent="0.2">
      <c r="A307" s="389">
        <v>145</v>
      </c>
      <c r="B307" s="389">
        <v>2638</v>
      </c>
      <c r="C307" s="389" t="s">
        <v>3446</v>
      </c>
      <c r="D307" s="389" t="s">
        <v>3447</v>
      </c>
      <c r="E307" s="389" t="s">
        <v>1281</v>
      </c>
      <c r="F307" s="421">
        <v>311</v>
      </c>
      <c r="G307" s="390" t="s">
        <v>10</v>
      </c>
      <c r="H307" s="389" t="s">
        <v>421</v>
      </c>
      <c r="I307" s="389" t="s">
        <v>421</v>
      </c>
      <c r="J307" s="389" t="s">
        <v>421</v>
      </c>
      <c r="K307" s="389" t="s">
        <v>2091</v>
      </c>
      <c r="L307" s="390" t="s">
        <v>23</v>
      </c>
      <c r="M307" s="390" t="s">
        <v>2083</v>
      </c>
      <c r="N307" s="390" t="s">
        <v>2083</v>
      </c>
      <c r="O307" s="390" t="s">
        <v>87</v>
      </c>
      <c r="P307" s="389" t="s">
        <v>23</v>
      </c>
      <c r="Q307" s="389" t="s">
        <v>3448</v>
      </c>
      <c r="R307" s="389" t="s">
        <v>3449</v>
      </c>
      <c r="S307" s="389" t="s">
        <v>2083</v>
      </c>
      <c r="T307" s="389" t="s">
        <v>2083</v>
      </c>
      <c r="U307" s="389" t="s">
        <v>2083</v>
      </c>
      <c r="V307" s="389" t="s">
        <v>3450</v>
      </c>
      <c r="W307" s="389" t="s">
        <v>3451</v>
      </c>
      <c r="X307" s="389" t="s">
        <v>2095</v>
      </c>
      <c r="Y307" s="389" t="s">
        <v>2147</v>
      </c>
      <c r="Z307" s="389" t="s">
        <v>2083</v>
      </c>
      <c r="AA307" s="389" t="s">
        <v>2096</v>
      </c>
      <c r="AB307" s="389" t="s">
        <v>3452</v>
      </c>
    </row>
    <row r="308" spans="1:28" x14ac:dyDescent="0.2">
      <c r="A308" s="389">
        <v>146</v>
      </c>
      <c r="B308" s="389">
        <v>2639</v>
      </c>
      <c r="C308" s="389" t="s">
        <v>3007</v>
      </c>
      <c r="D308" s="389" t="s">
        <v>3008</v>
      </c>
      <c r="E308" s="389" t="s">
        <v>1281</v>
      </c>
      <c r="F308" s="421">
        <v>312</v>
      </c>
      <c r="G308" s="390" t="s">
        <v>10</v>
      </c>
      <c r="H308" s="389" t="s">
        <v>422</v>
      </c>
      <c r="I308" s="389" t="s">
        <v>3453</v>
      </c>
      <c r="J308" s="389" t="s">
        <v>3453</v>
      </c>
      <c r="K308" s="389" t="s">
        <v>2091</v>
      </c>
      <c r="L308" s="390" t="s">
        <v>23</v>
      </c>
      <c r="M308" s="390" t="s">
        <v>2083</v>
      </c>
      <c r="N308" s="390" t="s">
        <v>2083</v>
      </c>
      <c r="O308" s="390" t="s">
        <v>87</v>
      </c>
      <c r="P308" s="389" t="s">
        <v>123</v>
      </c>
      <c r="Q308" s="389" t="s">
        <v>3454</v>
      </c>
      <c r="R308" s="389" t="s">
        <v>3455</v>
      </c>
      <c r="S308" s="389" t="s">
        <v>2083</v>
      </c>
      <c r="T308" s="389" t="s">
        <v>2083</v>
      </c>
      <c r="U308" s="389" t="s">
        <v>2083</v>
      </c>
      <c r="V308" s="389" t="s">
        <v>3456</v>
      </c>
      <c r="W308" s="389" t="s">
        <v>2083</v>
      </c>
      <c r="X308" s="389" t="s">
        <v>2095</v>
      </c>
      <c r="Y308" s="389" t="s">
        <v>2083</v>
      </c>
      <c r="Z308" s="389" t="s">
        <v>2083</v>
      </c>
      <c r="AA308" s="389" t="s">
        <v>2155</v>
      </c>
      <c r="AB308" s="389" t="s">
        <v>2159</v>
      </c>
    </row>
    <row r="309" spans="1:28" x14ac:dyDescent="0.2">
      <c r="A309" s="389">
        <v>147</v>
      </c>
      <c r="B309" s="389">
        <v>2640</v>
      </c>
      <c r="C309" s="389" t="s">
        <v>2133</v>
      </c>
      <c r="D309" s="389" t="s">
        <v>2134</v>
      </c>
      <c r="E309" s="389" t="s">
        <v>1281</v>
      </c>
      <c r="F309" s="421">
        <v>313</v>
      </c>
      <c r="G309" s="390" t="s">
        <v>10</v>
      </c>
      <c r="H309" s="389" t="s">
        <v>423</v>
      </c>
      <c r="I309" s="389" t="s">
        <v>423</v>
      </c>
      <c r="J309" s="389" t="s">
        <v>423</v>
      </c>
      <c r="K309" s="389" t="s">
        <v>2091</v>
      </c>
      <c r="L309" s="390" t="s">
        <v>23</v>
      </c>
      <c r="M309" s="390" t="s">
        <v>2083</v>
      </c>
      <c r="N309" s="390" t="s">
        <v>2083</v>
      </c>
      <c r="O309" s="390" t="s">
        <v>87</v>
      </c>
      <c r="P309" s="389" t="s">
        <v>23</v>
      </c>
      <c r="Q309" s="389" t="s">
        <v>3457</v>
      </c>
      <c r="R309" s="389" t="s">
        <v>3004</v>
      </c>
      <c r="S309" s="389" t="s">
        <v>2083</v>
      </c>
      <c r="T309" s="389" t="s">
        <v>2083</v>
      </c>
      <c r="U309" s="389" t="s">
        <v>2083</v>
      </c>
      <c r="V309" s="389" t="s">
        <v>3458</v>
      </c>
      <c r="W309" s="389" t="s">
        <v>2083</v>
      </c>
      <c r="X309" s="389" t="s">
        <v>2095</v>
      </c>
      <c r="Y309" s="389" t="s">
        <v>2083</v>
      </c>
      <c r="Z309" s="389" t="s">
        <v>2083</v>
      </c>
      <c r="AA309" s="389" t="s">
        <v>3038</v>
      </c>
      <c r="AB309" s="389" t="s">
        <v>2123</v>
      </c>
    </row>
    <row r="310" spans="1:28" x14ac:dyDescent="0.2">
      <c r="A310" s="389">
        <v>148</v>
      </c>
      <c r="B310" s="389">
        <v>2641</v>
      </c>
      <c r="C310" s="389" t="s">
        <v>2255</v>
      </c>
      <c r="D310" s="389" t="s">
        <v>2256</v>
      </c>
      <c r="E310" s="389" t="s">
        <v>1281</v>
      </c>
      <c r="F310" s="421">
        <v>314</v>
      </c>
      <c r="G310" s="390" t="s">
        <v>10</v>
      </c>
      <c r="H310" s="389" t="s">
        <v>424</v>
      </c>
      <c r="I310" s="389" t="s">
        <v>424</v>
      </c>
      <c r="J310" s="389" t="s">
        <v>424</v>
      </c>
      <c r="K310" s="389" t="s">
        <v>2091</v>
      </c>
      <c r="L310" s="390" t="s">
        <v>23</v>
      </c>
      <c r="M310" s="390" t="s">
        <v>2083</v>
      </c>
      <c r="N310" s="390" t="s">
        <v>2083</v>
      </c>
      <c r="O310" s="390" t="s">
        <v>87</v>
      </c>
      <c r="P310" s="389" t="s">
        <v>23</v>
      </c>
      <c r="Q310" s="389" t="s">
        <v>3459</v>
      </c>
      <c r="R310" s="389" t="s">
        <v>3004</v>
      </c>
      <c r="S310" s="389" t="s">
        <v>2083</v>
      </c>
      <c r="T310" s="389" t="s">
        <v>2083</v>
      </c>
      <c r="U310" s="389" t="s">
        <v>2083</v>
      </c>
      <c r="V310" s="389" t="s">
        <v>3460</v>
      </c>
      <c r="W310" s="389" t="s">
        <v>2083</v>
      </c>
      <c r="X310" s="389" t="s">
        <v>2095</v>
      </c>
      <c r="Y310" s="389" t="s">
        <v>2083</v>
      </c>
      <c r="Z310" s="389" t="s">
        <v>2083</v>
      </c>
      <c r="AA310" s="389" t="s">
        <v>2115</v>
      </c>
      <c r="AB310" s="389" t="s">
        <v>2116</v>
      </c>
    </row>
    <row r="311" spans="1:28" x14ac:dyDescent="0.2">
      <c r="A311" s="389">
        <v>149</v>
      </c>
      <c r="B311" s="389">
        <v>2642</v>
      </c>
      <c r="C311" s="389" t="s">
        <v>3369</v>
      </c>
      <c r="D311" s="389" t="s">
        <v>3370</v>
      </c>
      <c r="E311" s="389" t="s">
        <v>1281</v>
      </c>
      <c r="F311" s="421">
        <v>315</v>
      </c>
      <c r="G311" s="390" t="s">
        <v>10</v>
      </c>
      <c r="H311" s="389" t="s">
        <v>426</v>
      </c>
      <c r="I311" s="389" t="s">
        <v>426</v>
      </c>
      <c r="J311" s="389" t="s">
        <v>426</v>
      </c>
      <c r="K311" s="389" t="s">
        <v>2091</v>
      </c>
      <c r="L311" s="390" t="s">
        <v>23</v>
      </c>
      <c r="M311" s="390" t="s">
        <v>2083</v>
      </c>
      <c r="N311" s="390" t="s">
        <v>2083</v>
      </c>
      <c r="O311" s="390" t="s">
        <v>25</v>
      </c>
      <c r="P311" s="389" t="s">
        <v>23</v>
      </c>
      <c r="Q311" s="389" t="s">
        <v>3461</v>
      </c>
      <c r="R311" s="389" t="s">
        <v>2595</v>
      </c>
      <c r="S311" s="389" t="s">
        <v>2334</v>
      </c>
      <c r="T311" s="389" t="s">
        <v>2335</v>
      </c>
      <c r="U311" s="389" t="s">
        <v>2083</v>
      </c>
      <c r="V311" s="389" t="s">
        <v>3462</v>
      </c>
      <c r="W311" s="389" t="s">
        <v>2083</v>
      </c>
      <c r="X311" s="389" t="s">
        <v>2095</v>
      </c>
      <c r="Y311" s="389" t="s">
        <v>2083</v>
      </c>
      <c r="Z311" s="389" t="s">
        <v>2083</v>
      </c>
      <c r="AA311" s="389" t="s">
        <v>2096</v>
      </c>
      <c r="AB311" s="389" t="s">
        <v>2337</v>
      </c>
    </row>
    <row r="312" spans="1:28" x14ac:dyDescent="0.2">
      <c r="A312" s="389">
        <v>150</v>
      </c>
      <c r="B312" s="389">
        <v>2643</v>
      </c>
      <c r="C312" s="389" t="s">
        <v>3463</v>
      </c>
      <c r="D312" s="389" t="s">
        <v>3464</v>
      </c>
      <c r="E312" s="389" t="s">
        <v>1281</v>
      </c>
      <c r="F312" s="421">
        <v>316</v>
      </c>
      <c r="G312" s="390" t="s">
        <v>10</v>
      </c>
      <c r="H312" s="389" t="s">
        <v>427</v>
      </c>
      <c r="I312" s="389" t="s">
        <v>3465</v>
      </c>
      <c r="J312" s="389" t="s">
        <v>3466</v>
      </c>
      <c r="K312" s="389" t="s">
        <v>2091</v>
      </c>
      <c r="L312" s="390" t="s">
        <v>23</v>
      </c>
      <c r="M312" s="390" t="s">
        <v>2083</v>
      </c>
      <c r="N312" s="390" t="s">
        <v>2083</v>
      </c>
      <c r="O312" s="390" t="s">
        <v>87</v>
      </c>
      <c r="P312" s="389" t="s">
        <v>23</v>
      </c>
      <c r="Q312" s="389" t="s">
        <v>3467</v>
      </c>
      <c r="R312" s="389" t="s">
        <v>2265</v>
      </c>
      <c r="S312" s="389" t="s">
        <v>2083</v>
      </c>
      <c r="T312" s="389" t="s">
        <v>2083</v>
      </c>
      <c r="U312" s="389" t="s">
        <v>2083</v>
      </c>
      <c r="V312" s="389" t="s">
        <v>3468</v>
      </c>
      <c r="W312" s="389" t="s">
        <v>2083</v>
      </c>
      <c r="X312" s="389" t="s">
        <v>43</v>
      </c>
      <c r="Y312" s="389" t="s">
        <v>2083</v>
      </c>
      <c r="Z312" s="389" t="s">
        <v>2083</v>
      </c>
      <c r="AA312" s="389" t="s">
        <v>2115</v>
      </c>
      <c r="AB312" s="389" t="s">
        <v>2116</v>
      </c>
    </row>
    <row r="313" spans="1:28" x14ac:dyDescent="0.2">
      <c r="A313" s="389">
        <v>151</v>
      </c>
      <c r="B313" s="389">
        <v>2644</v>
      </c>
      <c r="C313" s="389" t="s">
        <v>3469</v>
      </c>
      <c r="D313" s="389" t="s">
        <v>3470</v>
      </c>
      <c r="E313" s="389" t="s">
        <v>1281</v>
      </c>
      <c r="F313" s="421">
        <v>317</v>
      </c>
      <c r="G313" s="390" t="s">
        <v>10</v>
      </c>
      <c r="H313" s="389" t="s">
        <v>428</v>
      </c>
      <c r="I313" s="389" t="s">
        <v>428</v>
      </c>
      <c r="J313" s="389" t="s">
        <v>428</v>
      </c>
      <c r="K313" s="389" t="s">
        <v>2091</v>
      </c>
      <c r="L313" s="390" t="s">
        <v>23</v>
      </c>
      <c r="M313" s="390" t="s">
        <v>2083</v>
      </c>
      <c r="N313" s="390" t="s">
        <v>2083</v>
      </c>
      <c r="O313" s="390" t="s">
        <v>87</v>
      </c>
      <c r="P313" s="389" t="s">
        <v>123</v>
      </c>
      <c r="Q313" s="389" t="s">
        <v>3471</v>
      </c>
      <c r="R313" s="389" t="s">
        <v>2542</v>
      </c>
      <c r="S313" s="389" t="s">
        <v>2083</v>
      </c>
      <c r="T313" s="389" t="s">
        <v>2083</v>
      </c>
      <c r="U313" s="389" t="s">
        <v>2083</v>
      </c>
      <c r="V313" s="389" t="s">
        <v>3472</v>
      </c>
      <c r="W313" s="389" t="s">
        <v>2083</v>
      </c>
      <c r="X313" s="389" t="s">
        <v>2095</v>
      </c>
      <c r="Y313" s="389" t="s">
        <v>87</v>
      </c>
      <c r="Z313" s="389" t="s">
        <v>2083</v>
      </c>
      <c r="AA313" s="389" t="s">
        <v>2328</v>
      </c>
      <c r="AB313" s="389" t="s">
        <v>3473</v>
      </c>
    </row>
    <row r="314" spans="1:28" x14ac:dyDescent="0.2">
      <c r="A314" s="389">
        <v>152</v>
      </c>
      <c r="B314" s="389">
        <v>2645</v>
      </c>
      <c r="C314" s="389" t="s">
        <v>3474</v>
      </c>
      <c r="D314" s="389" t="s">
        <v>3475</v>
      </c>
      <c r="E314" s="389" t="s">
        <v>1281</v>
      </c>
      <c r="F314" s="421">
        <v>318</v>
      </c>
      <c r="G314" s="390" t="s">
        <v>10</v>
      </c>
      <c r="H314" s="389" t="s">
        <v>429</v>
      </c>
      <c r="I314" s="389" t="s">
        <v>3476</v>
      </c>
      <c r="J314" s="389" t="s">
        <v>3476</v>
      </c>
      <c r="K314" s="389" t="s">
        <v>2091</v>
      </c>
      <c r="L314" s="390" t="s">
        <v>20</v>
      </c>
      <c r="M314" s="390" t="s">
        <v>2083</v>
      </c>
      <c r="N314" s="390" t="s">
        <v>2083</v>
      </c>
      <c r="O314" s="390" t="s">
        <v>87</v>
      </c>
      <c r="P314" s="389" t="s">
        <v>23</v>
      </c>
      <c r="Q314" s="389" t="s">
        <v>3477</v>
      </c>
      <c r="R314" s="389" t="s">
        <v>3401</v>
      </c>
      <c r="S314" s="389" t="s">
        <v>2083</v>
      </c>
      <c r="T314" s="389" t="s">
        <v>2083</v>
      </c>
      <c r="U314" s="389" t="s">
        <v>2083</v>
      </c>
      <c r="V314" s="389" t="s">
        <v>3478</v>
      </c>
      <c r="W314" s="389" t="s">
        <v>2083</v>
      </c>
      <c r="X314" s="389" t="s">
        <v>2095</v>
      </c>
      <c r="Y314" s="389" t="s">
        <v>2083</v>
      </c>
      <c r="Z314" s="389" t="s">
        <v>2083</v>
      </c>
      <c r="AA314" s="389" t="s">
        <v>2155</v>
      </c>
      <c r="AB314" s="389" t="s">
        <v>3479</v>
      </c>
    </row>
    <row r="315" spans="1:28" x14ac:dyDescent="0.2">
      <c r="A315" s="389">
        <v>153</v>
      </c>
      <c r="B315" s="389">
        <v>2646</v>
      </c>
      <c r="C315" s="389" t="s">
        <v>2212</v>
      </c>
      <c r="D315" s="389" t="s">
        <v>2213</v>
      </c>
      <c r="E315" s="389" t="s">
        <v>1281</v>
      </c>
      <c r="F315" s="421">
        <v>319</v>
      </c>
      <c r="G315" s="390" t="s">
        <v>10</v>
      </c>
      <c r="H315" s="389" t="s">
        <v>430</v>
      </c>
      <c r="I315" s="389" t="s">
        <v>430</v>
      </c>
      <c r="J315" s="389" t="s">
        <v>430</v>
      </c>
      <c r="K315" s="389" t="s">
        <v>2091</v>
      </c>
      <c r="L315" s="390" t="s">
        <v>23</v>
      </c>
      <c r="M315" s="390" t="s">
        <v>2083</v>
      </c>
      <c r="N315" s="390" t="s">
        <v>2083</v>
      </c>
      <c r="O315" s="390" t="s">
        <v>87</v>
      </c>
      <c r="P315" s="389" t="s">
        <v>123</v>
      </c>
      <c r="Q315" s="389" t="s">
        <v>3480</v>
      </c>
      <c r="R315" s="389" t="s">
        <v>2649</v>
      </c>
      <c r="S315" s="389" t="s">
        <v>2083</v>
      </c>
      <c r="T315" s="389" t="s">
        <v>2083</v>
      </c>
      <c r="U315" s="389" t="s">
        <v>2083</v>
      </c>
      <c r="V315" s="389" t="s">
        <v>3481</v>
      </c>
      <c r="W315" s="389" t="s">
        <v>2083</v>
      </c>
      <c r="X315" s="389" t="s">
        <v>2095</v>
      </c>
      <c r="Y315" s="389" t="s">
        <v>87</v>
      </c>
      <c r="Z315" s="389" t="s">
        <v>2083</v>
      </c>
      <c r="AA315" s="389" t="s">
        <v>2096</v>
      </c>
      <c r="AB315" s="389" t="s">
        <v>3434</v>
      </c>
    </row>
    <row r="316" spans="1:28" x14ac:dyDescent="0.2">
      <c r="A316" s="389">
        <v>154</v>
      </c>
      <c r="B316" s="389">
        <v>2647</v>
      </c>
      <c r="C316" s="389" t="s">
        <v>3034</v>
      </c>
      <c r="D316" s="389" t="s">
        <v>3035</v>
      </c>
      <c r="E316" s="389" t="s">
        <v>1281</v>
      </c>
      <c r="F316" s="421">
        <v>320</v>
      </c>
      <c r="G316" s="390" t="s">
        <v>10</v>
      </c>
      <c r="H316" s="389" t="s">
        <v>3482</v>
      </c>
      <c r="I316" s="389" t="s">
        <v>3483</v>
      </c>
      <c r="J316" s="389" t="s">
        <v>3483</v>
      </c>
      <c r="K316" s="389" t="s">
        <v>2091</v>
      </c>
      <c r="L316" s="390" t="s">
        <v>23</v>
      </c>
      <c r="M316" s="390" t="s">
        <v>2083</v>
      </c>
      <c r="N316" s="390" t="s">
        <v>2083</v>
      </c>
      <c r="O316" s="390" t="s">
        <v>87</v>
      </c>
      <c r="P316" s="389" t="s">
        <v>123</v>
      </c>
      <c r="Q316" s="389" t="s">
        <v>3484</v>
      </c>
      <c r="R316" s="389" t="s">
        <v>3485</v>
      </c>
      <c r="S316" s="389" t="s">
        <v>2083</v>
      </c>
      <c r="T316" s="389" t="s">
        <v>2083</v>
      </c>
      <c r="U316" s="389" t="s">
        <v>2083</v>
      </c>
      <c r="V316" s="389" t="s">
        <v>2981</v>
      </c>
      <c r="W316" s="389" t="s">
        <v>2083</v>
      </c>
      <c r="X316" s="389" t="s">
        <v>2095</v>
      </c>
      <c r="Y316" s="389" t="s">
        <v>2083</v>
      </c>
      <c r="Z316" s="389" t="s">
        <v>2083</v>
      </c>
      <c r="AA316" s="389" t="s">
        <v>2115</v>
      </c>
      <c r="AB316" s="389" t="s">
        <v>2116</v>
      </c>
    </row>
    <row r="317" spans="1:28" x14ac:dyDescent="0.2">
      <c r="A317" s="389">
        <v>155</v>
      </c>
      <c r="B317" s="389">
        <v>2648</v>
      </c>
      <c r="C317" s="389" t="s">
        <v>3034</v>
      </c>
      <c r="D317" s="389" t="s">
        <v>3035</v>
      </c>
      <c r="E317" s="389" t="s">
        <v>1281</v>
      </c>
      <c r="F317" s="421">
        <v>321</v>
      </c>
      <c r="G317" s="390" t="s">
        <v>10</v>
      </c>
      <c r="H317" s="389" t="s">
        <v>432</v>
      </c>
      <c r="I317" s="389" t="s">
        <v>432</v>
      </c>
      <c r="J317" s="389" t="s">
        <v>432</v>
      </c>
      <c r="K317" s="389" t="s">
        <v>2091</v>
      </c>
      <c r="L317" s="390" t="s">
        <v>23</v>
      </c>
      <c r="M317" s="390" t="s">
        <v>2083</v>
      </c>
      <c r="N317" s="390" t="s">
        <v>2083</v>
      </c>
      <c r="O317" s="390" t="s">
        <v>87</v>
      </c>
      <c r="P317" s="389" t="s">
        <v>123</v>
      </c>
      <c r="Q317" s="389" t="s">
        <v>3484</v>
      </c>
      <c r="R317" s="389" t="s">
        <v>3485</v>
      </c>
      <c r="S317" s="389" t="s">
        <v>2083</v>
      </c>
      <c r="T317" s="389" t="s">
        <v>2083</v>
      </c>
      <c r="U317" s="389" t="s">
        <v>2083</v>
      </c>
      <c r="V317" s="389" t="s">
        <v>2981</v>
      </c>
      <c r="W317" s="389" t="s">
        <v>2083</v>
      </c>
      <c r="X317" s="389" t="s">
        <v>2095</v>
      </c>
      <c r="Y317" s="389" t="s">
        <v>2083</v>
      </c>
      <c r="Z317" s="389" t="s">
        <v>2083</v>
      </c>
      <c r="AA317" s="389" t="s">
        <v>2155</v>
      </c>
      <c r="AB317" s="389" t="s">
        <v>2159</v>
      </c>
    </row>
    <row r="318" spans="1:28" x14ac:dyDescent="0.2">
      <c r="A318" s="389">
        <v>156</v>
      </c>
      <c r="B318" s="389">
        <v>2649</v>
      </c>
      <c r="C318" s="389" t="s">
        <v>3034</v>
      </c>
      <c r="D318" s="389" t="s">
        <v>3035</v>
      </c>
      <c r="E318" s="389" t="s">
        <v>1281</v>
      </c>
      <c r="F318" s="421">
        <v>322</v>
      </c>
      <c r="G318" s="390" t="s">
        <v>10</v>
      </c>
      <c r="H318" s="389" t="s">
        <v>433</v>
      </c>
      <c r="I318" s="389" t="s">
        <v>433</v>
      </c>
      <c r="J318" s="389" t="s">
        <v>433</v>
      </c>
      <c r="K318" s="389" t="s">
        <v>2091</v>
      </c>
      <c r="L318" s="390" t="s">
        <v>23</v>
      </c>
      <c r="M318" s="390" t="s">
        <v>2083</v>
      </c>
      <c r="N318" s="390" t="s">
        <v>2083</v>
      </c>
      <c r="O318" s="390" t="s">
        <v>87</v>
      </c>
      <c r="P318" s="389" t="s">
        <v>23</v>
      </c>
      <c r="Q318" s="389" t="s">
        <v>3484</v>
      </c>
      <c r="R318" s="389" t="s">
        <v>3485</v>
      </c>
      <c r="S318" s="389" t="s">
        <v>2083</v>
      </c>
      <c r="T318" s="389" t="s">
        <v>2083</v>
      </c>
      <c r="U318" s="389" t="s">
        <v>2083</v>
      </c>
      <c r="V318" s="389" t="s">
        <v>3486</v>
      </c>
      <c r="W318" s="389" t="s">
        <v>2083</v>
      </c>
      <c r="X318" s="389" t="s">
        <v>2095</v>
      </c>
      <c r="Y318" s="389" t="s">
        <v>2083</v>
      </c>
      <c r="Z318" s="389" t="s">
        <v>2083</v>
      </c>
      <c r="AA318" s="389" t="s">
        <v>2155</v>
      </c>
      <c r="AB318" s="389" t="s">
        <v>2156</v>
      </c>
    </row>
    <row r="319" spans="1:28" x14ac:dyDescent="0.2">
      <c r="A319" s="389">
        <v>157</v>
      </c>
      <c r="B319" s="389">
        <v>2650</v>
      </c>
      <c r="C319" s="389" t="s">
        <v>2432</v>
      </c>
      <c r="D319" s="389" t="s">
        <v>2433</v>
      </c>
      <c r="E319" s="389" t="s">
        <v>1281</v>
      </c>
      <c r="F319" s="421">
        <v>323</v>
      </c>
      <c r="G319" s="390" t="s">
        <v>10</v>
      </c>
      <c r="H319" s="389" t="s">
        <v>435</v>
      </c>
      <c r="I319" s="389" t="s">
        <v>435</v>
      </c>
      <c r="J319" s="389" t="s">
        <v>435</v>
      </c>
      <c r="K319" s="389" t="s">
        <v>2091</v>
      </c>
      <c r="L319" s="390" t="s">
        <v>20</v>
      </c>
      <c r="M319" s="390" t="s">
        <v>2083</v>
      </c>
      <c r="N319" s="390" t="s">
        <v>2083</v>
      </c>
      <c r="O319" s="390" t="s">
        <v>25</v>
      </c>
      <c r="P319" s="389" t="s">
        <v>123</v>
      </c>
      <c r="Q319" s="389" t="s">
        <v>3487</v>
      </c>
      <c r="R319" s="389" t="s">
        <v>2383</v>
      </c>
      <c r="S319" s="389" t="s">
        <v>3488</v>
      </c>
      <c r="T319" s="389" t="s">
        <v>2104</v>
      </c>
      <c r="U319" s="389" t="s">
        <v>2083</v>
      </c>
      <c r="V319" s="389" t="s">
        <v>3489</v>
      </c>
      <c r="W319" s="389" t="s">
        <v>2083</v>
      </c>
      <c r="X319" s="389" t="s">
        <v>2095</v>
      </c>
      <c r="Y319" s="389" t="s">
        <v>2147</v>
      </c>
      <c r="Z319" s="389" t="s">
        <v>2083</v>
      </c>
      <c r="AA319" s="389" t="s">
        <v>2105</v>
      </c>
      <c r="AB319" s="389" t="s">
        <v>2387</v>
      </c>
    </row>
    <row r="320" spans="1:28" x14ac:dyDescent="0.2">
      <c r="A320" s="389">
        <v>158</v>
      </c>
      <c r="B320" s="389">
        <v>2651</v>
      </c>
      <c r="C320" s="389" t="s">
        <v>2432</v>
      </c>
      <c r="D320" s="389" t="s">
        <v>2433</v>
      </c>
      <c r="E320" s="389" t="s">
        <v>1281</v>
      </c>
      <c r="F320" s="421">
        <v>324</v>
      </c>
      <c r="G320" s="390" t="s">
        <v>10</v>
      </c>
      <c r="H320" s="389" t="s">
        <v>437</v>
      </c>
      <c r="I320" s="389" t="s">
        <v>3490</v>
      </c>
      <c r="J320" s="389" t="s">
        <v>3490</v>
      </c>
      <c r="K320" s="389" t="s">
        <v>2091</v>
      </c>
      <c r="L320" s="390" t="s">
        <v>20</v>
      </c>
      <c r="M320" s="390" t="s">
        <v>2083</v>
      </c>
      <c r="N320" s="390" t="s">
        <v>2083</v>
      </c>
      <c r="O320" s="390" t="s">
        <v>25</v>
      </c>
      <c r="P320" s="389" t="s">
        <v>123</v>
      </c>
      <c r="Q320" s="389" t="s">
        <v>3491</v>
      </c>
      <c r="R320" s="389" t="s">
        <v>2383</v>
      </c>
      <c r="S320" s="389" t="s">
        <v>3492</v>
      </c>
      <c r="T320" s="389" t="s">
        <v>2659</v>
      </c>
      <c r="U320" s="389" t="s">
        <v>2083</v>
      </c>
      <c r="V320" s="389" t="s">
        <v>3493</v>
      </c>
      <c r="W320" s="389" t="s">
        <v>2083</v>
      </c>
      <c r="X320" s="389" t="s">
        <v>2095</v>
      </c>
      <c r="Y320" s="389" t="s">
        <v>2147</v>
      </c>
      <c r="Z320" s="389" t="s">
        <v>2083</v>
      </c>
      <c r="AA320" s="389" t="s">
        <v>2105</v>
      </c>
      <c r="AB320" s="389" t="s">
        <v>2387</v>
      </c>
    </row>
    <row r="321" spans="1:28" x14ac:dyDescent="0.2">
      <c r="A321" s="389">
        <v>159</v>
      </c>
      <c r="B321" s="389">
        <v>2652</v>
      </c>
      <c r="C321" s="389" t="s">
        <v>2212</v>
      </c>
      <c r="D321" s="389" t="s">
        <v>2213</v>
      </c>
      <c r="E321" s="389" t="s">
        <v>1281</v>
      </c>
      <c r="F321" s="421">
        <v>325</v>
      </c>
      <c r="G321" s="390" t="s">
        <v>10</v>
      </c>
      <c r="H321" s="389" t="s">
        <v>438</v>
      </c>
      <c r="I321" s="389" t="s">
        <v>438</v>
      </c>
      <c r="J321" s="389" t="s">
        <v>438</v>
      </c>
      <c r="K321" s="389" t="s">
        <v>2091</v>
      </c>
      <c r="L321" s="390" t="s">
        <v>23</v>
      </c>
      <c r="M321" s="390" t="s">
        <v>2083</v>
      </c>
      <c r="N321" s="390" t="s">
        <v>2083</v>
      </c>
      <c r="O321" s="390" t="s">
        <v>87</v>
      </c>
      <c r="P321" s="389" t="s">
        <v>123</v>
      </c>
      <c r="Q321" s="389" t="s">
        <v>3494</v>
      </c>
      <c r="R321" s="389" t="s">
        <v>3495</v>
      </c>
      <c r="S321" s="389" t="s">
        <v>2083</v>
      </c>
      <c r="T321" s="389" t="s">
        <v>2083</v>
      </c>
      <c r="U321" s="389" t="s">
        <v>2083</v>
      </c>
      <c r="V321" s="389" t="s">
        <v>3496</v>
      </c>
      <c r="W321" s="389" t="s">
        <v>2083</v>
      </c>
      <c r="X321" s="389" t="s">
        <v>2095</v>
      </c>
      <c r="Y321" s="389" t="s">
        <v>2083</v>
      </c>
      <c r="Z321" s="389" t="s">
        <v>2083</v>
      </c>
      <c r="AA321" s="389" t="s">
        <v>2155</v>
      </c>
      <c r="AB321" s="389" t="s">
        <v>2670</v>
      </c>
    </row>
    <row r="322" spans="1:28" x14ac:dyDescent="0.2">
      <c r="A322" s="389">
        <v>160</v>
      </c>
      <c r="B322" s="389">
        <v>2653</v>
      </c>
      <c r="C322" s="389" t="s">
        <v>2212</v>
      </c>
      <c r="D322" s="389" t="s">
        <v>2213</v>
      </c>
      <c r="E322" s="389" t="s">
        <v>1281</v>
      </c>
      <c r="F322" s="421">
        <v>326</v>
      </c>
      <c r="G322" s="390" t="s">
        <v>10</v>
      </c>
      <c r="H322" s="389" t="s">
        <v>439</v>
      </c>
      <c r="I322" s="389" t="s">
        <v>439</v>
      </c>
      <c r="J322" s="389" t="s">
        <v>439</v>
      </c>
      <c r="K322" s="389" t="s">
        <v>2091</v>
      </c>
      <c r="L322" s="390" t="s">
        <v>23</v>
      </c>
      <c r="M322" s="390" t="s">
        <v>2083</v>
      </c>
      <c r="N322" s="390" t="s">
        <v>2083</v>
      </c>
      <c r="O322" s="390" t="s">
        <v>87</v>
      </c>
      <c r="P322" s="389" t="s">
        <v>123</v>
      </c>
      <c r="Q322" s="389" t="s">
        <v>3497</v>
      </c>
      <c r="R322" s="389" t="s">
        <v>3498</v>
      </c>
      <c r="S322" s="389" t="s">
        <v>2083</v>
      </c>
      <c r="T322" s="389" t="s">
        <v>2083</v>
      </c>
      <c r="U322" s="389" t="s">
        <v>2083</v>
      </c>
      <c r="V322" s="389" t="s">
        <v>3499</v>
      </c>
      <c r="W322" s="389" t="s">
        <v>2083</v>
      </c>
      <c r="X322" s="389" t="s">
        <v>2095</v>
      </c>
      <c r="Y322" s="389" t="s">
        <v>87</v>
      </c>
      <c r="Z322" s="389" t="s">
        <v>2083</v>
      </c>
      <c r="AA322" s="389" t="s">
        <v>2096</v>
      </c>
      <c r="AB322" s="389" t="s">
        <v>3500</v>
      </c>
    </row>
    <row r="323" spans="1:28" x14ac:dyDescent="0.2">
      <c r="A323" s="389">
        <v>161</v>
      </c>
      <c r="B323" s="389">
        <v>2654</v>
      </c>
      <c r="C323" s="389" t="s">
        <v>2860</v>
      </c>
      <c r="D323" s="389" t="s">
        <v>2861</v>
      </c>
      <c r="E323" s="389" t="s">
        <v>1281</v>
      </c>
      <c r="F323" s="421">
        <v>327</v>
      </c>
      <c r="G323" s="390" t="s">
        <v>10</v>
      </c>
      <c r="H323" s="389" t="s">
        <v>3501</v>
      </c>
      <c r="I323" s="389" t="s">
        <v>3501</v>
      </c>
      <c r="J323" s="389" t="s">
        <v>3501</v>
      </c>
      <c r="K323" s="389" t="s">
        <v>2091</v>
      </c>
      <c r="L323" s="390" t="s">
        <v>23</v>
      </c>
      <c r="M323" s="390" t="s">
        <v>2083</v>
      </c>
      <c r="N323" s="390" t="s">
        <v>2083</v>
      </c>
      <c r="O323" s="390" t="s">
        <v>87</v>
      </c>
      <c r="P323" s="389" t="s">
        <v>123</v>
      </c>
      <c r="Q323" s="389" t="s">
        <v>3502</v>
      </c>
      <c r="R323" s="389" t="s">
        <v>2144</v>
      </c>
      <c r="S323" s="389" t="s">
        <v>2083</v>
      </c>
      <c r="T323" s="389" t="s">
        <v>2083</v>
      </c>
      <c r="U323" s="389" t="s">
        <v>2083</v>
      </c>
      <c r="V323" s="389" t="s">
        <v>3503</v>
      </c>
      <c r="W323" s="389" t="s">
        <v>2083</v>
      </c>
      <c r="X323" s="389" t="s">
        <v>2095</v>
      </c>
      <c r="Y323" s="389" t="s">
        <v>2083</v>
      </c>
      <c r="Z323" s="389" t="s">
        <v>2083</v>
      </c>
      <c r="AA323" s="389" t="s">
        <v>2115</v>
      </c>
      <c r="AB323" s="389" t="s">
        <v>2116</v>
      </c>
    </row>
    <row r="324" spans="1:28" x14ac:dyDescent="0.2">
      <c r="A324" s="389">
        <v>162</v>
      </c>
      <c r="B324" s="389">
        <v>2655</v>
      </c>
      <c r="C324" s="389" t="s">
        <v>2089</v>
      </c>
      <c r="D324" s="389" t="s">
        <v>2090</v>
      </c>
      <c r="E324" s="389" t="s">
        <v>1281</v>
      </c>
      <c r="F324" s="421">
        <v>328</v>
      </c>
      <c r="G324" s="390" t="s">
        <v>10</v>
      </c>
      <c r="H324" s="389" t="s">
        <v>3504</v>
      </c>
      <c r="I324" s="389" t="s">
        <v>3505</v>
      </c>
      <c r="J324" s="389" t="s">
        <v>3505</v>
      </c>
      <c r="K324" s="389" t="s">
        <v>2091</v>
      </c>
      <c r="L324" s="390" t="s">
        <v>23</v>
      </c>
      <c r="M324" s="390" t="s">
        <v>2083</v>
      </c>
      <c r="N324" s="390" t="s">
        <v>2083</v>
      </c>
      <c r="O324" s="390" t="s">
        <v>87</v>
      </c>
      <c r="P324" s="389" t="s">
        <v>123</v>
      </c>
      <c r="Q324" s="389" t="s">
        <v>3506</v>
      </c>
      <c r="R324" s="389" t="s">
        <v>2144</v>
      </c>
      <c r="S324" s="389" t="s">
        <v>2083</v>
      </c>
      <c r="T324" s="389" t="s">
        <v>2083</v>
      </c>
      <c r="U324" s="389" t="s">
        <v>2083</v>
      </c>
      <c r="V324" s="389" t="s">
        <v>3507</v>
      </c>
      <c r="W324" s="389" t="s">
        <v>2083</v>
      </c>
      <c r="X324" s="389" t="s">
        <v>2095</v>
      </c>
      <c r="Y324" s="389" t="s">
        <v>87</v>
      </c>
      <c r="Z324" s="389" t="s">
        <v>2083</v>
      </c>
      <c r="AA324" s="389" t="s">
        <v>2115</v>
      </c>
      <c r="AB324" s="389" t="s">
        <v>2116</v>
      </c>
    </row>
    <row r="325" spans="1:28" x14ac:dyDescent="0.2">
      <c r="A325" s="389">
        <v>163</v>
      </c>
      <c r="B325" s="389">
        <v>2656</v>
      </c>
      <c r="C325" s="389" t="s">
        <v>3508</v>
      </c>
      <c r="D325" s="389" t="s">
        <v>3509</v>
      </c>
      <c r="E325" s="389" t="s">
        <v>1281</v>
      </c>
      <c r="F325" s="421">
        <v>329</v>
      </c>
      <c r="G325" s="390" t="s">
        <v>10</v>
      </c>
      <c r="H325" s="389" t="s">
        <v>441</v>
      </c>
      <c r="I325" s="389" t="s">
        <v>3510</v>
      </c>
      <c r="J325" s="389" t="s">
        <v>3510</v>
      </c>
      <c r="K325" s="389" t="s">
        <v>2091</v>
      </c>
      <c r="L325" s="390" t="s">
        <v>23</v>
      </c>
      <c r="M325" s="390" t="s">
        <v>2083</v>
      </c>
      <c r="N325" s="390" t="s">
        <v>2083</v>
      </c>
      <c r="O325" s="390" t="s">
        <v>87</v>
      </c>
      <c r="P325" s="389" t="s">
        <v>1045</v>
      </c>
      <c r="Q325" s="389" t="s">
        <v>3511</v>
      </c>
      <c r="R325" s="389" t="s">
        <v>3512</v>
      </c>
      <c r="S325" s="389" t="s">
        <v>2083</v>
      </c>
      <c r="T325" s="389" t="s">
        <v>2083</v>
      </c>
      <c r="U325" s="389" t="s">
        <v>2083</v>
      </c>
      <c r="V325" s="389" t="s">
        <v>3513</v>
      </c>
      <c r="W325" s="389" t="s">
        <v>2083</v>
      </c>
      <c r="X325" s="389" t="s">
        <v>2095</v>
      </c>
      <c r="Y325" s="389" t="s">
        <v>2083</v>
      </c>
      <c r="Z325" s="389" t="s">
        <v>2083</v>
      </c>
      <c r="AA325" s="389" t="s">
        <v>2155</v>
      </c>
      <c r="AB325" s="389" t="s">
        <v>2156</v>
      </c>
    </row>
    <row r="326" spans="1:28" x14ac:dyDescent="0.2">
      <c r="A326" s="389">
        <v>164</v>
      </c>
      <c r="B326" s="389">
        <v>2657</v>
      </c>
      <c r="C326" s="389" t="s">
        <v>3508</v>
      </c>
      <c r="D326" s="389" t="s">
        <v>3509</v>
      </c>
      <c r="E326" s="389" t="s">
        <v>1281</v>
      </c>
      <c r="F326" s="421">
        <v>330</v>
      </c>
      <c r="G326" s="390" t="s">
        <v>10</v>
      </c>
      <c r="H326" s="389" t="s">
        <v>442</v>
      </c>
      <c r="I326" s="389" t="s">
        <v>442</v>
      </c>
      <c r="J326" s="389" t="s">
        <v>442</v>
      </c>
      <c r="K326" s="389" t="s">
        <v>2091</v>
      </c>
      <c r="L326" s="390" t="s">
        <v>23</v>
      </c>
      <c r="M326" s="390" t="s">
        <v>2083</v>
      </c>
      <c r="N326" s="390" t="s">
        <v>2083</v>
      </c>
      <c r="O326" s="390" t="s">
        <v>87</v>
      </c>
      <c r="P326" s="389" t="s">
        <v>1045</v>
      </c>
      <c r="Q326" s="389" t="s">
        <v>3514</v>
      </c>
      <c r="R326" s="389" t="s">
        <v>3515</v>
      </c>
      <c r="S326" s="389" t="s">
        <v>2083</v>
      </c>
      <c r="T326" s="389" t="s">
        <v>2083</v>
      </c>
      <c r="U326" s="389" t="s">
        <v>2083</v>
      </c>
      <c r="V326" s="389" t="s">
        <v>3516</v>
      </c>
      <c r="W326" s="389" t="s">
        <v>2083</v>
      </c>
      <c r="X326" s="389" t="s">
        <v>2095</v>
      </c>
      <c r="Y326" s="389" t="s">
        <v>2083</v>
      </c>
      <c r="Z326" s="389" t="s">
        <v>2083</v>
      </c>
      <c r="AA326" s="389" t="s">
        <v>2155</v>
      </c>
      <c r="AB326" s="389" t="s">
        <v>3517</v>
      </c>
    </row>
    <row r="327" spans="1:28" x14ac:dyDescent="0.2">
      <c r="A327" s="389">
        <v>165</v>
      </c>
      <c r="B327" s="389">
        <v>2658</v>
      </c>
      <c r="C327" s="389" t="s">
        <v>3508</v>
      </c>
      <c r="D327" s="389" t="s">
        <v>3509</v>
      </c>
      <c r="E327" s="389" t="s">
        <v>1281</v>
      </c>
      <c r="F327" s="421">
        <v>331</v>
      </c>
      <c r="G327" s="390" t="s">
        <v>10</v>
      </c>
      <c r="H327" s="389" t="s">
        <v>443</v>
      </c>
      <c r="I327" s="389" t="s">
        <v>443</v>
      </c>
      <c r="J327" s="389" t="s">
        <v>443</v>
      </c>
      <c r="K327" s="389" t="s">
        <v>2091</v>
      </c>
      <c r="L327" s="390" t="s">
        <v>23</v>
      </c>
      <c r="M327" s="390" t="s">
        <v>2083</v>
      </c>
      <c r="N327" s="390" t="s">
        <v>2083</v>
      </c>
      <c r="O327" s="390" t="s">
        <v>87</v>
      </c>
      <c r="P327" s="389" t="s">
        <v>23</v>
      </c>
      <c r="Q327" s="389" t="s">
        <v>3514</v>
      </c>
      <c r="R327" s="389" t="s">
        <v>3515</v>
      </c>
      <c r="S327" s="389" t="s">
        <v>2083</v>
      </c>
      <c r="T327" s="389" t="s">
        <v>2083</v>
      </c>
      <c r="U327" s="389" t="s">
        <v>2083</v>
      </c>
      <c r="V327" s="389" t="s">
        <v>3513</v>
      </c>
      <c r="W327" s="389" t="s">
        <v>2083</v>
      </c>
      <c r="X327" s="389" t="s">
        <v>2095</v>
      </c>
      <c r="Y327" s="389" t="s">
        <v>2083</v>
      </c>
      <c r="Z327" s="389" t="s">
        <v>2083</v>
      </c>
      <c r="AA327" s="389" t="s">
        <v>2155</v>
      </c>
      <c r="AB327" s="389" t="s">
        <v>2159</v>
      </c>
    </row>
    <row r="328" spans="1:28" x14ac:dyDescent="0.2">
      <c r="A328" s="389">
        <v>166</v>
      </c>
      <c r="B328" s="389">
        <v>2659</v>
      </c>
      <c r="C328" s="389" t="s">
        <v>3508</v>
      </c>
      <c r="D328" s="389" t="s">
        <v>3509</v>
      </c>
      <c r="E328" s="389" t="s">
        <v>1281</v>
      </c>
      <c r="F328" s="421">
        <v>332</v>
      </c>
      <c r="G328" s="390" t="s">
        <v>10</v>
      </c>
      <c r="H328" s="389" t="s">
        <v>444</v>
      </c>
      <c r="I328" s="389" t="s">
        <v>3518</v>
      </c>
      <c r="J328" s="389" t="s">
        <v>3518</v>
      </c>
      <c r="K328" s="389" t="s">
        <v>2091</v>
      </c>
      <c r="L328" s="390" t="s">
        <v>23</v>
      </c>
      <c r="M328" s="390" t="s">
        <v>2083</v>
      </c>
      <c r="N328" s="390" t="s">
        <v>2083</v>
      </c>
      <c r="O328" s="390" t="s">
        <v>87</v>
      </c>
      <c r="P328" s="389" t="s">
        <v>23</v>
      </c>
      <c r="Q328" s="389" t="s">
        <v>3514</v>
      </c>
      <c r="R328" s="389" t="s">
        <v>3515</v>
      </c>
      <c r="S328" s="389" t="s">
        <v>2083</v>
      </c>
      <c r="T328" s="389" t="s">
        <v>2083</v>
      </c>
      <c r="U328" s="389" t="s">
        <v>2083</v>
      </c>
      <c r="V328" s="389" t="s">
        <v>3513</v>
      </c>
      <c r="W328" s="389" t="s">
        <v>2083</v>
      </c>
      <c r="X328" s="389" t="s">
        <v>2095</v>
      </c>
      <c r="Y328" s="389" t="s">
        <v>2083</v>
      </c>
      <c r="Z328" s="389" t="s">
        <v>2083</v>
      </c>
      <c r="AA328" s="389" t="s">
        <v>2155</v>
      </c>
      <c r="AB328" s="389" t="s">
        <v>3519</v>
      </c>
    </row>
    <row r="329" spans="1:28" x14ac:dyDescent="0.2">
      <c r="A329" s="389">
        <v>167</v>
      </c>
      <c r="B329" s="389">
        <v>2660</v>
      </c>
      <c r="C329" s="389" t="s">
        <v>3508</v>
      </c>
      <c r="D329" s="389" t="s">
        <v>3509</v>
      </c>
      <c r="E329" s="389" t="s">
        <v>1281</v>
      </c>
      <c r="F329" s="421">
        <v>333</v>
      </c>
      <c r="G329" s="390" t="s">
        <v>10</v>
      </c>
      <c r="H329" s="389" t="s">
        <v>445</v>
      </c>
      <c r="I329" s="389" t="s">
        <v>3520</v>
      </c>
      <c r="J329" s="389" t="s">
        <v>3520</v>
      </c>
      <c r="K329" s="389" t="s">
        <v>2091</v>
      </c>
      <c r="L329" s="390" t="s">
        <v>23</v>
      </c>
      <c r="M329" s="390" t="s">
        <v>2083</v>
      </c>
      <c r="N329" s="390" t="s">
        <v>2083</v>
      </c>
      <c r="O329" s="390" t="s">
        <v>87</v>
      </c>
      <c r="P329" s="389" t="s">
        <v>23</v>
      </c>
      <c r="Q329" s="389" t="s">
        <v>3514</v>
      </c>
      <c r="R329" s="389" t="s">
        <v>3515</v>
      </c>
      <c r="S329" s="389" t="s">
        <v>2083</v>
      </c>
      <c r="T329" s="389" t="s">
        <v>2083</v>
      </c>
      <c r="U329" s="389" t="s">
        <v>2083</v>
      </c>
      <c r="V329" s="389" t="s">
        <v>3513</v>
      </c>
      <c r="W329" s="389" t="s">
        <v>2083</v>
      </c>
      <c r="X329" s="389" t="s">
        <v>2095</v>
      </c>
      <c r="Y329" s="389" t="s">
        <v>2083</v>
      </c>
      <c r="Z329" s="389" t="s">
        <v>2083</v>
      </c>
      <c r="AA329" s="389" t="s">
        <v>2155</v>
      </c>
      <c r="AB329" s="389" t="s">
        <v>2159</v>
      </c>
    </row>
    <row r="330" spans="1:28" x14ac:dyDescent="0.2">
      <c r="A330" s="389">
        <v>168</v>
      </c>
      <c r="B330" s="389">
        <v>2661</v>
      </c>
      <c r="C330" s="389" t="s">
        <v>3508</v>
      </c>
      <c r="D330" s="389" t="s">
        <v>3509</v>
      </c>
      <c r="E330" s="389" t="s">
        <v>1281</v>
      </c>
      <c r="F330" s="421">
        <v>334</v>
      </c>
      <c r="G330" s="390" t="s">
        <v>10</v>
      </c>
      <c r="H330" s="389" t="s">
        <v>446</v>
      </c>
      <c r="I330" s="389" t="s">
        <v>446</v>
      </c>
      <c r="J330" s="389" t="s">
        <v>446</v>
      </c>
      <c r="K330" s="389" t="s">
        <v>2091</v>
      </c>
      <c r="L330" s="390" t="s">
        <v>23</v>
      </c>
      <c r="M330" s="390" t="s">
        <v>2083</v>
      </c>
      <c r="N330" s="390" t="s">
        <v>2083</v>
      </c>
      <c r="O330" s="390" t="s">
        <v>87</v>
      </c>
      <c r="P330" s="389" t="s">
        <v>23</v>
      </c>
      <c r="Q330" s="389" t="s">
        <v>3514</v>
      </c>
      <c r="R330" s="389" t="s">
        <v>3515</v>
      </c>
      <c r="S330" s="389" t="s">
        <v>2083</v>
      </c>
      <c r="T330" s="389" t="s">
        <v>2083</v>
      </c>
      <c r="U330" s="389" t="s">
        <v>2083</v>
      </c>
      <c r="V330" s="389" t="s">
        <v>3513</v>
      </c>
      <c r="W330" s="389" t="s">
        <v>2083</v>
      </c>
      <c r="X330" s="389" t="s">
        <v>2095</v>
      </c>
      <c r="Y330" s="389" t="s">
        <v>2083</v>
      </c>
      <c r="Z330" s="389" t="s">
        <v>2083</v>
      </c>
      <c r="AA330" s="389" t="s">
        <v>2115</v>
      </c>
      <c r="AB330" s="389" t="s">
        <v>3521</v>
      </c>
    </row>
    <row r="331" spans="1:28" x14ac:dyDescent="0.2">
      <c r="A331" s="389">
        <v>169</v>
      </c>
      <c r="B331" s="389">
        <v>2662</v>
      </c>
      <c r="C331" s="389" t="s">
        <v>2101</v>
      </c>
      <c r="D331" s="389" t="s">
        <v>2102</v>
      </c>
      <c r="E331" s="389" t="s">
        <v>1281</v>
      </c>
      <c r="F331" s="421">
        <v>335</v>
      </c>
      <c r="G331" s="390" t="s">
        <v>10</v>
      </c>
      <c r="H331" s="389" t="s">
        <v>3522</v>
      </c>
      <c r="I331" s="389" t="s">
        <v>3523</v>
      </c>
      <c r="J331" s="389" t="s">
        <v>3523</v>
      </c>
      <c r="K331" s="389" t="s">
        <v>2091</v>
      </c>
      <c r="L331" s="390" t="s">
        <v>23</v>
      </c>
      <c r="M331" s="390" t="s">
        <v>2083</v>
      </c>
      <c r="N331" s="390" t="s">
        <v>2083</v>
      </c>
      <c r="O331" s="390" t="s">
        <v>87</v>
      </c>
      <c r="P331" s="389" t="s">
        <v>123</v>
      </c>
      <c r="Q331" s="389" t="s">
        <v>3524</v>
      </c>
      <c r="R331" s="389" t="s">
        <v>3525</v>
      </c>
      <c r="S331" s="389" t="s">
        <v>2083</v>
      </c>
      <c r="T331" s="389" t="s">
        <v>2083</v>
      </c>
      <c r="U331" s="389" t="s">
        <v>2083</v>
      </c>
      <c r="V331" s="389" t="s">
        <v>2083</v>
      </c>
      <c r="W331" s="389" t="s">
        <v>2083</v>
      </c>
      <c r="X331" s="389" t="s">
        <v>2095</v>
      </c>
      <c r="Y331" s="389" t="s">
        <v>2083</v>
      </c>
      <c r="Z331" s="389" t="s">
        <v>2083</v>
      </c>
      <c r="AA331" s="389" t="s">
        <v>2297</v>
      </c>
      <c r="AB331" s="389" t="s">
        <v>3526</v>
      </c>
    </row>
    <row r="332" spans="1:28" x14ac:dyDescent="0.2">
      <c r="A332" s="389">
        <v>1249</v>
      </c>
      <c r="B332" s="389">
        <v>2663</v>
      </c>
      <c r="C332" s="389" t="s">
        <v>2275</v>
      </c>
      <c r="D332" s="389" t="s">
        <v>2276</v>
      </c>
      <c r="E332" s="389" t="s">
        <v>1281</v>
      </c>
      <c r="F332" s="421">
        <v>336</v>
      </c>
      <c r="G332" s="390" t="s">
        <v>10</v>
      </c>
      <c r="H332" s="389" t="s">
        <v>448</v>
      </c>
      <c r="I332" s="389" t="s">
        <v>448</v>
      </c>
      <c r="J332" s="389" t="s">
        <v>448</v>
      </c>
      <c r="K332" s="389" t="s">
        <v>2091</v>
      </c>
      <c r="L332" s="390" t="s">
        <v>23</v>
      </c>
      <c r="M332" s="390" t="s">
        <v>2083</v>
      </c>
      <c r="N332" s="390" t="s">
        <v>2083</v>
      </c>
      <c r="O332" s="390" t="s">
        <v>87</v>
      </c>
      <c r="P332" s="389" t="s">
        <v>123</v>
      </c>
      <c r="Q332" s="389" t="s">
        <v>3527</v>
      </c>
      <c r="R332" s="389" t="s">
        <v>2383</v>
      </c>
      <c r="S332" s="389" t="s">
        <v>2083</v>
      </c>
      <c r="T332" s="389" t="s">
        <v>2083</v>
      </c>
      <c r="U332" s="389" t="s">
        <v>2083</v>
      </c>
      <c r="V332" s="389" t="s">
        <v>3528</v>
      </c>
      <c r="W332" s="389" t="s">
        <v>2083</v>
      </c>
      <c r="X332" s="389" t="s">
        <v>2095</v>
      </c>
      <c r="Y332" s="389" t="s">
        <v>12</v>
      </c>
      <c r="Z332" s="389" t="s">
        <v>2083</v>
      </c>
      <c r="AA332" s="389" t="s">
        <v>2148</v>
      </c>
      <c r="AB332" s="389" t="s">
        <v>3529</v>
      </c>
    </row>
    <row r="333" spans="1:28" x14ac:dyDescent="0.2">
      <c r="A333" s="389">
        <v>1250</v>
      </c>
      <c r="B333" s="389">
        <v>2664</v>
      </c>
      <c r="C333" s="389" t="s">
        <v>3530</v>
      </c>
      <c r="D333" s="389" t="s">
        <v>3531</v>
      </c>
      <c r="E333" s="389" t="s">
        <v>1281</v>
      </c>
      <c r="F333" s="421">
        <v>337</v>
      </c>
      <c r="G333" s="390" t="s">
        <v>10</v>
      </c>
      <c r="H333" s="389" t="s">
        <v>3532</v>
      </c>
      <c r="I333" s="389" t="s">
        <v>3533</v>
      </c>
      <c r="J333" s="389" t="s">
        <v>3533</v>
      </c>
      <c r="K333" s="389" t="s">
        <v>2091</v>
      </c>
      <c r="L333" s="390" t="s">
        <v>23</v>
      </c>
      <c r="M333" s="390" t="s">
        <v>2083</v>
      </c>
      <c r="N333" s="390" t="s">
        <v>2083</v>
      </c>
      <c r="O333" s="390" t="s">
        <v>25</v>
      </c>
      <c r="P333" s="389" t="s">
        <v>123</v>
      </c>
      <c r="Q333" s="389" t="s">
        <v>3534</v>
      </c>
      <c r="R333" s="389" t="s">
        <v>3535</v>
      </c>
      <c r="S333" s="389" t="s">
        <v>3536</v>
      </c>
      <c r="T333" s="389" t="s">
        <v>2595</v>
      </c>
      <c r="U333" s="389" t="s">
        <v>2083</v>
      </c>
      <c r="V333" s="389" t="s">
        <v>3537</v>
      </c>
      <c r="W333" s="389" t="s">
        <v>2083</v>
      </c>
      <c r="X333" s="389" t="s">
        <v>2095</v>
      </c>
      <c r="Y333" s="389" t="s">
        <v>2083</v>
      </c>
      <c r="Z333" s="389" t="s">
        <v>2083</v>
      </c>
      <c r="AA333" s="389" t="s">
        <v>2155</v>
      </c>
      <c r="AB333" s="389" t="s">
        <v>3538</v>
      </c>
    </row>
    <row r="334" spans="1:28" x14ac:dyDescent="0.2">
      <c r="A334" s="389">
        <v>1251</v>
      </c>
      <c r="B334" s="389">
        <v>2665</v>
      </c>
      <c r="C334" s="389" t="s">
        <v>2275</v>
      </c>
      <c r="D334" s="389" t="s">
        <v>2276</v>
      </c>
      <c r="E334" s="389" t="s">
        <v>1281</v>
      </c>
      <c r="F334" s="421">
        <v>338</v>
      </c>
      <c r="G334" s="390" t="s">
        <v>10</v>
      </c>
      <c r="H334" s="389" t="s">
        <v>3539</v>
      </c>
      <c r="I334" s="389" t="s">
        <v>3540</v>
      </c>
      <c r="J334" s="389" t="s">
        <v>3540</v>
      </c>
      <c r="K334" s="389" t="s">
        <v>2091</v>
      </c>
      <c r="L334" s="390" t="s">
        <v>23</v>
      </c>
      <c r="M334" s="390" t="s">
        <v>2083</v>
      </c>
      <c r="N334" s="390" t="s">
        <v>2083</v>
      </c>
      <c r="O334" s="390" t="s">
        <v>87</v>
      </c>
      <c r="P334" s="389" t="s">
        <v>123</v>
      </c>
      <c r="Q334" s="389" t="s">
        <v>3541</v>
      </c>
      <c r="R334" s="389" t="s">
        <v>3542</v>
      </c>
      <c r="S334" s="389" t="s">
        <v>2083</v>
      </c>
      <c r="T334" s="389" t="s">
        <v>2083</v>
      </c>
      <c r="U334" s="389" t="s">
        <v>2083</v>
      </c>
      <c r="V334" s="389" t="s">
        <v>3543</v>
      </c>
      <c r="W334" s="389" t="s">
        <v>2083</v>
      </c>
      <c r="X334" s="389" t="s">
        <v>2095</v>
      </c>
      <c r="Y334" s="389" t="s">
        <v>2147</v>
      </c>
      <c r="Z334" s="389" t="s">
        <v>2083</v>
      </c>
      <c r="AA334" s="389" t="s">
        <v>2115</v>
      </c>
      <c r="AB334" s="389" t="s">
        <v>2116</v>
      </c>
    </row>
    <row r="335" spans="1:28" x14ac:dyDescent="0.2">
      <c r="A335" s="389">
        <v>1252</v>
      </c>
      <c r="B335" s="389">
        <v>2666</v>
      </c>
      <c r="C335" s="389" t="s">
        <v>3544</v>
      </c>
      <c r="D335" s="389" t="s">
        <v>3545</v>
      </c>
      <c r="E335" s="389" t="s">
        <v>1281</v>
      </c>
      <c r="F335" s="421">
        <v>339</v>
      </c>
      <c r="G335" s="390" t="s">
        <v>10</v>
      </c>
      <c r="H335" s="389" t="s">
        <v>453</v>
      </c>
      <c r="I335" s="389" t="s">
        <v>3546</v>
      </c>
      <c r="J335" s="389" t="s">
        <v>3546</v>
      </c>
      <c r="K335" s="389" t="s">
        <v>2091</v>
      </c>
      <c r="L335" s="390" t="s">
        <v>23</v>
      </c>
      <c r="M335" s="390" t="s">
        <v>2083</v>
      </c>
      <c r="N335" s="390" t="s">
        <v>2083</v>
      </c>
      <c r="O335" s="390" t="s">
        <v>25</v>
      </c>
      <c r="P335" s="389" t="s">
        <v>23</v>
      </c>
      <c r="Q335" s="389" t="s">
        <v>3547</v>
      </c>
      <c r="R335" s="389" t="s">
        <v>2927</v>
      </c>
      <c r="S335" s="389" t="s">
        <v>2985</v>
      </c>
      <c r="T335" s="389" t="s">
        <v>2986</v>
      </c>
      <c r="U335" s="389" t="s">
        <v>2083</v>
      </c>
      <c r="V335" s="389" t="s">
        <v>3548</v>
      </c>
      <c r="W335" s="389" t="s">
        <v>2083</v>
      </c>
      <c r="X335" s="389" t="s">
        <v>2095</v>
      </c>
      <c r="Y335" s="389" t="s">
        <v>87</v>
      </c>
      <c r="Z335" s="389" t="s">
        <v>2083</v>
      </c>
      <c r="AA335" s="389" t="s">
        <v>2297</v>
      </c>
      <c r="AB335" s="389" t="s">
        <v>2988</v>
      </c>
    </row>
    <row r="336" spans="1:28" x14ac:dyDescent="0.2">
      <c r="A336" s="389">
        <v>1253</v>
      </c>
      <c r="B336" s="389">
        <v>2667</v>
      </c>
      <c r="C336" s="389" t="s">
        <v>3544</v>
      </c>
      <c r="D336" s="389" t="s">
        <v>3545</v>
      </c>
      <c r="E336" s="389" t="s">
        <v>1281</v>
      </c>
      <c r="F336" s="421">
        <v>340</v>
      </c>
      <c r="G336" s="390" t="s">
        <v>10</v>
      </c>
      <c r="H336" s="389" t="s">
        <v>455</v>
      </c>
      <c r="I336" s="389" t="s">
        <v>455</v>
      </c>
      <c r="J336" s="389" t="s">
        <v>455</v>
      </c>
      <c r="K336" s="389" t="s">
        <v>2091</v>
      </c>
      <c r="L336" s="390" t="s">
        <v>23</v>
      </c>
      <c r="M336" s="390" t="s">
        <v>2083</v>
      </c>
      <c r="N336" s="390" t="s">
        <v>2083</v>
      </c>
      <c r="O336" s="390" t="s">
        <v>25</v>
      </c>
      <c r="P336" s="389" t="s">
        <v>23</v>
      </c>
      <c r="Q336" s="389" t="s">
        <v>3547</v>
      </c>
      <c r="R336" s="389" t="s">
        <v>2927</v>
      </c>
      <c r="S336" s="389" t="s">
        <v>2985</v>
      </c>
      <c r="T336" s="389" t="s">
        <v>2986</v>
      </c>
      <c r="U336" s="389" t="s">
        <v>2083</v>
      </c>
      <c r="V336" s="389" t="s">
        <v>3548</v>
      </c>
      <c r="W336" s="389" t="s">
        <v>2083</v>
      </c>
      <c r="X336" s="389" t="s">
        <v>2095</v>
      </c>
      <c r="Y336" s="389" t="s">
        <v>87</v>
      </c>
      <c r="Z336" s="389" t="s">
        <v>2083</v>
      </c>
      <c r="AA336" s="389" t="s">
        <v>2297</v>
      </c>
      <c r="AB336" s="389" t="s">
        <v>2988</v>
      </c>
    </row>
    <row r="337" spans="1:28" x14ac:dyDescent="0.2">
      <c r="A337" s="389">
        <v>1254</v>
      </c>
      <c r="B337" s="389">
        <v>2668</v>
      </c>
      <c r="C337" s="389" t="s">
        <v>2671</v>
      </c>
      <c r="D337" s="389" t="s">
        <v>2672</v>
      </c>
      <c r="E337" s="389" t="s">
        <v>1281</v>
      </c>
      <c r="F337" s="421">
        <v>341</v>
      </c>
      <c r="G337" s="390" t="s">
        <v>10</v>
      </c>
      <c r="H337" s="389" t="s">
        <v>457</v>
      </c>
      <c r="I337" s="389" t="s">
        <v>3549</v>
      </c>
      <c r="J337" s="389" t="s">
        <v>3549</v>
      </c>
      <c r="K337" s="389" t="s">
        <v>2091</v>
      </c>
      <c r="L337" s="390" t="s">
        <v>23</v>
      </c>
      <c r="M337" s="390" t="s">
        <v>2083</v>
      </c>
      <c r="N337" s="390" t="s">
        <v>2083</v>
      </c>
      <c r="O337" s="390" t="s">
        <v>25</v>
      </c>
      <c r="P337" s="389" t="s">
        <v>23</v>
      </c>
      <c r="Q337" s="389" t="s">
        <v>3550</v>
      </c>
      <c r="R337" s="389" t="s">
        <v>3551</v>
      </c>
      <c r="S337" s="389" t="s">
        <v>2223</v>
      </c>
      <c r="T337" s="389" t="s">
        <v>2619</v>
      </c>
      <c r="U337" s="389" t="s">
        <v>2083</v>
      </c>
      <c r="V337" s="389" t="s">
        <v>3552</v>
      </c>
      <c r="W337" s="389" t="s">
        <v>2083</v>
      </c>
      <c r="X337" s="389" t="s">
        <v>2095</v>
      </c>
      <c r="Y337" s="389" t="s">
        <v>87</v>
      </c>
      <c r="Z337" s="389" t="s">
        <v>2083</v>
      </c>
      <c r="AA337" s="389" t="s">
        <v>2297</v>
      </c>
      <c r="AB337" s="389" t="s">
        <v>2621</v>
      </c>
    </row>
    <row r="338" spans="1:28" x14ac:dyDescent="0.2">
      <c r="A338" s="389">
        <v>1255</v>
      </c>
      <c r="B338" s="389">
        <v>2669</v>
      </c>
      <c r="C338" s="389" t="s">
        <v>2248</v>
      </c>
      <c r="D338" s="389" t="s">
        <v>2249</v>
      </c>
      <c r="E338" s="389" t="s">
        <v>1281</v>
      </c>
      <c r="F338" s="421">
        <v>342</v>
      </c>
      <c r="G338" s="390" t="s">
        <v>10</v>
      </c>
      <c r="H338" s="389" t="s">
        <v>458</v>
      </c>
      <c r="I338" s="389" t="s">
        <v>3553</v>
      </c>
      <c r="J338" s="389" t="s">
        <v>3553</v>
      </c>
      <c r="K338" s="389" t="s">
        <v>2126</v>
      </c>
      <c r="L338" s="390" t="s">
        <v>23</v>
      </c>
      <c r="M338" s="390" t="s">
        <v>2083</v>
      </c>
      <c r="N338" s="390" t="s">
        <v>2083</v>
      </c>
      <c r="O338" s="390" t="s">
        <v>87</v>
      </c>
      <c r="P338" s="389" t="s">
        <v>23</v>
      </c>
      <c r="Q338" s="389" t="s">
        <v>3554</v>
      </c>
      <c r="R338" s="389" t="s">
        <v>2128</v>
      </c>
      <c r="S338" s="389" t="s">
        <v>2083</v>
      </c>
      <c r="T338" s="389" t="s">
        <v>2083</v>
      </c>
      <c r="U338" s="389" t="s">
        <v>2083</v>
      </c>
      <c r="V338" s="389" t="s">
        <v>3555</v>
      </c>
      <c r="W338" s="389" t="s">
        <v>2083</v>
      </c>
      <c r="X338" s="389" t="s">
        <v>2095</v>
      </c>
      <c r="Y338" s="389" t="s">
        <v>87</v>
      </c>
      <c r="Z338" s="389" t="s">
        <v>2083</v>
      </c>
      <c r="AA338" s="389" t="s">
        <v>2096</v>
      </c>
      <c r="AB338" s="389" t="s">
        <v>2254</v>
      </c>
    </row>
    <row r="339" spans="1:28" x14ac:dyDescent="0.2">
      <c r="A339" s="389">
        <v>1256</v>
      </c>
      <c r="B339" s="389">
        <v>2670</v>
      </c>
      <c r="C339" s="389" t="s">
        <v>2671</v>
      </c>
      <c r="D339" s="389" t="s">
        <v>2672</v>
      </c>
      <c r="E339" s="389" t="s">
        <v>1281</v>
      </c>
      <c r="F339" s="421">
        <v>343</v>
      </c>
      <c r="G339" s="390" t="s">
        <v>10</v>
      </c>
      <c r="H339" s="389" t="s">
        <v>460</v>
      </c>
      <c r="I339" s="389" t="s">
        <v>3556</v>
      </c>
      <c r="J339" s="389" t="s">
        <v>3556</v>
      </c>
      <c r="K339" s="389" t="s">
        <v>2091</v>
      </c>
      <c r="L339" s="390" t="s">
        <v>23</v>
      </c>
      <c r="M339" s="390" t="s">
        <v>2083</v>
      </c>
      <c r="N339" s="390" t="s">
        <v>2083</v>
      </c>
      <c r="O339" s="390" t="s">
        <v>25</v>
      </c>
      <c r="P339" s="389" t="s">
        <v>23</v>
      </c>
      <c r="Q339" s="389" t="s">
        <v>3557</v>
      </c>
      <c r="R339" s="389" t="s">
        <v>3558</v>
      </c>
      <c r="S339" s="389" t="s">
        <v>2223</v>
      </c>
      <c r="T339" s="389" t="s">
        <v>2717</v>
      </c>
      <c r="U339" s="389" t="s">
        <v>2083</v>
      </c>
      <c r="V339" s="389" t="s">
        <v>3559</v>
      </c>
      <c r="W339" s="389" t="s">
        <v>2083</v>
      </c>
      <c r="X339" s="389" t="s">
        <v>2095</v>
      </c>
      <c r="Y339" s="389" t="s">
        <v>87</v>
      </c>
      <c r="Z339" s="389" t="s">
        <v>2083</v>
      </c>
      <c r="AA339" s="389" t="s">
        <v>2297</v>
      </c>
      <c r="AB339" s="389" t="s">
        <v>2718</v>
      </c>
    </row>
    <row r="340" spans="1:28" x14ac:dyDescent="0.2">
      <c r="A340" s="389">
        <v>1257</v>
      </c>
      <c r="B340" s="389">
        <v>2671</v>
      </c>
      <c r="C340" s="389" t="s">
        <v>2671</v>
      </c>
      <c r="D340" s="389" t="s">
        <v>2672</v>
      </c>
      <c r="E340" s="389" t="s">
        <v>1281</v>
      </c>
      <c r="F340" s="421">
        <v>344</v>
      </c>
      <c r="G340" s="390" t="s">
        <v>10</v>
      </c>
      <c r="H340" s="389" t="s">
        <v>461</v>
      </c>
      <c r="I340" s="389" t="s">
        <v>3560</v>
      </c>
      <c r="J340" s="389" t="s">
        <v>3560</v>
      </c>
      <c r="K340" s="389" t="s">
        <v>2091</v>
      </c>
      <c r="L340" s="390" t="s">
        <v>23</v>
      </c>
      <c r="M340" s="390" t="s">
        <v>2083</v>
      </c>
      <c r="N340" s="390" t="s">
        <v>2083</v>
      </c>
      <c r="O340" s="390" t="s">
        <v>25</v>
      </c>
      <c r="P340" s="389" t="s">
        <v>23</v>
      </c>
      <c r="Q340" s="389" t="s">
        <v>3561</v>
      </c>
      <c r="R340" s="389" t="s">
        <v>2317</v>
      </c>
      <c r="S340" s="389" t="s">
        <v>2326</v>
      </c>
      <c r="T340" s="389" t="s">
        <v>3562</v>
      </c>
      <c r="U340" s="389" t="s">
        <v>2083</v>
      </c>
      <c r="V340" s="389" t="s">
        <v>3552</v>
      </c>
      <c r="W340" s="389" t="s">
        <v>2083</v>
      </c>
      <c r="X340" s="389" t="s">
        <v>43</v>
      </c>
      <c r="Y340" s="389" t="s">
        <v>2083</v>
      </c>
      <c r="Z340" s="389" t="s">
        <v>2083</v>
      </c>
      <c r="AA340" s="389" t="s">
        <v>2328</v>
      </c>
      <c r="AB340" s="389" t="s">
        <v>3563</v>
      </c>
    </row>
    <row r="341" spans="1:28" x14ac:dyDescent="0.2">
      <c r="A341" s="389">
        <v>1258</v>
      </c>
      <c r="B341" s="389">
        <v>2672</v>
      </c>
      <c r="C341" s="389" t="s">
        <v>2671</v>
      </c>
      <c r="D341" s="389" t="s">
        <v>2672</v>
      </c>
      <c r="E341" s="389" t="s">
        <v>1281</v>
      </c>
      <c r="F341" s="421">
        <v>345</v>
      </c>
      <c r="G341" s="390" t="s">
        <v>10</v>
      </c>
      <c r="H341" s="389" t="s">
        <v>463</v>
      </c>
      <c r="I341" s="389" t="s">
        <v>463</v>
      </c>
      <c r="J341" s="389" t="s">
        <v>463</v>
      </c>
      <c r="K341" s="389" t="s">
        <v>2091</v>
      </c>
      <c r="L341" s="390" t="s">
        <v>23</v>
      </c>
      <c r="M341" s="390" t="s">
        <v>2083</v>
      </c>
      <c r="N341" s="390" t="s">
        <v>2083</v>
      </c>
      <c r="O341" s="390" t="s">
        <v>25</v>
      </c>
      <c r="P341" s="389" t="s">
        <v>123</v>
      </c>
      <c r="Q341" s="389" t="s">
        <v>3564</v>
      </c>
      <c r="R341" s="389" t="s">
        <v>2128</v>
      </c>
      <c r="S341" s="389" t="s">
        <v>2223</v>
      </c>
      <c r="T341" s="389" t="s">
        <v>3565</v>
      </c>
      <c r="U341" s="389" t="s">
        <v>2083</v>
      </c>
      <c r="V341" s="389" t="s">
        <v>3566</v>
      </c>
      <c r="W341" s="389" t="s">
        <v>2083</v>
      </c>
      <c r="X341" s="389" t="s">
        <v>2095</v>
      </c>
      <c r="Y341" s="389" t="s">
        <v>87</v>
      </c>
      <c r="Z341" s="389" t="s">
        <v>2083</v>
      </c>
      <c r="AA341" s="389" t="s">
        <v>2115</v>
      </c>
      <c r="AB341" s="389" t="s">
        <v>3565</v>
      </c>
    </row>
    <row r="342" spans="1:28" x14ac:dyDescent="0.2">
      <c r="A342" s="389">
        <v>1259</v>
      </c>
      <c r="B342" s="389">
        <v>2673</v>
      </c>
      <c r="C342" s="389" t="s">
        <v>2671</v>
      </c>
      <c r="D342" s="389" t="s">
        <v>2672</v>
      </c>
      <c r="E342" s="389" t="s">
        <v>1281</v>
      </c>
      <c r="F342" s="421">
        <v>346</v>
      </c>
      <c r="G342" s="390" t="s">
        <v>10</v>
      </c>
      <c r="H342" s="389" t="s">
        <v>465</v>
      </c>
      <c r="I342" s="389" t="s">
        <v>3567</v>
      </c>
      <c r="J342" s="389" t="s">
        <v>3567</v>
      </c>
      <c r="K342" s="389" t="s">
        <v>2126</v>
      </c>
      <c r="L342" s="390" t="s">
        <v>23</v>
      </c>
      <c r="M342" s="390" t="s">
        <v>2083</v>
      </c>
      <c r="N342" s="390" t="s">
        <v>2083</v>
      </c>
      <c r="O342" s="390" t="s">
        <v>25</v>
      </c>
      <c r="P342" s="389" t="s">
        <v>123</v>
      </c>
      <c r="Q342" s="389" t="s">
        <v>3568</v>
      </c>
      <c r="R342" s="389" t="s">
        <v>2721</v>
      </c>
      <c r="S342" s="389" t="s">
        <v>3569</v>
      </c>
      <c r="T342" s="389" t="s">
        <v>3565</v>
      </c>
      <c r="U342" s="389" t="s">
        <v>2083</v>
      </c>
      <c r="V342" s="389" t="s">
        <v>3570</v>
      </c>
      <c r="W342" s="389" t="s">
        <v>2083</v>
      </c>
      <c r="X342" s="389" t="s">
        <v>2095</v>
      </c>
      <c r="Y342" s="389" t="s">
        <v>87</v>
      </c>
      <c r="Z342" s="389" t="s">
        <v>2083</v>
      </c>
      <c r="AA342" s="389" t="s">
        <v>2115</v>
      </c>
      <c r="AB342" s="389" t="s">
        <v>3565</v>
      </c>
    </row>
    <row r="343" spans="1:28" x14ac:dyDescent="0.2">
      <c r="A343" s="389">
        <v>1260</v>
      </c>
      <c r="B343" s="389">
        <v>2674</v>
      </c>
      <c r="C343" s="389" t="s">
        <v>3084</v>
      </c>
      <c r="D343" s="389" t="s">
        <v>3085</v>
      </c>
      <c r="E343" s="389" t="s">
        <v>1281</v>
      </c>
      <c r="F343" s="421">
        <v>347</v>
      </c>
      <c r="G343" s="390" t="s">
        <v>10</v>
      </c>
      <c r="H343" s="389" t="s">
        <v>466</v>
      </c>
      <c r="I343" s="389" t="s">
        <v>466</v>
      </c>
      <c r="J343" s="389" t="s">
        <v>466</v>
      </c>
      <c r="K343" s="389" t="s">
        <v>2091</v>
      </c>
      <c r="L343" s="390" t="s">
        <v>23</v>
      </c>
      <c r="M343" s="390" t="s">
        <v>2083</v>
      </c>
      <c r="N343" s="390" t="s">
        <v>2083</v>
      </c>
      <c r="O343" s="390" t="s">
        <v>87</v>
      </c>
      <c r="P343" s="389" t="s">
        <v>123</v>
      </c>
      <c r="Q343" s="389" t="s">
        <v>3571</v>
      </c>
      <c r="R343" s="389" t="s">
        <v>2778</v>
      </c>
      <c r="S343" s="389" t="s">
        <v>2083</v>
      </c>
      <c r="T343" s="389" t="s">
        <v>2083</v>
      </c>
      <c r="U343" s="389" t="s">
        <v>2083</v>
      </c>
      <c r="V343" s="389" t="s">
        <v>2991</v>
      </c>
      <c r="W343" s="389" t="s">
        <v>2083</v>
      </c>
      <c r="X343" s="389" t="s">
        <v>2095</v>
      </c>
      <c r="Y343" s="389" t="s">
        <v>2083</v>
      </c>
      <c r="Z343" s="389" t="s">
        <v>2083</v>
      </c>
      <c r="AA343" s="389" t="s">
        <v>2115</v>
      </c>
      <c r="AB343" s="389" t="s">
        <v>2982</v>
      </c>
    </row>
    <row r="344" spans="1:28" x14ac:dyDescent="0.2">
      <c r="A344" s="389">
        <v>1261</v>
      </c>
      <c r="B344" s="389">
        <v>2675</v>
      </c>
      <c r="C344" s="389" t="s">
        <v>3572</v>
      </c>
      <c r="D344" s="389" t="s">
        <v>2624</v>
      </c>
      <c r="E344" s="389" t="s">
        <v>1281</v>
      </c>
      <c r="F344" s="421">
        <v>348</v>
      </c>
      <c r="G344" s="390" t="s">
        <v>10</v>
      </c>
      <c r="H344" s="389" t="s">
        <v>467</v>
      </c>
      <c r="I344" s="389" t="s">
        <v>467</v>
      </c>
      <c r="J344" s="389" t="s">
        <v>467</v>
      </c>
      <c r="K344" s="389" t="s">
        <v>9</v>
      </c>
      <c r="L344" s="390" t="s">
        <v>23</v>
      </c>
      <c r="M344" s="390" t="s">
        <v>2083</v>
      </c>
      <c r="N344" s="390" t="s">
        <v>2083</v>
      </c>
      <c r="O344" s="390" t="s">
        <v>87</v>
      </c>
      <c r="P344" s="389" t="s">
        <v>23</v>
      </c>
      <c r="Q344" s="389" t="s">
        <v>3573</v>
      </c>
      <c r="R344" s="389" t="s">
        <v>2702</v>
      </c>
      <c r="S344" s="389" t="s">
        <v>2083</v>
      </c>
      <c r="T344" s="389" t="s">
        <v>2083</v>
      </c>
      <c r="U344" s="389" t="s">
        <v>2083</v>
      </c>
      <c r="V344" s="389" t="s">
        <v>3574</v>
      </c>
      <c r="W344" s="389" t="s">
        <v>2083</v>
      </c>
      <c r="X344" s="389" t="s">
        <v>2095</v>
      </c>
      <c r="Y344" s="389" t="s">
        <v>87</v>
      </c>
      <c r="Z344" s="389" t="s">
        <v>2083</v>
      </c>
      <c r="AA344" s="389" t="s">
        <v>2096</v>
      </c>
      <c r="AB344" s="389" t="s">
        <v>2704</v>
      </c>
    </row>
    <row r="345" spans="1:28" x14ac:dyDescent="0.2">
      <c r="A345" s="389">
        <v>1262</v>
      </c>
      <c r="B345" s="389">
        <v>2676</v>
      </c>
      <c r="C345" s="389" t="s">
        <v>2248</v>
      </c>
      <c r="D345" s="389" t="s">
        <v>2249</v>
      </c>
      <c r="E345" s="389" t="s">
        <v>1281</v>
      </c>
      <c r="F345" s="421">
        <v>349</v>
      </c>
      <c r="G345" s="390" t="s">
        <v>10</v>
      </c>
      <c r="H345" s="389" t="s">
        <v>468</v>
      </c>
      <c r="I345" s="389" t="s">
        <v>468</v>
      </c>
      <c r="J345" s="389" t="s">
        <v>468</v>
      </c>
      <c r="K345" s="389" t="s">
        <v>9</v>
      </c>
      <c r="L345" s="390" t="s">
        <v>23</v>
      </c>
      <c r="M345" s="390" t="s">
        <v>2083</v>
      </c>
      <c r="N345" s="390" t="s">
        <v>2083</v>
      </c>
      <c r="O345" s="390" t="s">
        <v>87</v>
      </c>
      <c r="P345" s="389" t="s">
        <v>23</v>
      </c>
      <c r="Q345" s="389" t="s">
        <v>3575</v>
      </c>
      <c r="R345" s="389" t="s">
        <v>2240</v>
      </c>
      <c r="S345" s="389" t="s">
        <v>2083</v>
      </c>
      <c r="T345" s="389" t="s">
        <v>2083</v>
      </c>
      <c r="U345" s="389" t="s">
        <v>2083</v>
      </c>
      <c r="V345" s="389" t="s">
        <v>3576</v>
      </c>
      <c r="W345" s="389" t="s">
        <v>2083</v>
      </c>
      <c r="X345" s="389" t="s">
        <v>2095</v>
      </c>
      <c r="Y345" s="389" t="s">
        <v>87</v>
      </c>
      <c r="Z345" s="389" t="s">
        <v>2083</v>
      </c>
      <c r="AA345" s="389" t="s">
        <v>2115</v>
      </c>
      <c r="AB345" s="389" t="s">
        <v>2116</v>
      </c>
    </row>
    <row r="346" spans="1:28" x14ac:dyDescent="0.2">
      <c r="A346" s="389">
        <v>1263</v>
      </c>
      <c r="B346" s="389">
        <v>2677</v>
      </c>
      <c r="C346" s="389" t="s">
        <v>3508</v>
      </c>
      <c r="D346" s="389" t="s">
        <v>3509</v>
      </c>
      <c r="E346" s="389" t="s">
        <v>1281</v>
      </c>
      <c r="F346" s="421">
        <v>350</v>
      </c>
      <c r="G346" s="390" t="s">
        <v>10</v>
      </c>
      <c r="H346" s="389" t="s">
        <v>470</v>
      </c>
      <c r="I346" s="389" t="s">
        <v>3577</v>
      </c>
      <c r="J346" s="389" t="s">
        <v>3577</v>
      </c>
      <c r="K346" s="389" t="s">
        <v>2091</v>
      </c>
      <c r="L346" s="390" t="s">
        <v>23</v>
      </c>
      <c r="M346" s="390" t="s">
        <v>2083</v>
      </c>
      <c r="N346" s="390" t="s">
        <v>2083</v>
      </c>
      <c r="O346" s="390" t="s">
        <v>25</v>
      </c>
      <c r="P346" s="389" t="s">
        <v>23</v>
      </c>
      <c r="Q346" s="389" t="s">
        <v>3578</v>
      </c>
      <c r="R346" s="389" t="s">
        <v>3579</v>
      </c>
      <c r="S346" s="389" t="s">
        <v>3580</v>
      </c>
      <c r="T346" s="389" t="s">
        <v>3581</v>
      </c>
      <c r="U346" s="389" t="s">
        <v>2083</v>
      </c>
      <c r="V346" s="389" t="s">
        <v>3582</v>
      </c>
      <c r="W346" s="389" t="s">
        <v>2083</v>
      </c>
      <c r="X346" s="389" t="s">
        <v>2095</v>
      </c>
      <c r="Y346" s="389" t="s">
        <v>2083</v>
      </c>
      <c r="Z346" s="389" t="s">
        <v>2083</v>
      </c>
      <c r="AA346" s="389" t="s">
        <v>2155</v>
      </c>
      <c r="AB346" s="389" t="s">
        <v>2875</v>
      </c>
    </row>
    <row r="347" spans="1:28" x14ac:dyDescent="0.2">
      <c r="A347" s="389">
        <v>1264</v>
      </c>
      <c r="B347" s="389">
        <v>2678</v>
      </c>
      <c r="C347" s="389" t="s">
        <v>3583</v>
      </c>
      <c r="D347" s="389" t="s">
        <v>3584</v>
      </c>
      <c r="E347" s="389" t="s">
        <v>1281</v>
      </c>
      <c r="F347" s="421">
        <v>351</v>
      </c>
      <c r="G347" s="390" t="s">
        <v>10</v>
      </c>
      <c r="H347" s="389" t="s">
        <v>471</v>
      </c>
      <c r="I347" s="389" t="s">
        <v>3585</v>
      </c>
      <c r="J347" s="389" t="s">
        <v>3585</v>
      </c>
      <c r="K347" s="389" t="s">
        <v>2091</v>
      </c>
      <c r="L347" s="390" t="s">
        <v>23</v>
      </c>
      <c r="M347" s="390" t="s">
        <v>2083</v>
      </c>
      <c r="N347" s="390" t="s">
        <v>2083</v>
      </c>
      <c r="O347" s="390" t="s">
        <v>87</v>
      </c>
      <c r="P347" s="389" t="s">
        <v>23</v>
      </c>
      <c r="Q347" s="389" t="s">
        <v>3514</v>
      </c>
      <c r="R347" s="389" t="s">
        <v>2391</v>
      </c>
      <c r="S347" s="389" t="s">
        <v>2083</v>
      </c>
      <c r="T347" s="389" t="s">
        <v>2083</v>
      </c>
      <c r="U347" s="389" t="s">
        <v>2083</v>
      </c>
      <c r="V347" s="389" t="s">
        <v>3586</v>
      </c>
      <c r="W347" s="389" t="s">
        <v>2083</v>
      </c>
      <c r="X347" s="389" t="s">
        <v>2095</v>
      </c>
      <c r="Y347" s="389" t="s">
        <v>2083</v>
      </c>
      <c r="Z347" s="389" t="s">
        <v>2083</v>
      </c>
      <c r="AA347" s="389" t="s">
        <v>2115</v>
      </c>
      <c r="AB347" s="389" t="s">
        <v>2912</v>
      </c>
    </row>
    <row r="348" spans="1:28" x14ac:dyDescent="0.2">
      <c r="A348" s="389">
        <v>1265</v>
      </c>
      <c r="B348" s="389">
        <v>2679</v>
      </c>
      <c r="C348" s="389" t="s">
        <v>3508</v>
      </c>
      <c r="D348" s="389" t="s">
        <v>3509</v>
      </c>
      <c r="E348" s="389" t="s">
        <v>1281</v>
      </c>
      <c r="F348" s="421">
        <v>352</v>
      </c>
      <c r="G348" s="390" t="s">
        <v>10</v>
      </c>
      <c r="H348" s="389" t="s">
        <v>472</v>
      </c>
      <c r="I348" s="389" t="s">
        <v>3587</v>
      </c>
      <c r="J348" s="389" t="s">
        <v>3587</v>
      </c>
      <c r="K348" s="389" t="s">
        <v>2091</v>
      </c>
      <c r="L348" s="390" t="s">
        <v>23</v>
      </c>
      <c r="M348" s="390" t="s">
        <v>2083</v>
      </c>
      <c r="N348" s="390" t="s">
        <v>2083</v>
      </c>
      <c r="O348" s="390" t="s">
        <v>87</v>
      </c>
      <c r="P348" s="389" t="s">
        <v>23</v>
      </c>
      <c r="Q348" s="389" t="s">
        <v>3514</v>
      </c>
      <c r="R348" s="389" t="s">
        <v>2391</v>
      </c>
      <c r="S348" s="389" t="s">
        <v>2083</v>
      </c>
      <c r="T348" s="389" t="s">
        <v>2083</v>
      </c>
      <c r="U348" s="389" t="s">
        <v>2083</v>
      </c>
      <c r="V348" s="389" t="s">
        <v>2620</v>
      </c>
      <c r="W348" s="389" t="s">
        <v>2083</v>
      </c>
      <c r="X348" s="389" t="s">
        <v>2095</v>
      </c>
      <c r="Y348" s="389" t="s">
        <v>2083</v>
      </c>
      <c r="Z348" s="389" t="s">
        <v>2083</v>
      </c>
      <c r="AA348" s="389" t="s">
        <v>2155</v>
      </c>
      <c r="AB348" s="389" t="s">
        <v>3588</v>
      </c>
    </row>
    <row r="349" spans="1:28" x14ac:dyDescent="0.2">
      <c r="A349" s="389">
        <v>1266</v>
      </c>
      <c r="B349" s="389">
        <v>2680</v>
      </c>
      <c r="C349" s="389" t="s">
        <v>3508</v>
      </c>
      <c r="D349" s="389" t="s">
        <v>3509</v>
      </c>
      <c r="E349" s="389" t="s">
        <v>1281</v>
      </c>
      <c r="F349" s="421">
        <v>353</v>
      </c>
      <c r="G349" s="390" t="s">
        <v>10</v>
      </c>
      <c r="H349" s="389" t="s">
        <v>473</v>
      </c>
      <c r="I349" s="389" t="s">
        <v>473</v>
      </c>
      <c r="J349" s="389" t="s">
        <v>473</v>
      </c>
      <c r="K349" s="389" t="s">
        <v>2091</v>
      </c>
      <c r="L349" s="390" t="s">
        <v>23</v>
      </c>
      <c r="M349" s="390" t="s">
        <v>2083</v>
      </c>
      <c r="N349" s="390" t="s">
        <v>2083</v>
      </c>
      <c r="O349" s="390" t="s">
        <v>87</v>
      </c>
      <c r="P349" s="389" t="s">
        <v>23</v>
      </c>
      <c r="Q349" s="389" t="s">
        <v>3514</v>
      </c>
      <c r="R349" s="389" t="s">
        <v>2391</v>
      </c>
      <c r="S349" s="389" t="s">
        <v>2083</v>
      </c>
      <c r="T349" s="389" t="s">
        <v>2083</v>
      </c>
      <c r="U349" s="389" t="s">
        <v>2083</v>
      </c>
      <c r="V349" s="389" t="s">
        <v>2754</v>
      </c>
      <c r="W349" s="389" t="s">
        <v>2083</v>
      </c>
      <c r="X349" s="389" t="s">
        <v>2095</v>
      </c>
      <c r="Y349" s="389" t="s">
        <v>2083</v>
      </c>
      <c r="Z349" s="389" t="s">
        <v>2083</v>
      </c>
      <c r="AA349" s="389" t="s">
        <v>2155</v>
      </c>
      <c r="AB349" s="389" t="s">
        <v>3588</v>
      </c>
    </row>
    <row r="350" spans="1:28" x14ac:dyDescent="0.2">
      <c r="A350" s="389">
        <v>1267</v>
      </c>
      <c r="B350" s="389">
        <v>2681</v>
      </c>
      <c r="C350" s="389" t="s">
        <v>3508</v>
      </c>
      <c r="D350" s="389" t="s">
        <v>3509</v>
      </c>
      <c r="E350" s="389" t="s">
        <v>1281</v>
      </c>
      <c r="F350" s="421">
        <v>354</v>
      </c>
      <c r="G350" s="390" t="s">
        <v>10</v>
      </c>
      <c r="H350" s="389" t="s">
        <v>474</v>
      </c>
      <c r="I350" s="389" t="s">
        <v>3589</v>
      </c>
      <c r="J350" s="389" t="s">
        <v>3589</v>
      </c>
      <c r="K350" s="389" t="s">
        <v>2091</v>
      </c>
      <c r="L350" s="390" t="s">
        <v>23</v>
      </c>
      <c r="M350" s="390" t="s">
        <v>2083</v>
      </c>
      <c r="N350" s="390" t="s">
        <v>2083</v>
      </c>
      <c r="O350" s="390" t="s">
        <v>87</v>
      </c>
      <c r="P350" s="389" t="s">
        <v>23</v>
      </c>
      <c r="Q350" s="389" t="s">
        <v>3514</v>
      </c>
      <c r="R350" s="389" t="s">
        <v>2391</v>
      </c>
      <c r="S350" s="389" t="s">
        <v>2083</v>
      </c>
      <c r="T350" s="389" t="s">
        <v>2083</v>
      </c>
      <c r="U350" s="389" t="s">
        <v>2083</v>
      </c>
      <c r="V350" s="389" t="s">
        <v>3513</v>
      </c>
      <c r="W350" s="389" t="s">
        <v>2083</v>
      </c>
      <c r="X350" s="389" t="s">
        <v>2095</v>
      </c>
      <c r="Y350" s="389" t="s">
        <v>2083</v>
      </c>
      <c r="Z350" s="389" t="s">
        <v>2083</v>
      </c>
      <c r="AA350" s="389" t="s">
        <v>2155</v>
      </c>
      <c r="AB350" s="389" t="s">
        <v>3588</v>
      </c>
    </row>
    <row r="351" spans="1:28" x14ac:dyDescent="0.2">
      <c r="A351" s="389">
        <v>1268</v>
      </c>
      <c r="B351" s="389">
        <v>2682</v>
      </c>
      <c r="C351" s="389" t="s">
        <v>3508</v>
      </c>
      <c r="D351" s="389" t="s">
        <v>3509</v>
      </c>
      <c r="E351" s="389" t="s">
        <v>1281</v>
      </c>
      <c r="F351" s="421">
        <v>355</v>
      </c>
      <c r="G351" s="390" t="s">
        <v>10</v>
      </c>
      <c r="H351" s="389" t="s">
        <v>476</v>
      </c>
      <c r="I351" s="389" t="s">
        <v>3590</v>
      </c>
      <c r="J351" s="389" t="s">
        <v>3590</v>
      </c>
      <c r="K351" s="389" t="s">
        <v>2091</v>
      </c>
      <c r="L351" s="390" t="s">
        <v>23</v>
      </c>
      <c r="M351" s="390" t="s">
        <v>2083</v>
      </c>
      <c r="N351" s="390" t="s">
        <v>2083</v>
      </c>
      <c r="O351" s="390" t="s">
        <v>25</v>
      </c>
      <c r="P351" s="389" t="s">
        <v>23</v>
      </c>
      <c r="Q351" s="389" t="s">
        <v>3514</v>
      </c>
      <c r="R351" s="389" t="s">
        <v>2391</v>
      </c>
      <c r="S351" s="389" t="s">
        <v>2223</v>
      </c>
      <c r="T351" s="389" t="s">
        <v>2296</v>
      </c>
      <c r="U351" s="389" t="s">
        <v>2083</v>
      </c>
      <c r="V351" s="389" t="s">
        <v>3513</v>
      </c>
      <c r="W351" s="389" t="s">
        <v>2083</v>
      </c>
      <c r="X351" s="389" t="s">
        <v>2095</v>
      </c>
      <c r="Y351" s="389" t="s">
        <v>2083</v>
      </c>
      <c r="Z351" s="389" t="s">
        <v>2083</v>
      </c>
      <c r="AA351" s="389" t="s">
        <v>2297</v>
      </c>
      <c r="AB351" s="389" t="s">
        <v>2298</v>
      </c>
    </row>
    <row r="352" spans="1:28" x14ac:dyDescent="0.2">
      <c r="A352" s="389">
        <v>1269</v>
      </c>
      <c r="B352" s="389">
        <v>2683</v>
      </c>
      <c r="C352" s="389" t="s">
        <v>3508</v>
      </c>
      <c r="D352" s="389" t="s">
        <v>3509</v>
      </c>
      <c r="E352" s="389" t="s">
        <v>1281</v>
      </c>
      <c r="F352" s="421">
        <v>356</v>
      </c>
      <c r="G352" s="390" t="s">
        <v>10</v>
      </c>
      <c r="H352" s="389" t="s">
        <v>478</v>
      </c>
      <c r="I352" s="389" t="s">
        <v>3591</v>
      </c>
      <c r="J352" s="389" t="s">
        <v>3591</v>
      </c>
      <c r="K352" s="389" t="s">
        <v>2091</v>
      </c>
      <c r="L352" s="390" t="s">
        <v>23</v>
      </c>
      <c r="M352" s="390" t="s">
        <v>2083</v>
      </c>
      <c r="N352" s="390" t="s">
        <v>2083</v>
      </c>
      <c r="O352" s="390" t="s">
        <v>25</v>
      </c>
      <c r="P352" s="389" t="s">
        <v>23</v>
      </c>
      <c r="Q352" s="389" t="s">
        <v>3514</v>
      </c>
      <c r="R352" s="389" t="s">
        <v>2391</v>
      </c>
      <c r="S352" s="389" t="s">
        <v>2223</v>
      </c>
      <c r="T352" s="389" t="s">
        <v>2296</v>
      </c>
      <c r="U352" s="389" t="s">
        <v>2083</v>
      </c>
      <c r="V352" s="389" t="s">
        <v>3592</v>
      </c>
      <c r="W352" s="389" t="s">
        <v>2083</v>
      </c>
      <c r="X352" s="389" t="s">
        <v>2095</v>
      </c>
      <c r="Y352" s="389" t="s">
        <v>87</v>
      </c>
      <c r="Z352" s="389" t="s">
        <v>2083</v>
      </c>
      <c r="AA352" s="389" t="s">
        <v>2297</v>
      </c>
      <c r="AB352" s="389" t="s">
        <v>2298</v>
      </c>
    </row>
    <row r="353" spans="1:28" x14ac:dyDescent="0.2">
      <c r="A353" s="389">
        <v>1270</v>
      </c>
      <c r="B353" s="389">
        <v>2684</v>
      </c>
      <c r="C353" s="389" t="s">
        <v>3508</v>
      </c>
      <c r="D353" s="389" t="s">
        <v>3509</v>
      </c>
      <c r="E353" s="389" t="s">
        <v>1281</v>
      </c>
      <c r="F353" s="421">
        <v>357</v>
      </c>
      <c r="G353" s="390" t="s">
        <v>10</v>
      </c>
      <c r="H353" s="389" t="s">
        <v>479</v>
      </c>
      <c r="I353" s="389" t="s">
        <v>3593</v>
      </c>
      <c r="J353" s="389" t="s">
        <v>3593</v>
      </c>
      <c r="K353" s="389" t="s">
        <v>2091</v>
      </c>
      <c r="L353" s="390" t="s">
        <v>23</v>
      </c>
      <c r="M353" s="390" t="s">
        <v>2083</v>
      </c>
      <c r="N353" s="390" t="s">
        <v>2083</v>
      </c>
      <c r="O353" s="390" t="s">
        <v>87</v>
      </c>
      <c r="P353" s="389" t="s">
        <v>23</v>
      </c>
      <c r="Q353" s="389" t="s">
        <v>3514</v>
      </c>
      <c r="R353" s="389" t="s">
        <v>2391</v>
      </c>
      <c r="S353" s="389" t="s">
        <v>2083</v>
      </c>
      <c r="T353" s="389" t="s">
        <v>2083</v>
      </c>
      <c r="U353" s="389" t="s">
        <v>2083</v>
      </c>
      <c r="V353" s="389" t="s">
        <v>3513</v>
      </c>
      <c r="W353" s="389" t="s">
        <v>2083</v>
      </c>
      <c r="X353" s="389" t="s">
        <v>2095</v>
      </c>
      <c r="Y353" s="389" t="s">
        <v>2083</v>
      </c>
      <c r="Z353" s="389" t="s">
        <v>2083</v>
      </c>
      <c r="AA353" s="389" t="s">
        <v>2155</v>
      </c>
      <c r="AB353" s="389" t="s">
        <v>3594</v>
      </c>
    </row>
    <row r="354" spans="1:28" x14ac:dyDescent="0.2">
      <c r="A354" s="389">
        <v>1271</v>
      </c>
      <c r="B354" s="389">
        <v>2685</v>
      </c>
      <c r="C354" s="389" t="s">
        <v>3508</v>
      </c>
      <c r="D354" s="389" t="s">
        <v>3509</v>
      </c>
      <c r="E354" s="389" t="s">
        <v>1281</v>
      </c>
      <c r="F354" s="421">
        <v>358</v>
      </c>
      <c r="G354" s="390" t="s">
        <v>10</v>
      </c>
      <c r="H354" s="389" t="s">
        <v>481</v>
      </c>
      <c r="I354" s="389" t="s">
        <v>3595</v>
      </c>
      <c r="J354" s="389" t="s">
        <v>3595</v>
      </c>
      <c r="K354" s="389" t="s">
        <v>2091</v>
      </c>
      <c r="L354" s="390" t="s">
        <v>23</v>
      </c>
      <c r="M354" s="390" t="s">
        <v>2083</v>
      </c>
      <c r="N354" s="390" t="s">
        <v>2083</v>
      </c>
      <c r="O354" s="390" t="s">
        <v>25</v>
      </c>
      <c r="P354" s="389" t="s">
        <v>23</v>
      </c>
      <c r="Q354" s="389" t="s">
        <v>3514</v>
      </c>
      <c r="R354" s="389" t="s">
        <v>2391</v>
      </c>
      <c r="S354" s="389" t="s">
        <v>2223</v>
      </c>
      <c r="T354" s="389" t="s">
        <v>2296</v>
      </c>
      <c r="U354" s="389" t="s">
        <v>2083</v>
      </c>
      <c r="V354" s="389" t="s">
        <v>3596</v>
      </c>
      <c r="W354" s="389" t="s">
        <v>2083</v>
      </c>
      <c r="X354" s="389" t="s">
        <v>2095</v>
      </c>
      <c r="Y354" s="389" t="s">
        <v>87</v>
      </c>
      <c r="Z354" s="389" t="s">
        <v>2083</v>
      </c>
      <c r="AA354" s="389" t="s">
        <v>2297</v>
      </c>
      <c r="AB354" s="389" t="s">
        <v>2298</v>
      </c>
    </row>
    <row r="355" spans="1:28" x14ac:dyDescent="0.2">
      <c r="A355" s="389">
        <v>1272</v>
      </c>
      <c r="B355" s="389">
        <v>2686</v>
      </c>
      <c r="C355" s="389" t="s">
        <v>3508</v>
      </c>
      <c r="D355" s="389" t="s">
        <v>3509</v>
      </c>
      <c r="E355" s="389" t="s">
        <v>1281</v>
      </c>
      <c r="F355" s="421">
        <v>359</v>
      </c>
      <c r="G355" s="390" t="s">
        <v>10</v>
      </c>
      <c r="H355" s="389" t="s">
        <v>3597</v>
      </c>
      <c r="I355" s="389" t="s">
        <v>3598</v>
      </c>
      <c r="J355" s="389" t="s">
        <v>3598</v>
      </c>
      <c r="K355" s="389" t="s">
        <v>2091</v>
      </c>
      <c r="L355" s="390" t="s">
        <v>23</v>
      </c>
      <c r="M355" s="390" t="s">
        <v>2083</v>
      </c>
      <c r="N355" s="390" t="s">
        <v>2083</v>
      </c>
      <c r="O355" s="390" t="s">
        <v>87</v>
      </c>
      <c r="P355" s="389" t="s">
        <v>23</v>
      </c>
      <c r="Q355" s="389" t="s">
        <v>3599</v>
      </c>
      <c r="R355" s="389" t="s">
        <v>2391</v>
      </c>
      <c r="S355" s="389" t="s">
        <v>2083</v>
      </c>
      <c r="T355" s="389" t="s">
        <v>2083</v>
      </c>
      <c r="U355" s="389" t="s">
        <v>2083</v>
      </c>
      <c r="V355" s="389" t="s">
        <v>3513</v>
      </c>
      <c r="W355" s="389" t="s">
        <v>2083</v>
      </c>
      <c r="X355" s="389" t="s">
        <v>2095</v>
      </c>
      <c r="Y355" s="389" t="s">
        <v>12</v>
      </c>
      <c r="Z355" s="389" t="s">
        <v>2083</v>
      </c>
      <c r="AA355" s="389" t="s">
        <v>2096</v>
      </c>
      <c r="AB355" s="389" t="s">
        <v>3600</v>
      </c>
    </row>
    <row r="356" spans="1:28" x14ac:dyDescent="0.2">
      <c r="A356" s="389">
        <v>170</v>
      </c>
      <c r="B356" s="389">
        <v>2687</v>
      </c>
      <c r="C356" s="389" t="s">
        <v>3601</v>
      </c>
      <c r="D356" s="389" t="s">
        <v>3602</v>
      </c>
      <c r="E356" s="389" t="s">
        <v>1281</v>
      </c>
      <c r="F356" s="421">
        <v>360</v>
      </c>
      <c r="G356" s="390" t="s">
        <v>10</v>
      </c>
      <c r="H356" s="389" t="s">
        <v>483</v>
      </c>
      <c r="I356" s="389" t="s">
        <v>3603</v>
      </c>
      <c r="J356" s="389" t="s">
        <v>3603</v>
      </c>
      <c r="K356" s="389" t="s">
        <v>2091</v>
      </c>
      <c r="L356" s="390" t="s">
        <v>23</v>
      </c>
      <c r="M356" s="390" t="s">
        <v>2083</v>
      </c>
      <c r="N356" s="390" t="s">
        <v>2083</v>
      </c>
      <c r="O356" s="390" t="s">
        <v>25</v>
      </c>
      <c r="P356" s="389" t="s">
        <v>23</v>
      </c>
      <c r="Q356" s="389" t="s">
        <v>3604</v>
      </c>
      <c r="R356" s="389" t="s">
        <v>2778</v>
      </c>
      <c r="S356" s="389" t="s">
        <v>3605</v>
      </c>
      <c r="T356" s="389" t="s">
        <v>2385</v>
      </c>
      <c r="U356" s="389" t="s">
        <v>2083</v>
      </c>
      <c r="V356" s="389" t="s">
        <v>3606</v>
      </c>
      <c r="W356" s="389" t="s">
        <v>2083</v>
      </c>
      <c r="X356" s="389" t="s">
        <v>2095</v>
      </c>
      <c r="Y356" s="389" t="s">
        <v>2147</v>
      </c>
      <c r="Z356" s="389" t="s">
        <v>2083</v>
      </c>
      <c r="AA356" s="389" t="s">
        <v>2148</v>
      </c>
      <c r="AB356" s="389" t="s">
        <v>3607</v>
      </c>
    </row>
    <row r="357" spans="1:28" x14ac:dyDescent="0.2">
      <c r="A357" s="389">
        <v>171</v>
      </c>
      <c r="B357" s="389">
        <v>2688</v>
      </c>
      <c r="C357" s="389" t="s">
        <v>3508</v>
      </c>
      <c r="D357" s="389" t="s">
        <v>3509</v>
      </c>
      <c r="E357" s="389" t="s">
        <v>1281</v>
      </c>
      <c r="F357" s="421">
        <v>361</v>
      </c>
      <c r="G357" s="390" t="s">
        <v>10</v>
      </c>
      <c r="H357" s="389" t="s">
        <v>484</v>
      </c>
      <c r="I357" s="389" t="s">
        <v>3608</v>
      </c>
      <c r="J357" s="389" t="s">
        <v>3608</v>
      </c>
      <c r="K357" s="389" t="s">
        <v>2091</v>
      </c>
      <c r="L357" s="390" t="s">
        <v>23</v>
      </c>
      <c r="M357" s="390" t="s">
        <v>2083</v>
      </c>
      <c r="N357" s="390" t="s">
        <v>2083</v>
      </c>
      <c r="O357" s="390" t="s">
        <v>87</v>
      </c>
      <c r="P357" s="389" t="s">
        <v>23</v>
      </c>
      <c r="Q357" s="389" t="s">
        <v>3514</v>
      </c>
      <c r="R357" s="389" t="s">
        <v>2391</v>
      </c>
      <c r="S357" s="389" t="s">
        <v>2083</v>
      </c>
      <c r="T357" s="389" t="s">
        <v>2083</v>
      </c>
      <c r="U357" s="389" t="s">
        <v>2083</v>
      </c>
      <c r="V357" s="389" t="s">
        <v>3513</v>
      </c>
      <c r="W357" s="389" t="s">
        <v>2083</v>
      </c>
      <c r="X357" s="389" t="s">
        <v>2095</v>
      </c>
      <c r="Y357" s="389" t="s">
        <v>2083</v>
      </c>
      <c r="Z357" s="389" t="s">
        <v>2083</v>
      </c>
      <c r="AA357" s="389" t="s">
        <v>2155</v>
      </c>
      <c r="AB357" s="389" t="s">
        <v>3609</v>
      </c>
    </row>
    <row r="358" spans="1:28" x14ac:dyDescent="0.2">
      <c r="A358" s="389">
        <v>172</v>
      </c>
      <c r="B358" s="389">
        <v>2689</v>
      </c>
      <c r="C358" s="389" t="s">
        <v>3508</v>
      </c>
      <c r="D358" s="389" t="s">
        <v>3509</v>
      </c>
      <c r="E358" s="389" t="s">
        <v>1281</v>
      </c>
      <c r="F358" s="421">
        <v>362</v>
      </c>
      <c r="G358" s="390" t="s">
        <v>10</v>
      </c>
      <c r="H358" s="389" t="s">
        <v>486</v>
      </c>
      <c r="I358" s="389" t="s">
        <v>3610</v>
      </c>
      <c r="J358" s="389" t="s">
        <v>3610</v>
      </c>
      <c r="K358" s="389" t="s">
        <v>2091</v>
      </c>
      <c r="L358" s="390" t="s">
        <v>23</v>
      </c>
      <c r="M358" s="390" t="s">
        <v>2083</v>
      </c>
      <c r="N358" s="390" t="s">
        <v>2083</v>
      </c>
      <c r="O358" s="390" t="s">
        <v>25</v>
      </c>
      <c r="P358" s="389" t="s">
        <v>23</v>
      </c>
      <c r="Q358" s="389" t="s">
        <v>3578</v>
      </c>
      <c r="R358" s="389" t="s">
        <v>3579</v>
      </c>
      <c r="S358" s="389" t="s">
        <v>2223</v>
      </c>
      <c r="T358" s="389" t="s">
        <v>2296</v>
      </c>
      <c r="U358" s="389" t="s">
        <v>2083</v>
      </c>
      <c r="V358" s="389" t="s">
        <v>3611</v>
      </c>
      <c r="W358" s="389" t="s">
        <v>2083</v>
      </c>
      <c r="X358" s="389" t="s">
        <v>2095</v>
      </c>
      <c r="Y358" s="389" t="s">
        <v>2083</v>
      </c>
      <c r="Z358" s="389" t="s">
        <v>2083</v>
      </c>
      <c r="AA358" s="389" t="s">
        <v>2297</v>
      </c>
      <c r="AB358" s="389" t="s">
        <v>2298</v>
      </c>
    </row>
    <row r="359" spans="1:28" x14ac:dyDescent="0.2">
      <c r="A359" s="389">
        <v>173</v>
      </c>
      <c r="B359" s="389">
        <v>2690</v>
      </c>
      <c r="C359" s="389" t="s">
        <v>3508</v>
      </c>
      <c r="D359" s="389" t="s">
        <v>3509</v>
      </c>
      <c r="E359" s="389" t="s">
        <v>1281</v>
      </c>
      <c r="F359" s="421">
        <v>363</v>
      </c>
      <c r="G359" s="390" t="s">
        <v>10</v>
      </c>
      <c r="H359" s="389" t="s">
        <v>488</v>
      </c>
      <c r="I359" s="389" t="s">
        <v>3612</v>
      </c>
      <c r="J359" s="389" t="s">
        <v>3612</v>
      </c>
      <c r="K359" s="389" t="s">
        <v>2091</v>
      </c>
      <c r="L359" s="390" t="s">
        <v>23</v>
      </c>
      <c r="M359" s="390" t="s">
        <v>2083</v>
      </c>
      <c r="N359" s="390" t="s">
        <v>2083</v>
      </c>
      <c r="O359" s="390" t="s">
        <v>25</v>
      </c>
      <c r="P359" s="389" t="s">
        <v>23</v>
      </c>
      <c r="Q359" s="389" t="s">
        <v>3613</v>
      </c>
      <c r="R359" s="389" t="s">
        <v>3579</v>
      </c>
      <c r="S359" s="389" t="s">
        <v>2985</v>
      </c>
      <c r="T359" s="389" t="s">
        <v>2986</v>
      </c>
      <c r="U359" s="389" t="s">
        <v>2083</v>
      </c>
      <c r="V359" s="389" t="s">
        <v>3582</v>
      </c>
      <c r="W359" s="389" t="s">
        <v>2083</v>
      </c>
      <c r="X359" s="389" t="s">
        <v>2095</v>
      </c>
      <c r="Y359" s="389" t="s">
        <v>87</v>
      </c>
      <c r="Z359" s="389" t="s">
        <v>2083</v>
      </c>
      <c r="AA359" s="389" t="s">
        <v>2297</v>
      </c>
      <c r="AB359" s="389" t="s">
        <v>2988</v>
      </c>
    </row>
    <row r="360" spans="1:28" x14ac:dyDescent="0.2">
      <c r="A360" s="389">
        <v>174</v>
      </c>
      <c r="B360" s="389">
        <v>2691</v>
      </c>
      <c r="C360" s="389" t="s">
        <v>2319</v>
      </c>
      <c r="D360" s="389" t="s">
        <v>2320</v>
      </c>
      <c r="E360" s="389" t="s">
        <v>1281</v>
      </c>
      <c r="F360" s="421">
        <v>364</v>
      </c>
      <c r="G360" s="390" t="s">
        <v>10</v>
      </c>
      <c r="H360" s="389" t="s">
        <v>490</v>
      </c>
      <c r="I360" s="389" t="s">
        <v>3614</v>
      </c>
      <c r="J360" s="389" t="s">
        <v>3614</v>
      </c>
      <c r="K360" s="389" t="s">
        <v>2091</v>
      </c>
      <c r="L360" s="390" t="s">
        <v>20</v>
      </c>
      <c r="M360" s="390" t="s">
        <v>2083</v>
      </c>
      <c r="N360" s="390" t="s">
        <v>2083</v>
      </c>
      <c r="O360" s="390" t="s">
        <v>25</v>
      </c>
      <c r="P360" s="389" t="s">
        <v>123</v>
      </c>
      <c r="Q360" s="389" t="s">
        <v>3615</v>
      </c>
      <c r="R360" s="389" t="s">
        <v>2240</v>
      </c>
      <c r="S360" s="389" t="s">
        <v>3616</v>
      </c>
      <c r="T360" s="389" t="s">
        <v>2772</v>
      </c>
      <c r="U360" s="389" t="s">
        <v>2083</v>
      </c>
      <c r="V360" s="389" t="s">
        <v>3617</v>
      </c>
      <c r="W360" s="389" t="s">
        <v>2083</v>
      </c>
      <c r="X360" s="389" t="s">
        <v>2095</v>
      </c>
      <c r="Y360" s="389" t="s">
        <v>2083</v>
      </c>
      <c r="Z360" s="389" t="s">
        <v>2083</v>
      </c>
      <c r="AA360" s="389" t="s">
        <v>2155</v>
      </c>
      <c r="AB360" s="389" t="s">
        <v>2774</v>
      </c>
    </row>
    <row r="361" spans="1:28" x14ac:dyDescent="0.2">
      <c r="A361" s="389">
        <v>175</v>
      </c>
      <c r="B361" s="389">
        <v>2692</v>
      </c>
      <c r="C361" s="389" t="s">
        <v>2299</v>
      </c>
      <c r="D361" s="389" t="s">
        <v>2300</v>
      </c>
      <c r="E361" s="389" t="s">
        <v>1281</v>
      </c>
      <c r="F361" s="421">
        <v>365</v>
      </c>
      <c r="G361" s="390" t="s">
        <v>10</v>
      </c>
      <c r="H361" s="389" t="s">
        <v>491</v>
      </c>
      <c r="I361" s="389" t="s">
        <v>491</v>
      </c>
      <c r="J361" s="389" t="s">
        <v>491</v>
      </c>
      <c r="K361" s="389" t="s">
        <v>2091</v>
      </c>
      <c r="L361" s="390" t="s">
        <v>23</v>
      </c>
      <c r="M361" s="390" t="s">
        <v>2083</v>
      </c>
      <c r="N361" s="390" t="s">
        <v>2083</v>
      </c>
      <c r="O361" s="390" t="s">
        <v>87</v>
      </c>
      <c r="P361" s="389" t="s">
        <v>23</v>
      </c>
      <c r="Q361" s="389" t="s">
        <v>3618</v>
      </c>
      <c r="R361" s="389" t="s">
        <v>2265</v>
      </c>
      <c r="S361" s="389" t="s">
        <v>2083</v>
      </c>
      <c r="T361" s="389" t="s">
        <v>2083</v>
      </c>
      <c r="U361" s="389" t="s">
        <v>2083</v>
      </c>
      <c r="V361" s="389" t="s">
        <v>3619</v>
      </c>
      <c r="W361" s="389" t="s">
        <v>2083</v>
      </c>
      <c r="X361" s="389" t="s">
        <v>2095</v>
      </c>
      <c r="Y361" s="389" t="s">
        <v>2083</v>
      </c>
      <c r="Z361" s="389" t="s">
        <v>2083</v>
      </c>
      <c r="AA361" s="389" t="s">
        <v>2115</v>
      </c>
      <c r="AB361" s="389" t="s">
        <v>2116</v>
      </c>
    </row>
    <row r="362" spans="1:28" x14ac:dyDescent="0.2">
      <c r="A362" s="389">
        <v>176</v>
      </c>
      <c r="B362" s="389">
        <v>2693</v>
      </c>
      <c r="C362" s="389" t="s">
        <v>3620</v>
      </c>
      <c r="D362" s="389" t="s">
        <v>3621</v>
      </c>
      <c r="E362" s="389" t="s">
        <v>1281</v>
      </c>
      <c r="F362" s="421">
        <v>366</v>
      </c>
      <c r="G362" s="390" t="s">
        <v>11</v>
      </c>
      <c r="H362" s="389" t="s">
        <v>492</v>
      </c>
      <c r="I362" s="389" t="s">
        <v>492</v>
      </c>
      <c r="J362" s="389" t="s">
        <v>492</v>
      </c>
      <c r="K362" s="389" t="s">
        <v>2126</v>
      </c>
      <c r="L362" s="390" t="s">
        <v>87</v>
      </c>
      <c r="M362" s="390" t="s">
        <v>2083</v>
      </c>
      <c r="N362" s="390" t="s">
        <v>2083</v>
      </c>
      <c r="O362" s="390" t="s">
        <v>87</v>
      </c>
      <c r="P362" s="389" t="s">
        <v>23</v>
      </c>
      <c r="Q362" s="389" t="s">
        <v>3622</v>
      </c>
      <c r="R362" s="389" t="s">
        <v>2265</v>
      </c>
      <c r="S362" s="389" t="s">
        <v>2083</v>
      </c>
      <c r="T362" s="389" t="s">
        <v>2083</v>
      </c>
      <c r="U362" s="389" t="s">
        <v>2083</v>
      </c>
      <c r="V362" s="389" t="s">
        <v>3623</v>
      </c>
      <c r="W362" s="389" t="s">
        <v>2083</v>
      </c>
      <c r="X362" s="389" t="s">
        <v>43</v>
      </c>
      <c r="Y362" s="389" t="s">
        <v>12</v>
      </c>
      <c r="Z362" s="389" t="s">
        <v>2083</v>
      </c>
      <c r="AA362" s="389" t="s">
        <v>2096</v>
      </c>
      <c r="AB362" s="389" t="s">
        <v>3624</v>
      </c>
    </row>
    <row r="363" spans="1:28" x14ac:dyDescent="0.2">
      <c r="A363" s="389">
        <v>177</v>
      </c>
      <c r="B363" s="389">
        <v>2694</v>
      </c>
      <c r="C363" s="389" t="s">
        <v>3620</v>
      </c>
      <c r="D363" s="389" t="s">
        <v>3621</v>
      </c>
      <c r="E363" s="389" t="s">
        <v>1281</v>
      </c>
      <c r="F363" s="421">
        <v>367</v>
      </c>
      <c r="G363" s="390" t="s">
        <v>10</v>
      </c>
      <c r="H363" s="389" t="s">
        <v>493</v>
      </c>
      <c r="I363" s="389" t="s">
        <v>493</v>
      </c>
      <c r="J363" s="389" t="s">
        <v>493</v>
      </c>
      <c r="K363" s="389" t="s">
        <v>2091</v>
      </c>
      <c r="L363" s="390" t="s">
        <v>23</v>
      </c>
      <c r="M363" s="390" t="s">
        <v>2083</v>
      </c>
      <c r="N363" s="390" t="s">
        <v>2083</v>
      </c>
      <c r="O363" s="390" t="s">
        <v>87</v>
      </c>
      <c r="P363" s="389" t="s">
        <v>23</v>
      </c>
      <c r="Q363" s="389" t="s">
        <v>3625</v>
      </c>
      <c r="R363" s="389" t="s">
        <v>2265</v>
      </c>
      <c r="S363" s="389" t="s">
        <v>2083</v>
      </c>
      <c r="T363" s="389" t="s">
        <v>2083</v>
      </c>
      <c r="U363" s="389" t="s">
        <v>2083</v>
      </c>
      <c r="V363" s="389" t="s">
        <v>2083</v>
      </c>
      <c r="W363" s="389" t="s">
        <v>2083</v>
      </c>
      <c r="X363" s="389" t="s">
        <v>2095</v>
      </c>
      <c r="Y363" s="389" t="s">
        <v>2083</v>
      </c>
      <c r="Z363" s="389" t="s">
        <v>2083</v>
      </c>
      <c r="AA363" s="389" t="s">
        <v>2638</v>
      </c>
      <c r="AB363" s="389" t="s">
        <v>3626</v>
      </c>
    </row>
    <row r="364" spans="1:28" x14ac:dyDescent="0.2">
      <c r="A364" s="389">
        <v>178</v>
      </c>
      <c r="B364" s="389">
        <v>2695</v>
      </c>
      <c r="C364" s="389" t="s">
        <v>2174</v>
      </c>
      <c r="D364" s="389" t="s">
        <v>2175</v>
      </c>
      <c r="E364" s="389" t="s">
        <v>1281</v>
      </c>
      <c r="F364" s="421">
        <v>368</v>
      </c>
      <c r="G364" s="390" t="s">
        <v>10</v>
      </c>
      <c r="H364" s="389" t="s">
        <v>494</v>
      </c>
      <c r="I364" s="389" t="s">
        <v>3627</v>
      </c>
      <c r="J364" s="389" t="s">
        <v>3628</v>
      </c>
      <c r="K364" s="389" t="s">
        <v>2091</v>
      </c>
      <c r="L364" s="390" t="s">
        <v>23</v>
      </c>
      <c r="M364" s="390" t="s">
        <v>2083</v>
      </c>
      <c r="N364" s="390" t="s">
        <v>2083</v>
      </c>
      <c r="O364" s="390" t="s">
        <v>25</v>
      </c>
      <c r="P364" s="389" t="s">
        <v>123</v>
      </c>
      <c r="Q364" s="389" t="s">
        <v>3629</v>
      </c>
      <c r="R364" s="389" t="s">
        <v>2104</v>
      </c>
      <c r="S364" s="389" t="s">
        <v>3630</v>
      </c>
      <c r="T364" s="389" t="s">
        <v>3631</v>
      </c>
      <c r="U364" s="389" t="s">
        <v>2083</v>
      </c>
      <c r="V364" s="389" t="s">
        <v>3632</v>
      </c>
      <c r="W364" s="389" t="s">
        <v>2083</v>
      </c>
      <c r="X364" s="389" t="s">
        <v>2095</v>
      </c>
      <c r="Y364" s="389" t="s">
        <v>2083</v>
      </c>
      <c r="Z364" s="389" t="s">
        <v>2083</v>
      </c>
      <c r="AA364" s="389" t="s">
        <v>2328</v>
      </c>
      <c r="AB364" s="389" t="s">
        <v>3633</v>
      </c>
    </row>
    <row r="365" spans="1:28" x14ac:dyDescent="0.2">
      <c r="A365" s="389">
        <v>179</v>
      </c>
      <c r="B365" s="389">
        <v>2696</v>
      </c>
      <c r="C365" s="389" t="s">
        <v>2174</v>
      </c>
      <c r="D365" s="389" t="s">
        <v>2175</v>
      </c>
      <c r="E365" s="389" t="s">
        <v>1281</v>
      </c>
      <c r="F365" s="421">
        <v>369</v>
      </c>
      <c r="G365" s="390" t="s">
        <v>10</v>
      </c>
      <c r="H365" s="389" t="s">
        <v>495</v>
      </c>
      <c r="I365" s="389" t="s">
        <v>3634</v>
      </c>
      <c r="J365" s="389" t="s">
        <v>3635</v>
      </c>
      <c r="K365" s="389" t="s">
        <v>2091</v>
      </c>
      <c r="L365" s="390" t="s">
        <v>23</v>
      </c>
      <c r="M365" s="390" t="s">
        <v>2083</v>
      </c>
      <c r="N365" s="390" t="s">
        <v>2083</v>
      </c>
      <c r="O365" s="390" t="s">
        <v>25</v>
      </c>
      <c r="P365" s="389" t="s">
        <v>123</v>
      </c>
      <c r="Q365" s="389" t="s">
        <v>3636</v>
      </c>
      <c r="R365" s="389" t="s">
        <v>2104</v>
      </c>
      <c r="S365" s="389" t="s">
        <v>3637</v>
      </c>
      <c r="T365" s="389" t="s">
        <v>3631</v>
      </c>
      <c r="U365" s="389" t="s">
        <v>2083</v>
      </c>
      <c r="V365" s="389" t="s">
        <v>3638</v>
      </c>
      <c r="W365" s="389" t="s">
        <v>2083</v>
      </c>
      <c r="X365" s="389" t="s">
        <v>2095</v>
      </c>
      <c r="Y365" s="389" t="s">
        <v>2083</v>
      </c>
      <c r="Z365" s="389" t="s">
        <v>2083</v>
      </c>
      <c r="AA365" s="389" t="s">
        <v>2328</v>
      </c>
      <c r="AB365" s="389" t="s">
        <v>3633</v>
      </c>
    </row>
    <row r="366" spans="1:28" x14ac:dyDescent="0.2">
      <c r="A366" s="389">
        <v>180</v>
      </c>
      <c r="B366" s="389">
        <v>2697</v>
      </c>
      <c r="C366" s="389" t="s">
        <v>3639</v>
      </c>
      <c r="D366" s="389" t="s">
        <v>3640</v>
      </c>
      <c r="E366" s="389" t="s">
        <v>1281</v>
      </c>
      <c r="F366" s="421">
        <v>371</v>
      </c>
      <c r="G366" s="390" t="s">
        <v>10</v>
      </c>
      <c r="H366" s="389" t="s">
        <v>496</v>
      </c>
      <c r="I366" s="389" t="s">
        <v>3641</v>
      </c>
      <c r="J366" s="389" t="s">
        <v>3642</v>
      </c>
      <c r="K366" s="389" t="s">
        <v>2091</v>
      </c>
      <c r="L366" s="390" t="s">
        <v>23</v>
      </c>
      <c r="M366" s="390" t="s">
        <v>2083</v>
      </c>
      <c r="N366" s="390" t="s">
        <v>2083</v>
      </c>
      <c r="O366" s="390" t="s">
        <v>87</v>
      </c>
      <c r="P366" s="389" t="s">
        <v>123</v>
      </c>
      <c r="Q366" s="389" t="s">
        <v>3643</v>
      </c>
      <c r="R366" s="389" t="s">
        <v>2240</v>
      </c>
      <c r="S366" s="389" t="s">
        <v>2083</v>
      </c>
      <c r="T366" s="389" t="s">
        <v>2083</v>
      </c>
      <c r="U366" s="389" t="s">
        <v>2083</v>
      </c>
      <c r="V366" s="389" t="s">
        <v>3644</v>
      </c>
      <c r="W366" s="389" t="s">
        <v>2083</v>
      </c>
      <c r="X366" s="389" t="s">
        <v>2095</v>
      </c>
      <c r="Y366" s="389" t="s">
        <v>2083</v>
      </c>
      <c r="Z366" s="389" t="s">
        <v>2083</v>
      </c>
      <c r="AA366" s="389" t="s">
        <v>2115</v>
      </c>
      <c r="AB366" s="389" t="s">
        <v>3521</v>
      </c>
    </row>
    <row r="367" spans="1:28" x14ac:dyDescent="0.2">
      <c r="A367" s="389">
        <v>181</v>
      </c>
      <c r="B367" s="389">
        <v>2698</v>
      </c>
      <c r="C367" s="389" t="s">
        <v>2201</v>
      </c>
      <c r="D367" s="389" t="s">
        <v>2202</v>
      </c>
      <c r="E367" s="389" t="s">
        <v>1281</v>
      </c>
      <c r="F367" s="421">
        <v>372</v>
      </c>
      <c r="G367" s="390" t="s">
        <v>10</v>
      </c>
      <c r="H367" s="389" t="s">
        <v>497</v>
      </c>
      <c r="I367" s="389" t="s">
        <v>497</v>
      </c>
      <c r="J367" s="389" t="s">
        <v>497</v>
      </c>
      <c r="K367" s="389" t="s">
        <v>2091</v>
      </c>
      <c r="L367" s="390" t="s">
        <v>23</v>
      </c>
      <c r="M367" s="390" t="s">
        <v>2083</v>
      </c>
      <c r="N367" s="390" t="s">
        <v>2083</v>
      </c>
      <c r="O367" s="390" t="s">
        <v>87</v>
      </c>
      <c r="P367" s="389" t="s">
        <v>1045</v>
      </c>
      <c r="Q367" s="389" t="s">
        <v>3645</v>
      </c>
      <c r="R367" s="389" t="s">
        <v>2378</v>
      </c>
      <c r="S367" s="389" t="s">
        <v>2083</v>
      </c>
      <c r="T367" s="389" t="s">
        <v>2083</v>
      </c>
      <c r="U367" s="389" t="s">
        <v>2083</v>
      </c>
      <c r="V367" s="389" t="s">
        <v>3646</v>
      </c>
      <c r="W367" s="389" t="s">
        <v>2083</v>
      </c>
      <c r="X367" s="389" t="s">
        <v>2095</v>
      </c>
      <c r="Y367" s="389" t="s">
        <v>87</v>
      </c>
      <c r="Z367" s="389" t="s">
        <v>2083</v>
      </c>
      <c r="AA367" s="389" t="s">
        <v>2148</v>
      </c>
      <c r="AB367" s="389" t="s">
        <v>3647</v>
      </c>
    </row>
    <row r="368" spans="1:28" x14ac:dyDescent="0.2">
      <c r="A368" s="389">
        <v>182</v>
      </c>
      <c r="B368" s="389">
        <v>2699</v>
      </c>
      <c r="C368" s="389" t="s">
        <v>3648</v>
      </c>
      <c r="D368" s="389" t="s">
        <v>3649</v>
      </c>
      <c r="E368" s="389" t="s">
        <v>1281</v>
      </c>
      <c r="F368" s="421">
        <v>373</v>
      </c>
      <c r="G368" s="390" t="s">
        <v>10</v>
      </c>
      <c r="H368" s="389" t="s">
        <v>499</v>
      </c>
      <c r="I368" s="389" t="s">
        <v>3650</v>
      </c>
      <c r="J368" s="389" t="s">
        <v>3650</v>
      </c>
      <c r="K368" s="389" t="s">
        <v>2091</v>
      </c>
      <c r="L368" s="390" t="s">
        <v>23</v>
      </c>
      <c r="M368" s="390" t="s">
        <v>2083</v>
      </c>
      <c r="N368" s="390" t="s">
        <v>2083</v>
      </c>
      <c r="O368" s="390" t="s">
        <v>25</v>
      </c>
      <c r="P368" s="389" t="s">
        <v>23</v>
      </c>
      <c r="Q368" s="389" t="s">
        <v>3651</v>
      </c>
      <c r="R368" s="389" t="s">
        <v>2378</v>
      </c>
      <c r="S368" s="389" t="s">
        <v>2223</v>
      </c>
      <c r="T368" s="389" t="s">
        <v>2619</v>
      </c>
      <c r="U368" s="389" t="s">
        <v>2083</v>
      </c>
      <c r="V368" s="389" t="s">
        <v>3652</v>
      </c>
      <c r="W368" s="389" t="s">
        <v>2083</v>
      </c>
      <c r="X368" s="389" t="s">
        <v>2095</v>
      </c>
      <c r="Y368" s="389" t="s">
        <v>87</v>
      </c>
      <c r="Z368" s="389" t="s">
        <v>2083</v>
      </c>
      <c r="AA368" s="389" t="s">
        <v>2297</v>
      </c>
      <c r="AB368" s="389" t="s">
        <v>2621</v>
      </c>
    </row>
    <row r="369" spans="1:28" x14ac:dyDescent="0.2">
      <c r="A369" s="389">
        <v>183</v>
      </c>
      <c r="B369" s="389">
        <v>2700</v>
      </c>
      <c r="C369" s="389" t="s">
        <v>2290</v>
      </c>
      <c r="D369" s="389" t="s">
        <v>2291</v>
      </c>
      <c r="E369" s="389" t="s">
        <v>1281</v>
      </c>
      <c r="F369" s="421">
        <v>374</v>
      </c>
      <c r="G369" s="390" t="s">
        <v>10</v>
      </c>
      <c r="H369" s="389" t="s">
        <v>500</v>
      </c>
      <c r="I369" s="389" t="s">
        <v>3653</v>
      </c>
      <c r="J369" s="389" t="s">
        <v>3653</v>
      </c>
      <c r="K369" s="389" t="s">
        <v>9</v>
      </c>
      <c r="L369" s="390" t="s">
        <v>23</v>
      </c>
      <c r="M369" s="390" t="s">
        <v>2083</v>
      </c>
      <c r="N369" s="390" t="s">
        <v>2083</v>
      </c>
      <c r="O369" s="390" t="s">
        <v>87</v>
      </c>
      <c r="P369" s="389" t="s">
        <v>23</v>
      </c>
      <c r="Q369" s="389" t="s">
        <v>3654</v>
      </c>
      <c r="R369" s="389" t="s">
        <v>2910</v>
      </c>
      <c r="S369" s="389" t="s">
        <v>2083</v>
      </c>
      <c r="T369" s="389" t="s">
        <v>2083</v>
      </c>
      <c r="U369" s="389" t="s">
        <v>2083</v>
      </c>
      <c r="V369" s="389" t="s">
        <v>2083</v>
      </c>
      <c r="W369" s="389" t="s">
        <v>2083</v>
      </c>
      <c r="X369" s="389" t="s">
        <v>2095</v>
      </c>
      <c r="Y369" s="389" t="s">
        <v>2083</v>
      </c>
      <c r="Z369" s="389" t="s">
        <v>2083</v>
      </c>
      <c r="AA369" s="389" t="s">
        <v>2115</v>
      </c>
      <c r="AB369" s="389" t="s">
        <v>2280</v>
      </c>
    </row>
    <row r="370" spans="1:28" x14ac:dyDescent="0.2">
      <c r="A370" s="389">
        <v>184</v>
      </c>
      <c r="B370" s="389">
        <v>2701</v>
      </c>
      <c r="C370" s="389" t="s">
        <v>2201</v>
      </c>
      <c r="D370" s="389" t="s">
        <v>2202</v>
      </c>
      <c r="E370" s="389" t="s">
        <v>1281</v>
      </c>
      <c r="F370" s="421">
        <v>375</v>
      </c>
      <c r="G370" s="390" t="s">
        <v>10</v>
      </c>
      <c r="H370" s="389" t="s">
        <v>3655</v>
      </c>
      <c r="I370" s="389" t="s">
        <v>3656</v>
      </c>
      <c r="J370" s="389" t="s">
        <v>3657</v>
      </c>
      <c r="K370" s="389" t="s">
        <v>9</v>
      </c>
      <c r="L370" s="390" t="s">
        <v>23</v>
      </c>
      <c r="M370" s="390" t="s">
        <v>2083</v>
      </c>
      <c r="N370" s="390" t="s">
        <v>2083</v>
      </c>
      <c r="O370" s="390" t="s">
        <v>87</v>
      </c>
      <c r="P370" s="389" t="s">
        <v>23</v>
      </c>
      <c r="Q370" s="389" t="s">
        <v>3658</v>
      </c>
      <c r="R370" s="389" t="s">
        <v>3659</v>
      </c>
      <c r="S370" s="389" t="s">
        <v>2083</v>
      </c>
      <c r="T370" s="389" t="s">
        <v>2083</v>
      </c>
      <c r="U370" s="389" t="s">
        <v>2083</v>
      </c>
      <c r="V370" s="389" t="s">
        <v>3660</v>
      </c>
      <c r="W370" s="389" t="s">
        <v>2083</v>
      </c>
      <c r="X370" s="389" t="s">
        <v>2095</v>
      </c>
      <c r="Y370" s="389" t="s">
        <v>12</v>
      </c>
      <c r="Z370" s="389" t="s">
        <v>2083</v>
      </c>
      <c r="AA370" s="389" t="s">
        <v>2115</v>
      </c>
      <c r="AB370" s="389" t="s">
        <v>2116</v>
      </c>
    </row>
    <row r="371" spans="1:28" x14ac:dyDescent="0.2">
      <c r="A371" s="389">
        <v>185</v>
      </c>
      <c r="B371" s="389">
        <v>2702</v>
      </c>
      <c r="C371" s="389" t="s">
        <v>2212</v>
      </c>
      <c r="D371" s="389" t="s">
        <v>2213</v>
      </c>
      <c r="E371" s="389" t="s">
        <v>1281</v>
      </c>
      <c r="F371" s="421">
        <v>376</v>
      </c>
      <c r="G371" s="390" t="s">
        <v>10</v>
      </c>
      <c r="H371" s="389" t="s">
        <v>3661</v>
      </c>
      <c r="I371" s="389" t="s">
        <v>3662</v>
      </c>
      <c r="J371" s="389" t="s">
        <v>3662</v>
      </c>
      <c r="K371" s="389" t="s">
        <v>2091</v>
      </c>
      <c r="L371" s="390" t="s">
        <v>23</v>
      </c>
      <c r="M371" s="390" t="s">
        <v>2083</v>
      </c>
      <c r="N371" s="390" t="s">
        <v>2083</v>
      </c>
      <c r="O371" s="390" t="s">
        <v>87</v>
      </c>
      <c r="P371" s="389" t="s">
        <v>123</v>
      </c>
      <c r="Q371" s="389" t="s">
        <v>3663</v>
      </c>
      <c r="R371" s="389" t="s">
        <v>2153</v>
      </c>
      <c r="S371" s="389" t="s">
        <v>2083</v>
      </c>
      <c r="T371" s="389" t="s">
        <v>2083</v>
      </c>
      <c r="U371" s="389" t="s">
        <v>2083</v>
      </c>
      <c r="V371" s="389" t="s">
        <v>3664</v>
      </c>
      <c r="W371" s="389" t="s">
        <v>2083</v>
      </c>
      <c r="X371" s="389" t="s">
        <v>2095</v>
      </c>
      <c r="Y371" s="389" t="s">
        <v>87</v>
      </c>
      <c r="Z371" s="389" t="s">
        <v>2083</v>
      </c>
      <c r="AA371" s="389" t="s">
        <v>2096</v>
      </c>
      <c r="AB371" s="389" t="s">
        <v>3500</v>
      </c>
    </row>
    <row r="372" spans="1:28" x14ac:dyDescent="0.2">
      <c r="A372" s="389">
        <v>186</v>
      </c>
      <c r="B372" s="389">
        <v>2703</v>
      </c>
      <c r="C372" s="389" t="s">
        <v>2711</v>
      </c>
      <c r="D372" s="389" t="s">
        <v>2712</v>
      </c>
      <c r="E372" s="389" t="s">
        <v>1281</v>
      </c>
      <c r="F372" s="421">
        <v>377</v>
      </c>
      <c r="G372" s="390" t="s">
        <v>10</v>
      </c>
      <c r="H372" s="389" t="s">
        <v>504</v>
      </c>
      <c r="I372" s="389" t="s">
        <v>3665</v>
      </c>
      <c r="J372" s="389" t="s">
        <v>3666</v>
      </c>
      <c r="K372" s="389" t="s">
        <v>9</v>
      </c>
      <c r="L372" s="390" t="s">
        <v>23</v>
      </c>
      <c r="M372" s="390" t="s">
        <v>2083</v>
      </c>
      <c r="N372" s="390" t="s">
        <v>2083</v>
      </c>
      <c r="O372" s="390" t="s">
        <v>25</v>
      </c>
      <c r="P372" s="389" t="s">
        <v>123</v>
      </c>
      <c r="Q372" s="389" t="s">
        <v>3667</v>
      </c>
      <c r="R372" s="389" t="s">
        <v>3668</v>
      </c>
      <c r="S372" s="389" t="s">
        <v>3669</v>
      </c>
      <c r="T372" s="389" t="s">
        <v>3670</v>
      </c>
      <c r="U372" s="389" t="s">
        <v>2083</v>
      </c>
      <c r="V372" s="389" t="s">
        <v>3671</v>
      </c>
      <c r="W372" s="389" t="s">
        <v>2083</v>
      </c>
      <c r="X372" s="389" t="s">
        <v>2095</v>
      </c>
      <c r="Y372" s="389" t="s">
        <v>2147</v>
      </c>
      <c r="Z372" s="389" t="s">
        <v>2083</v>
      </c>
      <c r="AA372" s="389" t="s">
        <v>2115</v>
      </c>
      <c r="AB372" s="389" t="s">
        <v>2348</v>
      </c>
    </row>
    <row r="373" spans="1:28" x14ac:dyDescent="0.2">
      <c r="A373" s="389">
        <v>187</v>
      </c>
      <c r="B373" s="389">
        <v>2704</v>
      </c>
      <c r="C373" s="389" t="s">
        <v>2150</v>
      </c>
      <c r="D373" s="389" t="s">
        <v>2151</v>
      </c>
      <c r="E373" s="389" t="s">
        <v>1281</v>
      </c>
      <c r="F373" s="421">
        <v>378</v>
      </c>
      <c r="G373" s="390" t="s">
        <v>10</v>
      </c>
      <c r="H373" s="389" t="s">
        <v>505</v>
      </c>
      <c r="I373" s="389" t="s">
        <v>505</v>
      </c>
      <c r="J373" s="389" t="s">
        <v>505</v>
      </c>
      <c r="K373" s="389" t="s">
        <v>2091</v>
      </c>
      <c r="L373" s="390" t="s">
        <v>23</v>
      </c>
      <c r="M373" s="390" t="s">
        <v>2083</v>
      </c>
      <c r="N373" s="390" t="s">
        <v>2083</v>
      </c>
      <c r="O373" s="390" t="s">
        <v>87</v>
      </c>
      <c r="P373" s="389" t="s">
        <v>23</v>
      </c>
      <c r="Q373" s="389" t="s">
        <v>3672</v>
      </c>
      <c r="R373" s="389" t="s">
        <v>2753</v>
      </c>
      <c r="S373" s="389" t="s">
        <v>2083</v>
      </c>
      <c r="T373" s="389" t="s">
        <v>2083</v>
      </c>
      <c r="U373" s="389" t="s">
        <v>2083</v>
      </c>
      <c r="V373" s="389" t="s">
        <v>3673</v>
      </c>
      <c r="W373" s="389" t="s">
        <v>2083</v>
      </c>
      <c r="X373" s="389" t="s">
        <v>2095</v>
      </c>
      <c r="Y373" s="389" t="s">
        <v>2083</v>
      </c>
      <c r="Z373" s="389" t="s">
        <v>2083</v>
      </c>
      <c r="AA373" s="389" t="s">
        <v>2155</v>
      </c>
      <c r="AB373" s="389" t="s">
        <v>3674</v>
      </c>
    </row>
    <row r="374" spans="1:28" x14ac:dyDescent="0.2">
      <c r="A374" s="389">
        <v>188</v>
      </c>
      <c r="B374" s="389">
        <v>2705</v>
      </c>
      <c r="C374" s="389" t="s">
        <v>2089</v>
      </c>
      <c r="D374" s="389" t="s">
        <v>2090</v>
      </c>
      <c r="E374" s="389" t="s">
        <v>1281</v>
      </c>
      <c r="F374" s="421">
        <v>379</v>
      </c>
      <c r="G374" s="390" t="s">
        <v>10</v>
      </c>
      <c r="H374" s="389" t="s">
        <v>507</v>
      </c>
      <c r="I374" s="389" t="s">
        <v>3675</v>
      </c>
      <c r="J374" s="389" t="s">
        <v>3675</v>
      </c>
      <c r="K374" s="389" t="s">
        <v>2091</v>
      </c>
      <c r="L374" s="390" t="s">
        <v>23</v>
      </c>
      <c r="M374" s="390" t="s">
        <v>2083</v>
      </c>
      <c r="N374" s="390" t="s">
        <v>2083</v>
      </c>
      <c r="O374" s="390" t="s">
        <v>25</v>
      </c>
      <c r="P374" s="389" t="s">
        <v>123</v>
      </c>
      <c r="Q374" s="389" t="s">
        <v>3676</v>
      </c>
      <c r="R374" s="389" t="s">
        <v>3123</v>
      </c>
      <c r="S374" s="389" t="s">
        <v>2985</v>
      </c>
      <c r="T374" s="389" t="s">
        <v>2986</v>
      </c>
      <c r="U374" s="389" t="s">
        <v>2083</v>
      </c>
      <c r="V374" s="389" t="s">
        <v>3677</v>
      </c>
      <c r="W374" s="389" t="s">
        <v>2083</v>
      </c>
      <c r="X374" s="389" t="s">
        <v>2095</v>
      </c>
      <c r="Y374" s="389" t="s">
        <v>87</v>
      </c>
      <c r="Z374" s="389" t="s">
        <v>2083</v>
      </c>
      <c r="AA374" s="389" t="s">
        <v>2105</v>
      </c>
      <c r="AB374" s="389" t="s">
        <v>2387</v>
      </c>
    </row>
    <row r="375" spans="1:28" x14ac:dyDescent="0.2">
      <c r="A375" s="389">
        <v>189</v>
      </c>
      <c r="B375" s="389">
        <v>2706</v>
      </c>
      <c r="C375" s="389" t="s">
        <v>2124</v>
      </c>
      <c r="D375" s="389" t="s">
        <v>2125</v>
      </c>
      <c r="E375" s="389" t="s">
        <v>1281</v>
      </c>
      <c r="F375" s="421">
        <v>380</v>
      </c>
      <c r="G375" s="390" t="s">
        <v>10</v>
      </c>
      <c r="H375" s="389" t="s">
        <v>508</v>
      </c>
      <c r="I375" s="389" t="s">
        <v>3678</v>
      </c>
      <c r="J375" s="389" t="s">
        <v>3678</v>
      </c>
      <c r="K375" s="389" t="s">
        <v>2091</v>
      </c>
      <c r="L375" s="390" t="s">
        <v>23</v>
      </c>
      <c r="M375" s="390" t="s">
        <v>2083</v>
      </c>
      <c r="N375" s="390" t="s">
        <v>2083</v>
      </c>
      <c r="O375" s="390" t="s">
        <v>87</v>
      </c>
      <c r="P375" s="389" t="s">
        <v>123</v>
      </c>
      <c r="Q375" s="389" t="s">
        <v>3679</v>
      </c>
      <c r="R375" s="389" t="s">
        <v>2259</v>
      </c>
      <c r="S375" s="389" t="s">
        <v>2083</v>
      </c>
      <c r="T375" s="389" t="s">
        <v>2083</v>
      </c>
      <c r="U375" s="389" t="s">
        <v>2083</v>
      </c>
      <c r="V375" s="389" t="s">
        <v>3496</v>
      </c>
      <c r="W375" s="389" t="s">
        <v>2083</v>
      </c>
      <c r="X375" s="389" t="s">
        <v>2095</v>
      </c>
      <c r="Y375" s="389" t="s">
        <v>2083</v>
      </c>
      <c r="Z375" s="389" t="s">
        <v>2083</v>
      </c>
      <c r="AA375" s="389" t="s">
        <v>2155</v>
      </c>
      <c r="AB375" s="389" t="s">
        <v>3680</v>
      </c>
    </row>
    <row r="376" spans="1:28" x14ac:dyDescent="0.2">
      <c r="A376" s="389">
        <v>190</v>
      </c>
      <c r="B376" s="389">
        <v>2707</v>
      </c>
      <c r="C376" s="389" t="s">
        <v>2255</v>
      </c>
      <c r="D376" s="389" t="s">
        <v>2256</v>
      </c>
      <c r="E376" s="389" t="s">
        <v>1281</v>
      </c>
      <c r="F376" s="421">
        <v>381</v>
      </c>
      <c r="G376" s="390" t="s">
        <v>10</v>
      </c>
      <c r="H376" s="389" t="s">
        <v>3681</v>
      </c>
      <c r="I376" s="389" t="s">
        <v>3682</v>
      </c>
      <c r="J376" s="389" t="s">
        <v>3682</v>
      </c>
      <c r="K376" s="389" t="s">
        <v>2091</v>
      </c>
      <c r="L376" s="390" t="s">
        <v>23</v>
      </c>
      <c r="M376" s="390" t="s">
        <v>2083</v>
      </c>
      <c r="N376" s="390" t="s">
        <v>2083</v>
      </c>
      <c r="O376" s="390" t="s">
        <v>87</v>
      </c>
      <c r="P376" s="389" t="s">
        <v>123</v>
      </c>
      <c r="Q376" s="389" t="s">
        <v>3683</v>
      </c>
      <c r="R376" s="389" t="s">
        <v>2772</v>
      </c>
      <c r="S376" s="389" t="s">
        <v>2083</v>
      </c>
      <c r="T376" s="389" t="s">
        <v>2083</v>
      </c>
      <c r="U376" s="389" t="s">
        <v>2083</v>
      </c>
      <c r="V376" s="389" t="s">
        <v>3684</v>
      </c>
      <c r="W376" s="389" t="s">
        <v>2083</v>
      </c>
      <c r="X376" s="389" t="s">
        <v>2095</v>
      </c>
      <c r="Y376" s="389" t="s">
        <v>2083</v>
      </c>
      <c r="Z376" s="389" t="s">
        <v>2083</v>
      </c>
      <c r="AA376" s="389" t="s">
        <v>2115</v>
      </c>
      <c r="AB376" s="389" t="s">
        <v>2116</v>
      </c>
    </row>
    <row r="377" spans="1:28" x14ac:dyDescent="0.2">
      <c r="A377" s="389">
        <v>191</v>
      </c>
      <c r="B377" s="389">
        <v>2708</v>
      </c>
      <c r="C377" s="389" t="s">
        <v>2255</v>
      </c>
      <c r="D377" s="389" t="s">
        <v>2256</v>
      </c>
      <c r="E377" s="389" t="s">
        <v>1281</v>
      </c>
      <c r="F377" s="421">
        <v>382</v>
      </c>
      <c r="G377" s="390" t="s">
        <v>10</v>
      </c>
      <c r="H377" s="389" t="s">
        <v>510</v>
      </c>
      <c r="I377" s="389" t="s">
        <v>510</v>
      </c>
      <c r="J377" s="389" t="s">
        <v>510</v>
      </c>
      <c r="K377" s="389" t="s">
        <v>2091</v>
      </c>
      <c r="L377" s="390" t="s">
        <v>23</v>
      </c>
      <c r="M377" s="390" t="s">
        <v>2083</v>
      </c>
      <c r="N377" s="390" t="s">
        <v>2083</v>
      </c>
      <c r="O377" s="390" t="s">
        <v>87</v>
      </c>
      <c r="P377" s="389" t="s">
        <v>123</v>
      </c>
      <c r="Q377" s="389" t="s">
        <v>3685</v>
      </c>
      <c r="R377" s="389" t="s">
        <v>2772</v>
      </c>
      <c r="S377" s="389" t="s">
        <v>2083</v>
      </c>
      <c r="T377" s="389" t="s">
        <v>2083</v>
      </c>
      <c r="U377" s="389" t="s">
        <v>2083</v>
      </c>
      <c r="V377" s="389" t="s">
        <v>3686</v>
      </c>
      <c r="W377" s="389" t="s">
        <v>2083</v>
      </c>
      <c r="X377" s="389" t="s">
        <v>2095</v>
      </c>
      <c r="Y377" s="389" t="s">
        <v>2083</v>
      </c>
      <c r="Z377" s="389" t="s">
        <v>2083</v>
      </c>
      <c r="AA377" s="389" t="s">
        <v>2155</v>
      </c>
      <c r="AB377" s="389" t="s">
        <v>3687</v>
      </c>
    </row>
    <row r="378" spans="1:28" x14ac:dyDescent="0.2">
      <c r="A378" s="389">
        <v>1297</v>
      </c>
      <c r="B378" s="389">
        <v>2709</v>
      </c>
      <c r="C378" s="389" t="s">
        <v>3272</v>
      </c>
      <c r="D378" s="389" t="s">
        <v>3273</v>
      </c>
      <c r="E378" s="389" t="s">
        <v>1281</v>
      </c>
      <c r="F378" s="421">
        <v>383</v>
      </c>
      <c r="G378" s="390" t="s">
        <v>10</v>
      </c>
      <c r="H378" s="389" t="s">
        <v>512</v>
      </c>
      <c r="I378" s="389" t="s">
        <v>512</v>
      </c>
      <c r="J378" s="389" t="s">
        <v>512</v>
      </c>
      <c r="K378" s="389" t="s">
        <v>2091</v>
      </c>
      <c r="L378" s="390" t="s">
        <v>23</v>
      </c>
      <c r="M378" s="390" t="s">
        <v>2083</v>
      </c>
      <c r="N378" s="390" t="s">
        <v>2083</v>
      </c>
      <c r="O378" s="390" t="s">
        <v>25</v>
      </c>
      <c r="P378" s="389" t="s">
        <v>23</v>
      </c>
      <c r="Q378" s="389" t="s">
        <v>3688</v>
      </c>
      <c r="R378" s="389" t="s">
        <v>2753</v>
      </c>
      <c r="S378" s="389" t="s">
        <v>3689</v>
      </c>
      <c r="T378" s="389" t="s">
        <v>3690</v>
      </c>
      <c r="U378" s="389" t="s">
        <v>2083</v>
      </c>
      <c r="V378" s="389" t="s">
        <v>3691</v>
      </c>
      <c r="W378" s="389" t="s">
        <v>2083</v>
      </c>
      <c r="X378" s="389" t="s">
        <v>2095</v>
      </c>
      <c r="Y378" s="389" t="s">
        <v>2147</v>
      </c>
      <c r="Z378" s="389" t="s">
        <v>2083</v>
      </c>
      <c r="AA378" s="389" t="s">
        <v>2297</v>
      </c>
      <c r="AB378" s="389" t="s">
        <v>3692</v>
      </c>
    </row>
    <row r="379" spans="1:28" x14ac:dyDescent="0.2">
      <c r="A379" s="389">
        <v>1298</v>
      </c>
      <c r="B379" s="389">
        <v>2710</v>
      </c>
      <c r="C379" s="389" t="s">
        <v>3034</v>
      </c>
      <c r="D379" s="389" t="s">
        <v>3035</v>
      </c>
      <c r="E379" s="389" t="s">
        <v>1281</v>
      </c>
      <c r="F379" s="421">
        <v>384</v>
      </c>
      <c r="G379" s="390" t="s">
        <v>10</v>
      </c>
      <c r="H379" s="389" t="s">
        <v>3693</v>
      </c>
      <c r="I379" s="389" t="s">
        <v>3694</v>
      </c>
      <c r="J379" s="389" t="s">
        <v>3694</v>
      </c>
      <c r="K379" s="389" t="s">
        <v>2091</v>
      </c>
      <c r="L379" s="390" t="s">
        <v>23</v>
      </c>
      <c r="M379" s="390" t="s">
        <v>2083</v>
      </c>
      <c r="N379" s="390" t="s">
        <v>2083</v>
      </c>
      <c r="O379" s="390" t="s">
        <v>87</v>
      </c>
      <c r="P379" s="389" t="s">
        <v>23</v>
      </c>
      <c r="Q379" s="389" t="s">
        <v>3695</v>
      </c>
      <c r="R379" s="389" t="s">
        <v>2761</v>
      </c>
      <c r="S379" s="389" t="s">
        <v>2083</v>
      </c>
      <c r="T379" s="389" t="s">
        <v>2083</v>
      </c>
      <c r="U379" s="389" t="s">
        <v>2083</v>
      </c>
      <c r="V379" s="389" t="s">
        <v>3696</v>
      </c>
      <c r="W379" s="389" t="s">
        <v>2083</v>
      </c>
      <c r="X379" s="389" t="s">
        <v>2095</v>
      </c>
      <c r="Y379" s="389" t="s">
        <v>2083</v>
      </c>
      <c r="Z379" s="389" t="s">
        <v>2083</v>
      </c>
      <c r="AA379" s="389" t="s">
        <v>2115</v>
      </c>
      <c r="AB379" s="389" t="s">
        <v>2116</v>
      </c>
    </row>
    <row r="380" spans="1:28" x14ac:dyDescent="0.2">
      <c r="A380" s="389">
        <v>1299</v>
      </c>
      <c r="B380" s="389">
        <v>2711</v>
      </c>
      <c r="C380" s="389" t="s">
        <v>3034</v>
      </c>
      <c r="D380" s="389" t="s">
        <v>3035</v>
      </c>
      <c r="E380" s="389" t="s">
        <v>1281</v>
      </c>
      <c r="F380" s="421">
        <v>385</v>
      </c>
      <c r="G380" s="390" t="s">
        <v>10</v>
      </c>
      <c r="H380" s="389" t="s">
        <v>515</v>
      </c>
      <c r="I380" s="389" t="s">
        <v>3697</v>
      </c>
      <c r="J380" s="389" t="s">
        <v>3697</v>
      </c>
      <c r="K380" s="389" t="s">
        <v>2091</v>
      </c>
      <c r="L380" s="390" t="s">
        <v>23</v>
      </c>
      <c r="M380" s="390" t="s">
        <v>2083</v>
      </c>
      <c r="N380" s="390" t="s">
        <v>2083</v>
      </c>
      <c r="O380" s="390" t="s">
        <v>25</v>
      </c>
      <c r="Q380" s="389" t="s">
        <v>3698</v>
      </c>
      <c r="R380" s="389" t="s">
        <v>2761</v>
      </c>
      <c r="S380" s="389" t="s">
        <v>3699</v>
      </c>
      <c r="T380" s="389" t="s">
        <v>3700</v>
      </c>
      <c r="U380" s="389" t="s">
        <v>2083</v>
      </c>
      <c r="V380" s="389" t="s">
        <v>3701</v>
      </c>
      <c r="W380" s="389" t="s">
        <v>2083</v>
      </c>
      <c r="X380" s="389" t="s">
        <v>2095</v>
      </c>
      <c r="Y380" s="389" t="s">
        <v>2083</v>
      </c>
      <c r="Z380" s="389" t="s">
        <v>2083</v>
      </c>
      <c r="AA380" s="389" t="s">
        <v>2155</v>
      </c>
      <c r="AB380" s="389" t="s">
        <v>3702</v>
      </c>
    </row>
    <row r="381" spans="1:28" x14ac:dyDescent="0.2">
      <c r="A381" s="389">
        <v>1300</v>
      </c>
      <c r="B381" s="389">
        <v>2712</v>
      </c>
      <c r="C381" s="389" t="s">
        <v>2563</v>
      </c>
      <c r="D381" s="389" t="s">
        <v>2564</v>
      </c>
      <c r="E381" s="389" t="s">
        <v>1281</v>
      </c>
      <c r="F381" s="421">
        <v>386</v>
      </c>
      <c r="G381" s="390" t="s">
        <v>10</v>
      </c>
      <c r="H381" s="389" t="s">
        <v>516</v>
      </c>
      <c r="I381" s="389" t="s">
        <v>3703</v>
      </c>
      <c r="J381" s="389" t="s">
        <v>3703</v>
      </c>
      <c r="K381" s="389" t="s">
        <v>2091</v>
      </c>
      <c r="L381" s="390" t="s">
        <v>23</v>
      </c>
      <c r="M381" s="390" t="s">
        <v>2083</v>
      </c>
      <c r="N381" s="390" t="s">
        <v>2083</v>
      </c>
      <c r="O381" s="390" t="s">
        <v>87</v>
      </c>
      <c r="P381" s="389" t="s">
        <v>123</v>
      </c>
      <c r="Q381" s="389" t="s">
        <v>3704</v>
      </c>
      <c r="R381" s="389" t="s">
        <v>2104</v>
      </c>
      <c r="S381" s="389" t="s">
        <v>2083</v>
      </c>
      <c r="T381" s="389" t="s">
        <v>2083</v>
      </c>
      <c r="U381" s="389" t="s">
        <v>2083</v>
      </c>
      <c r="V381" s="389" t="s">
        <v>3146</v>
      </c>
      <c r="W381" s="389" t="s">
        <v>2083</v>
      </c>
      <c r="X381" s="389" t="s">
        <v>2095</v>
      </c>
      <c r="Y381" s="389" t="s">
        <v>87</v>
      </c>
      <c r="Z381" s="389" t="s">
        <v>2083</v>
      </c>
      <c r="AA381" s="389" t="s">
        <v>2096</v>
      </c>
      <c r="AB381" s="389" t="s">
        <v>2568</v>
      </c>
    </row>
    <row r="382" spans="1:28" x14ac:dyDescent="0.2">
      <c r="A382" s="389">
        <v>1301</v>
      </c>
      <c r="B382" s="389">
        <v>2713</v>
      </c>
      <c r="C382" s="389" t="s">
        <v>2563</v>
      </c>
      <c r="D382" s="389" t="s">
        <v>2564</v>
      </c>
      <c r="E382" s="389" t="s">
        <v>1281</v>
      </c>
      <c r="F382" s="421">
        <v>387</v>
      </c>
      <c r="G382" s="390" t="s">
        <v>10</v>
      </c>
      <c r="H382" s="389" t="s">
        <v>517</v>
      </c>
      <c r="I382" s="389" t="s">
        <v>3705</v>
      </c>
      <c r="J382" s="389" t="s">
        <v>3705</v>
      </c>
      <c r="K382" s="389" t="s">
        <v>2091</v>
      </c>
      <c r="L382" s="390" t="s">
        <v>23</v>
      </c>
      <c r="M382" s="390" t="s">
        <v>2083</v>
      </c>
      <c r="N382" s="390" t="s">
        <v>2083</v>
      </c>
      <c r="O382" s="390" t="s">
        <v>87</v>
      </c>
      <c r="P382" s="389" t="s">
        <v>123</v>
      </c>
      <c r="Q382" s="389" t="s">
        <v>3706</v>
      </c>
      <c r="R382" s="389" t="s">
        <v>2144</v>
      </c>
      <c r="S382" s="389" t="s">
        <v>2083</v>
      </c>
      <c r="T382" s="389" t="s">
        <v>2083</v>
      </c>
      <c r="U382" s="389" t="s">
        <v>2083</v>
      </c>
      <c r="V382" s="389" t="s">
        <v>3707</v>
      </c>
      <c r="W382" s="389" t="s">
        <v>2083</v>
      </c>
      <c r="X382" s="389" t="s">
        <v>2095</v>
      </c>
      <c r="Y382" s="389" t="s">
        <v>87</v>
      </c>
      <c r="Z382" s="389" t="s">
        <v>2083</v>
      </c>
      <c r="AA382" s="389" t="s">
        <v>2096</v>
      </c>
      <c r="AB382" s="389" t="s">
        <v>2568</v>
      </c>
    </row>
    <row r="383" spans="1:28" x14ac:dyDescent="0.2">
      <c r="A383" s="389">
        <v>1302</v>
      </c>
      <c r="B383" s="389">
        <v>2714</v>
      </c>
      <c r="C383" s="389" t="s">
        <v>2563</v>
      </c>
      <c r="D383" s="389" t="s">
        <v>2564</v>
      </c>
      <c r="E383" s="389" t="s">
        <v>1281</v>
      </c>
      <c r="F383" s="421">
        <v>389</v>
      </c>
      <c r="G383" s="390" t="s">
        <v>10</v>
      </c>
      <c r="H383" s="389" t="s">
        <v>518</v>
      </c>
      <c r="I383" s="389" t="s">
        <v>518</v>
      </c>
      <c r="J383" s="389" t="s">
        <v>518</v>
      </c>
      <c r="K383" s="389" t="s">
        <v>2091</v>
      </c>
      <c r="L383" s="390" t="s">
        <v>23</v>
      </c>
      <c r="M383" s="390" t="s">
        <v>2083</v>
      </c>
      <c r="N383" s="390" t="s">
        <v>2083</v>
      </c>
      <c r="O383" s="390" t="s">
        <v>87</v>
      </c>
      <c r="P383" s="389" t="s">
        <v>123</v>
      </c>
      <c r="Q383" s="389" t="s">
        <v>3708</v>
      </c>
      <c r="R383" s="389" t="s">
        <v>3709</v>
      </c>
      <c r="S383" s="389" t="s">
        <v>2083</v>
      </c>
      <c r="T383" s="389" t="s">
        <v>2083</v>
      </c>
      <c r="U383" s="389" t="s">
        <v>2083</v>
      </c>
      <c r="V383" s="389" t="s">
        <v>3710</v>
      </c>
      <c r="W383" s="389" t="s">
        <v>2083</v>
      </c>
      <c r="X383" s="389" t="s">
        <v>2095</v>
      </c>
      <c r="Y383" s="389" t="s">
        <v>87</v>
      </c>
      <c r="Z383" s="389" t="s">
        <v>2083</v>
      </c>
      <c r="AA383" s="389" t="s">
        <v>2096</v>
      </c>
      <c r="AB383" s="389" t="s">
        <v>2568</v>
      </c>
    </row>
    <row r="384" spans="1:28" x14ac:dyDescent="0.2">
      <c r="A384" s="389">
        <v>1303</v>
      </c>
      <c r="B384" s="389">
        <v>2715</v>
      </c>
      <c r="C384" s="389" t="s">
        <v>2089</v>
      </c>
      <c r="D384" s="389" t="s">
        <v>2090</v>
      </c>
      <c r="E384" s="389" t="s">
        <v>1281</v>
      </c>
      <c r="F384" s="421">
        <v>390</v>
      </c>
      <c r="G384" s="390" t="s">
        <v>10</v>
      </c>
      <c r="H384" s="389" t="s">
        <v>520</v>
      </c>
      <c r="I384" s="389" t="s">
        <v>3712</v>
      </c>
      <c r="J384" s="389" t="s">
        <v>3712</v>
      </c>
      <c r="K384" s="389" t="s">
        <v>2091</v>
      </c>
      <c r="L384" s="390" t="s">
        <v>23</v>
      </c>
      <c r="M384" s="390" t="s">
        <v>2083</v>
      </c>
      <c r="N384" s="390" t="s">
        <v>2083</v>
      </c>
      <c r="O384" s="390" t="s">
        <v>25</v>
      </c>
      <c r="P384" s="389" t="s">
        <v>23</v>
      </c>
      <c r="Q384" s="389" t="s">
        <v>3713</v>
      </c>
      <c r="R384" s="389" t="s">
        <v>3714</v>
      </c>
      <c r="S384" s="389" t="s">
        <v>2223</v>
      </c>
      <c r="T384" s="389" t="s">
        <v>2717</v>
      </c>
      <c r="U384" s="389" t="s">
        <v>2083</v>
      </c>
      <c r="V384" s="389" t="s">
        <v>3715</v>
      </c>
      <c r="W384" s="389" t="s">
        <v>2083</v>
      </c>
      <c r="X384" s="389" t="s">
        <v>2095</v>
      </c>
      <c r="Y384" s="389" t="s">
        <v>87</v>
      </c>
      <c r="Z384" s="389" t="s">
        <v>2083</v>
      </c>
      <c r="AA384" s="389" t="s">
        <v>2105</v>
      </c>
      <c r="AB384" s="389" t="s">
        <v>2387</v>
      </c>
    </row>
    <row r="385" spans="1:28" x14ac:dyDescent="0.2">
      <c r="A385" s="389">
        <v>1304</v>
      </c>
      <c r="B385" s="389">
        <v>2716</v>
      </c>
      <c r="C385" s="389" t="s">
        <v>2107</v>
      </c>
      <c r="D385" s="389" t="s">
        <v>2108</v>
      </c>
      <c r="E385" s="389" t="s">
        <v>1281</v>
      </c>
      <c r="F385" s="421">
        <v>391</v>
      </c>
      <c r="G385" s="390" t="s">
        <v>10</v>
      </c>
      <c r="H385" s="389" t="s">
        <v>521</v>
      </c>
      <c r="I385" s="389" t="s">
        <v>3716</v>
      </c>
      <c r="J385" s="389" t="s">
        <v>3716</v>
      </c>
      <c r="K385" s="389" t="s">
        <v>2091</v>
      </c>
      <c r="L385" s="390" t="s">
        <v>23</v>
      </c>
      <c r="M385" s="390" t="s">
        <v>2083</v>
      </c>
      <c r="N385" s="390" t="s">
        <v>2083</v>
      </c>
      <c r="O385" s="390" t="s">
        <v>87</v>
      </c>
      <c r="P385" s="389" t="s">
        <v>123</v>
      </c>
      <c r="Q385" s="389" t="s">
        <v>3717</v>
      </c>
      <c r="R385" s="389" t="s">
        <v>3718</v>
      </c>
      <c r="S385" s="389" t="s">
        <v>2083</v>
      </c>
      <c r="T385" s="389" t="s">
        <v>2083</v>
      </c>
      <c r="U385" s="389" t="s">
        <v>2083</v>
      </c>
      <c r="V385" s="389" t="s">
        <v>2083</v>
      </c>
      <c r="W385" s="389" t="s">
        <v>2083</v>
      </c>
      <c r="X385" s="389" t="s">
        <v>2095</v>
      </c>
      <c r="Y385" s="389" t="s">
        <v>2083</v>
      </c>
      <c r="Z385" s="389" t="s">
        <v>2083</v>
      </c>
      <c r="AA385" s="389" t="s">
        <v>2115</v>
      </c>
      <c r="AB385" s="389" t="s">
        <v>2116</v>
      </c>
    </row>
    <row r="386" spans="1:28" x14ac:dyDescent="0.2">
      <c r="A386" s="389">
        <v>1305</v>
      </c>
      <c r="B386" s="389">
        <v>2717</v>
      </c>
      <c r="C386" s="389" t="s">
        <v>2107</v>
      </c>
      <c r="D386" s="389" t="s">
        <v>2108</v>
      </c>
      <c r="E386" s="389" t="s">
        <v>1281</v>
      </c>
      <c r="F386" s="421">
        <v>392</v>
      </c>
      <c r="G386" s="390" t="s">
        <v>10</v>
      </c>
      <c r="H386" s="389" t="s">
        <v>522</v>
      </c>
      <c r="I386" s="389" t="s">
        <v>3716</v>
      </c>
      <c r="J386" s="389" t="s">
        <v>3716</v>
      </c>
      <c r="K386" s="389" t="s">
        <v>2091</v>
      </c>
      <c r="L386" s="390" t="s">
        <v>23</v>
      </c>
      <c r="M386" s="390" t="s">
        <v>2083</v>
      </c>
      <c r="N386" s="390" t="s">
        <v>2083</v>
      </c>
      <c r="O386" s="390" t="s">
        <v>87</v>
      </c>
      <c r="P386" s="389" t="s">
        <v>123</v>
      </c>
      <c r="Q386" s="389" t="s">
        <v>3717</v>
      </c>
      <c r="R386" s="389" t="s">
        <v>2910</v>
      </c>
      <c r="S386" s="389" t="s">
        <v>2083</v>
      </c>
      <c r="T386" s="389" t="s">
        <v>2083</v>
      </c>
      <c r="U386" s="389" t="s">
        <v>2083</v>
      </c>
      <c r="V386" s="389" t="s">
        <v>3719</v>
      </c>
      <c r="W386" s="389" t="s">
        <v>2083</v>
      </c>
      <c r="X386" s="389" t="s">
        <v>2095</v>
      </c>
      <c r="Y386" s="389" t="s">
        <v>2083</v>
      </c>
      <c r="Z386" s="389" t="s">
        <v>2083</v>
      </c>
      <c r="AA386" s="389" t="s">
        <v>2115</v>
      </c>
      <c r="AB386" s="389" t="s">
        <v>2116</v>
      </c>
    </row>
    <row r="387" spans="1:28" x14ac:dyDescent="0.2">
      <c r="A387" s="389">
        <v>1306</v>
      </c>
      <c r="B387" s="389">
        <v>2718</v>
      </c>
      <c r="C387" s="389" t="s">
        <v>2688</v>
      </c>
      <c r="D387" s="389" t="s">
        <v>2689</v>
      </c>
      <c r="E387" s="389" t="s">
        <v>1281</v>
      </c>
      <c r="F387" s="421">
        <v>393</v>
      </c>
      <c r="G387" s="390" t="s">
        <v>10</v>
      </c>
      <c r="H387" s="389" t="s">
        <v>524</v>
      </c>
      <c r="I387" s="389" t="s">
        <v>524</v>
      </c>
      <c r="J387" s="389" t="s">
        <v>524</v>
      </c>
      <c r="K387" s="389" t="s">
        <v>2091</v>
      </c>
      <c r="L387" s="390" t="s">
        <v>23</v>
      </c>
      <c r="M387" s="390" t="s">
        <v>2083</v>
      </c>
      <c r="N387" s="390" t="s">
        <v>2083</v>
      </c>
      <c r="O387" s="390" t="s">
        <v>25</v>
      </c>
      <c r="P387" s="389" t="s">
        <v>23</v>
      </c>
      <c r="Q387" s="389" t="s">
        <v>3720</v>
      </c>
      <c r="R387" s="389" t="s">
        <v>3721</v>
      </c>
      <c r="S387" s="389" t="s">
        <v>3722</v>
      </c>
      <c r="T387" s="389" t="s">
        <v>2146</v>
      </c>
      <c r="U387" s="389" t="s">
        <v>2083</v>
      </c>
      <c r="V387" s="389" t="s">
        <v>3723</v>
      </c>
      <c r="W387" s="389" t="s">
        <v>2083</v>
      </c>
      <c r="X387" s="389" t="s">
        <v>2095</v>
      </c>
      <c r="Y387" s="389" t="s">
        <v>2147</v>
      </c>
      <c r="Z387" s="389" t="s">
        <v>2083</v>
      </c>
      <c r="AA387" s="389" t="s">
        <v>2148</v>
      </c>
      <c r="AB387" s="389" t="s">
        <v>2694</v>
      </c>
    </row>
    <row r="388" spans="1:28" x14ac:dyDescent="0.2">
      <c r="A388" s="389">
        <v>1307</v>
      </c>
      <c r="B388" s="389">
        <v>2719</v>
      </c>
      <c r="C388" s="389" t="s">
        <v>2107</v>
      </c>
      <c r="D388" s="389" t="s">
        <v>2108</v>
      </c>
      <c r="E388" s="389" t="s">
        <v>1281</v>
      </c>
      <c r="F388" s="421">
        <v>394</v>
      </c>
      <c r="G388" s="390" t="s">
        <v>10</v>
      </c>
      <c r="H388" s="389" t="s">
        <v>526</v>
      </c>
      <c r="I388" s="389" t="s">
        <v>3724</v>
      </c>
      <c r="J388" s="389" t="s">
        <v>3724</v>
      </c>
      <c r="K388" s="389" t="s">
        <v>2091</v>
      </c>
      <c r="L388" s="390" t="s">
        <v>23</v>
      </c>
      <c r="M388" s="390" t="s">
        <v>2083</v>
      </c>
      <c r="N388" s="390" t="s">
        <v>2083</v>
      </c>
      <c r="O388" s="390" t="s">
        <v>25</v>
      </c>
      <c r="P388" s="389" t="s">
        <v>23</v>
      </c>
      <c r="Q388" s="389" t="s">
        <v>3725</v>
      </c>
      <c r="R388" s="389" t="s">
        <v>2649</v>
      </c>
      <c r="S388" s="389" t="s">
        <v>2994</v>
      </c>
      <c r="T388" s="389" t="s">
        <v>3726</v>
      </c>
      <c r="U388" s="389" t="s">
        <v>2083</v>
      </c>
      <c r="V388" s="389" t="s">
        <v>3719</v>
      </c>
      <c r="W388" s="389" t="s">
        <v>2083</v>
      </c>
      <c r="X388" s="389" t="s">
        <v>2095</v>
      </c>
      <c r="Y388" s="389" t="s">
        <v>87</v>
      </c>
      <c r="Z388" s="389" t="s">
        <v>2083</v>
      </c>
      <c r="AA388" s="389" t="s">
        <v>2148</v>
      </c>
      <c r="AB388" s="389" t="s">
        <v>3727</v>
      </c>
    </row>
    <row r="389" spans="1:28" x14ac:dyDescent="0.2">
      <c r="A389" s="389">
        <v>1308</v>
      </c>
      <c r="B389" s="389">
        <v>2720</v>
      </c>
      <c r="C389" s="389" t="s">
        <v>2107</v>
      </c>
      <c r="D389" s="389" t="s">
        <v>2108</v>
      </c>
      <c r="E389" s="389" t="s">
        <v>1281</v>
      </c>
      <c r="F389" s="421">
        <v>395</v>
      </c>
      <c r="G389" s="390" t="s">
        <v>10</v>
      </c>
      <c r="H389" s="389" t="s">
        <v>528</v>
      </c>
      <c r="I389" s="389" t="s">
        <v>3728</v>
      </c>
      <c r="J389" s="389" t="s">
        <v>3729</v>
      </c>
      <c r="K389" s="389" t="s">
        <v>2091</v>
      </c>
      <c r="L389" s="390" t="s">
        <v>23</v>
      </c>
      <c r="M389" s="390" t="s">
        <v>2083</v>
      </c>
      <c r="N389" s="390" t="s">
        <v>2083</v>
      </c>
      <c r="O389" s="390" t="s">
        <v>25</v>
      </c>
      <c r="P389" s="389" t="s">
        <v>123</v>
      </c>
      <c r="Q389" s="389" t="s">
        <v>3730</v>
      </c>
      <c r="R389" s="389" t="s">
        <v>2918</v>
      </c>
      <c r="S389" s="389" t="s">
        <v>2994</v>
      </c>
      <c r="T389" s="389" t="s">
        <v>3726</v>
      </c>
      <c r="U389" s="389" t="s">
        <v>2083</v>
      </c>
      <c r="V389" s="389" t="s">
        <v>3719</v>
      </c>
      <c r="W389" s="389" t="s">
        <v>2083</v>
      </c>
      <c r="X389" s="389" t="s">
        <v>2095</v>
      </c>
      <c r="Y389" s="389" t="s">
        <v>87</v>
      </c>
      <c r="Z389" s="389" t="s">
        <v>2083</v>
      </c>
      <c r="AA389" s="389" t="s">
        <v>2148</v>
      </c>
      <c r="AB389" s="389" t="s">
        <v>3731</v>
      </c>
    </row>
    <row r="390" spans="1:28" x14ac:dyDescent="0.2">
      <c r="A390" s="389">
        <v>1309</v>
      </c>
      <c r="B390" s="389">
        <v>2721</v>
      </c>
      <c r="C390" s="389" t="s">
        <v>2174</v>
      </c>
      <c r="D390" s="389" t="s">
        <v>2175</v>
      </c>
      <c r="E390" s="389" t="s">
        <v>1281</v>
      </c>
      <c r="F390" s="421">
        <v>396</v>
      </c>
      <c r="G390" s="390" t="s">
        <v>10</v>
      </c>
      <c r="H390" s="389" t="s">
        <v>529</v>
      </c>
      <c r="I390" s="389" t="s">
        <v>529</v>
      </c>
      <c r="J390" s="389" t="s">
        <v>529</v>
      </c>
      <c r="K390" s="389" t="s">
        <v>2091</v>
      </c>
      <c r="L390" s="390" t="s">
        <v>23</v>
      </c>
      <c r="M390" s="390" t="s">
        <v>2083</v>
      </c>
      <c r="N390" s="390" t="s">
        <v>2083</v>
      </c>
      <c r="O390" s="390" t="s">
        <v>87</v>
      </c>
      <c r="P390" s="389" t="s">
        <v>123</v>
      </c>
      <c r="Q390" s="389" t="s">
        <v>3732</v>
      </c>
      <c r="R390" s="389" t="s">
        <v>3733</v>
      </c>
      <c r="S390" s="389" t="s">
        <v>2083</v>
      </c>
      <c r="T390" s="389" t="s">
        <v>2083</v>
      </c>
      <c r="U390" s="389" t="s">
        <v>2083</v>
      </c>
      <c r="V390" s="389" t="s">
        <v>3128</v>
      </c>
      <c r="W390" s="389" t="s">
        <v>2083</v>
      </c>
      <c r="X390" s="389" t="s">
        <v>2095</v>
      </c>
      <c r="Y390" s="389" t="s">
        <v>23</v>
      </c>
      <c r="Z390" s="389" t="s">
        <v>2083</v>
      </c>
      <c r="AA390" s="389" t="s">
        <v>2105</v>
      </c>
      <c r="AB390" s="389" t="s">
        <v>2211</v>
      </c>
    </row>
    <row r="391" spans="1:28" x14ac:dyDescent="0.2">
      <c r="A391" s="389">
        <v>1310</v>
      </c>
      <c r="B391" s="389">
        <v>2722</v>
      </c>
      <c r="C391" s="389" t="s">
        <v>2089</v>
      </c>
      <c r="D391" s="389" t="s">
        <v>2090</v>
      </c>
      <c r="E391" s="389" t="s">
        <v>1281</v>
      </c>
      <c r="F391" s="421">
        <v>397</v>
      </c>
      <c r="G391" s="390" t="s">
        <v>10</v>
      </c>
      <c r="H391" s="389" t="s">
        <v>531</v>
      </c>
      <c r="I391" s="389" t="s">
        <v>3734</v>
      </c>
      <c r="J391" s="389" t="s">
        <v>3734</v>
      </c>
      <c r="K391" s="389" t="s">
        <v>2091</v>
      </c>
      <c r="L391" s="390" t="s">
        <v>23</v>
      </c>
      <c r="M391" s="390" t="s">
        <v>2083</v>
      </c>
      <c r="N391" s="390" t="s">
        <v>2083</v>
      </c>
      <c r="O391" s="390" t="s">
        <v>25</v>
      </c>
      <c r="P391" s="389" t="s">
        <v>123</v>
      </c>
      <c r="Q391" s="389" t="s">
        <v>3735</v>
      </c>
      <c r="R391" s="389" t="s">
        <v>2618</v>
      </c>
      <c r="S391" s="389" t="s">
        <v>3736</v>
      </c>
      <c r="T391" s="389" t="s">
        <v>3737</v>
      </c>
      <c r="U391" s="389" t="s">
        <v>2083</v>
      </c>
      <c r="V391" s="389" t="s">
        <v>3738</v>
      </c>
      <c r="W391" s="389" t="s">
        <v>2083</v>
      </c>
      <c r="X391" s="389" t="s">
        <v>2095</v>
      </c>
      <c r="Y391" s="389" t="s">
        <v>2083</v>
      </c>
      <c r="Z391" s="389" t="s">
        <v>2083</v>
      </c>
      <c r="AA391" s="389" t="s">
        <v>2105</v>
      </c>
      <c r="AB391" s="389" t="s">
        <v>2387</v>
      </c>
    </row>
    <row r="392" spans="1:28" x14ac:dyDescent="0.2">
      <c r="A392" s="389">
        <v>1311</v>
      </c>
      <c r="B392" s="389">
        <v>2723</v>
      </c>
      <c r="C392" s="389" t="s">
        <v>2275</v>
      </c>
      <c r="D392" s="389" t="s">
        <v>2276</v>
      </c>
      <c r="E392" s="389" t="s">
        <v>1281</v>
      </c>
      <c r="F392" s="421">
        <v>398</v>
      </c>
      <c r="G392" s="390" t="s">
        <v>10</v>
      </c>
      <c r="H392" s="389" t="s">
        <v>3739</v>
      </c>
      <c r="I392" s="389" t="s">
        <v>3740</v>
      </c>
      <c r="J392" s="389" t="s">
        <v>3740</v>
      </c>
      <c r="K392" s="389" t="s">
        <v>2091</v>
      </c>
      <c r="L392" s="390" t="s">
        <v>23</v>
      </c>
      <c r="M392" s="390" t="s">
        <v>2083</v>
      </c>
      <c r="N392" s="390" t="s">
        <v>2083</v>
      </c>
      <c r="O392" s="390" t="s">
        <v>25</v>
      </c>
      <c r="P392" s="389" t="s">
        <v>123</v>
      </c>
      <c r="Q392" s="389" t="s">
        <v>3741</v>
      </c>
      <c r="R392" s="389" t="s">
        <v>2128</v>
      </c>
      <c r="S392" s="389" t="s">
        <v>3742</v>
      </c>
      <c r="T392" s="389" t="s">
        <v>3743</v>
      </c>
      <c r="U392" s="389" t="s">
        <v>2083</v>
      </c>
      <c r="V392" s="389" t="s">
        <v>3744</v>
      </c>
      <c r="W392" s="389" t="s">
        <v>2083</v>
      </c>
      <c r="X392" s="389" t="s">
        <v>2095</v>
      </c>
      <c r="Y392" s="389" t="s">
        <v>2147</v>
      </c>
      <c r="Z392" s="389" t="s">
        <v>2083</v>
      </c>
      <c r="AA392" s="389" t="s">
        <v>2148</v>
      </c>
      <c r="AB392" s="389" t="s">
        <v>3745</v>
      </c>
    </row>
    <row r="393" spans="1:28" x14ac:dyDescent="0.2">
      <c r="A393" s="389">
        <v>1312</v>
      </c>
      <c r="B393" s="389">
        <v>2724</v>
      </c>
      <c r="C393" s="389" t="s">
        <v>2212</v>
      </c>
      <c r="D393" s="389" t="s">
        <v>2213</v>
      </c>
      <c r="E393" s="389" t="s">
        <v>1281</v>
      </c>
      <c r="F393" s="421">
        <v>399</v>
      </c>
      <c r="G393" s="390" t="s">
        <v>10</v>
      </c>
      <c r="H393" s="389" t="s">
        <v>3746</v>
      </c>
      <c r="I393" s="389" t="s">
        <v>3747</v>
      </c>
      <c r="J393" s="389" t="s">
        <v>3747</v>
      </c>
      <c r="K393" s="389" t="s">
        <v>2091</v>
      </c>
      <c r="L393" s="390" t="s">
        <v>23</v>
      </c>
      <c r="M393" s="390" t="s">
        <v>2083</v>
      </c>
      <c r="N393" s="390" t="s">
        <v>2083</v>
      </c>
      <c r="O393" s="390" t="s">
        <v>87</v>
      </c>
      <c r="P393" s="389" t="s">
        <v>123</v>
      </c>
      <c r="Q393" s="389" t="s">
        <v>3748</v>
      </c>
      <c r="R393" s="389" t="s">
        <v>2778</v>
      </c>
      <c r="S393" s="389" t="s">
        <v>2083</v>
      </c>
      <c r="T393" s="389" t="s">
        <v>2083</v>
      </c>
      <c r="U393" s="389" t="s">
        <v>2083</v>
      </c>
      <c r="V393" s="389" t="s">
        <v>3749</v>
      </c>
      <c r="W393" s="389" t="s">
        <v>2083</v>
      </c>
      <c r="X393" s="389" t="s">
        <v>2095</v>
      </c>
      <c r="Y393" s="389" t="s">
        <v>87</v>
      </c>
      <c r="Z393" s="389" t="s">
        <v>2083</v>
      </c>
      <c r="AA393" s="389" t="s">
        <v>2096</v>
      </c>
      <c r="AB393" s="389" t="s">
        <v>3500</v>
      </c>
    </row>
    <row r="394" spans="1:28" x14ac:dyDescent="0.2">
      <c r="A394" s="389">
        <v>1313</v>
      </c>
      <c r="B394" s="389">
        <v>2725</v>
      </c>
      <c r="C394" s="389" t="s">
        <v>2212</v>
      </c>
      <c r="D394" s="389" t="s">
        <v>2213</v>
      </c>
      <c r="E394" s="389" t="s">
        <v>1281</v>
      </c>
      <c r="F394" s="421">
        <v>400</v>
      </c>
      <c r="G394" s="390" t="s">
        <v>10</v>
      </c>
      <c r="H394" s="389" t="s">
        <v>535</v>
      </c>
      <c r="I394" s="389" t="s">
        <v>535</v>
      </c>
      <c r="J394" s="389" t="s">
        <v>535</v>
      </c>
      <c r="K394" s="389" t="s">
        <v>2091</v>
      </c>
      <c r="L394" s="390" t="s">
        <v>23</v>
      </c>
      <c r="M394" s="390" t="s">
        <v>2083</v>
      </c>
      <c r="N394" s="390" t="s">
        <v>2083</v>
      </c>
      <c r="O394" s="390" t="s">
        <v>87</v>
      </c>
      <c r="P394" s="389" t="s">
        <v>123</v>
      </c>
      <c r="Q394" s="389" t="s">
        <v>3750</v>
      </c>
      <c r="R394" s="389" t="s">
        <v>2383</v>
      </c>
      <c r="S394" s="389" t="s">
        <v>2083</v>
      </c>
      <c r="T394" s="389" t="s">
        <v>2083</v>
      </c>
      <c r="U394" s="389" t="s">
        <v>2083</v>
      </c>
      <c r="V394" s="389" t="s">
        <v>3751</v>
      </c>
      <c r="W394" s="389" t="s">
        <v>2083</v>
      </c>
      <c r="X394" s="389" t="s">
        <v>2095</v>
      </c>
      <c r="Y394" s="389" t="s">
        <v>87</v>
      </c>
      <c r="Z394" s="389" t="s">
        <v>2083</v>
      </c>
      <c r="AA394" s="389" t="s">
        <v>2096</v>
      </c>
      <c r="AB394" s="389" t="s">
        <v>2568</v>
      </c>
    </row>
    <row r="395" spans="1:28" x14ac:dyDescent="0.2">
      <c r="A395" s="389">
        <v>1314</v>
      </c>
      <c r="B395" s="389">
        <v>2726</v>
      </c>
      <c r="C395" s="389" t="s">
        <v>2349</v>
      </c>
      <c r="D395" s="389" t="s">
        <v>2350</v>
      </c>
      <c r="E395" s="389" t="s">
        <v>1281</v>
      </c>
      <c r="F395" s="421">
        <v>402</v>
      </c>
      <c r="G395" s="390" t="s">
        <v>11</v>
      </c>
      <c r="H395" s="389" t="s">
        <v>536</v>
      </c>
      <c r="I395" s="389" t="s">
        <v>536</v>
      </c>
      <c r="J395" s="389" t="s">
        <v>536</v>
      </c>
      <c r="K395" s="389" t="s">
        <v>2091</v>
      </c>
      <c r="L395" s="390" t="s">
        <v>25</v>
      </c>
      <c r="M395" s="390" t="s">
        <v>2083</v>
      </c>
      <c r="N395" s="390" t="s">
        <v>2083</v>
      </c>
      <c r="O395" s="390" t="s">
        <v>87</v>
      </c>
      <c r="P395" s="389" t="s">
        <v>23</v>
      </c>
      <c r="Q395" s="389" t="s">
        <v>3752</v>
      </c>
      <c r="R395" s="389" t="s">
        <v>3753</v>
      </c>
      <c r="S395" s="389" t="s">
        <v>2083</v>
      </c>
      <c r="T395" s="389" t="s">
        <v>2083</v>
      </c>
      <c r="U395" s="389" t="s">
        <v>2083</v>
      </c>
      <c r="V395" s="389" t="s">
        <v>3754</v>
      </c>
      <c r="W395" s="389" t="s">
        <v>2083</v>
      </c>
      <c r="X395" s="389" t="s">
        <v>43</v>
      </c>
      <c r="Y395" s="389" t="s">
        <v>2083</v>
      </c>
      <c r="Z395" s="389" t="s">
        <v>2083</v>
      </c>
      <c r="AA395" s="389" t="s">
        <v>2115</v>
      </c>
      <c r="AB395" s="389" t="s">
        <v>2982</v>
      </c>
    </row>
    <row r="396" spans="1:28" x14ac:dyDescent="0.2">
      <c r="A396" s="389">
        <v>1315</v>
      </c>
      <c r="B396" s="389">
        <v>2727</v>
      </c>
      <c r="C396" s="389" t="s">
        <v>2349</v>
      </c>
      <c r="D396" s="389" t="s">
        <v>2350</v>
      </c>
      <c r="E396" s="389" t="s">
        <v>1281</v>
      </c>
      <c r="F396" s="421">
        <v>403</v>
      </c>
      <c r="G396" s="390" t="s">
        <v>11</v>
      </c>
      <c r="H396" s="389" t="s">
        <v>537</v>
      </c>
      <c r="I396" s="389" t="s">
        <v>537</v>
      </c>
      <c r="J396" s="389" t="s">
        <v>537</v>
      </c>
      <c r="K396" s="389" t="s">
        <v>2091</v>
      </c>
      <c r="L396" s="390" t="s">
        <v>25</v>
      </c>
      <c r="M396" s="390" t="s">
        <v>2083</v>
      </c>
      <c r="N396" s="390" t="s">
        <v>2083</v>
      </c>
      <c r="O396" s="390" t="s">
        <v>87</v>
      </c>
      <c r="P396" s="389" t="s">
        <v>23</v>
      </c>
      <c r="Q396" s="389" t="s">
        <v>3755</v>
      </c>
      <c r="R396" s="389" t="s">
        <v>3753</v>
      </c>
      <c r="S396" s="389" t="s">
        <v>2083</v>
      </c>
      <c r="T396" s="389" t="s">
        <v>2083</v>
      </c>
      <c r="U396" s="389" t="s">
        <v>2083</v>
      </c>
      <c r="V396" s="389" t="s">
        <v>3756</v>
      </c>
      <c r="W396" s="389" t="s">
        <v>2083</v>
      </c>
      <c r="X396" s="389" t="s">
        <v>43</v>
      </c>
      <c r="Y396" s="389" t="s">
        <v>2083</v>
      </c>
      <c r="Z396" s="389" t="s">
        <v>2083</v>
      </c>
      <c r="AA396" s="389" t="s">
        <v>2115</v>
      </c>
      <c r="AB396" s="389" t="s">
        <v>2982</v>
      </c>
    </row>
    <row r="397" spans="1:28" x14ac:dyDescent="0.2">
      <c r="A397" s="389">
        <v>192</v>
      </c>
      <c r="B397" s="389">
        <v>2728</v>
      </c>
      <c r="C397" s="389" t="s">
        <v>2349</v>
      </c>
      <c r="D397" s="389" t="s">
        <v>2350</v>
      </c>
      <c r="E397" s="389" t="s">
        <v>1281</v>
      </c>
      <c r="F397" s="421">
        <v>404</v>
      </c>
      <c r="G397" s="390" t="s">
        <v>11</v>
      </c>
      <c r="H397" s="389" t="s">
        <v>538</v>
      </c>
      <c r="I397" s="389" t="s">
        <v>3757</v>
      </c>
      <c r="J397" s="389" t="s">
        <v>3757</v>
      </c>
      <c r="K397" s="389" t="s">
        <v>2091</v>
      </c>
      <c r="L397" s="390" t="s">
        <v>25</v>
      </c>
      <c r="M397" s="390" t="s">
        <v>2083</v>
      </c>
      <c r="N397" s="390" t="s">
        <v>2083</v>
      </c>
      <c r="O397" s="390" t="s">
        <v>87</v>
      </c>
      <c r="P397" s="389" t="s">
        <v>23</v>
      </c>
      <c r="Q397" s="389" t="s">
        <v>3758</v>
      </c>
      <c r="R397" s="389" t="s">
        <v>3753</v>
      </c>
      <c r="S397" s="389" t="s">
        <v>2083</v>
      </c>
      <c r="T397" s="389" t="s">
        <v>2083</v>
      </c>
      <c r="U397" s="389" t="s">
        <v>2083</v>
      </c>
      <c r="V397" s="389" t="s">
        <v>3759</v>
      </c>
      <c r="W397" s="389" t="s">
        <v>2083</v>
      </c>
      <c r="X397" s="389" t="s">
        <v>43</v>
      </c>
      <c r="Y397" s="389" t="s">
        <v>2083</v>
      </c>
      <c r="Z397" s="389" t="s">
        <v>2083</v>
      </c>
      <c r="AA397" s="389" t="s">
        <v>2155</v>
      </c>
      <c r="AB397" s="389" t="s">
        <v>3760</v>
      </c>
    </row>
    <row r="398" spans="1:28" x14ac:dyDescent="0.2">
      <c r="A398" s="389">
        <v>193</v>
      </c>
      <c r="B398" s="389">
        <v>2729</v>
      </c>
      <c r="C398" s="389" t="s">
        <v>2962</v>
      </c>
      <c r="D398" s="389" t="s">
        <v>2963</v>
      </c>
      <c r="E398" s="389" t="s">
        <v>1281</v>
      </c>
      <c r="F398" s="421">
        <v>405</v>
      </c>
      <c r="G398" s="390" t="s">
        <v>11</v>
      </c>
      <c r="H398" s="389" t="s">
        <v>1858</v>
      </c>
      <c r="I398" s="389" t="s">
        <v>1858</v>
      </c>
      <c r="J398" s="389" t="s">
        <v>1858</v>
      </c>
      <c r="K398" s="389" t="s">
        <v>2091</v>
      </c>
      <c r="L398" s="390" t="s">
        <v>25</v>
      </c>
      <c r="M398" s="390" t="s">
        <v>2083</v>
      </c>
      <c r="N398" s="390" t="s">
        <v>2083</v>
      </c>
      <c r="O398" s="390" t="s">
        <v>87</v>
      </c>
      <c r="P398" s="389" t="s">
        <v>23</v>
      </c>
      <c r="Q398" s="389" t="s">
        <v>3761</v>
      </c>
      <c r="R398" s="389" t="s">
        <v>3753</v>
      </c>
      <c r="S398" s="389" t="s">
        <v>2083</v>
      </c>
      <c r="T398" s="389" t="s">
        <v>2083</v>
      </c>
      <c r="U398" s="389" t="s">
        <v>2083</v>
      </c>
      <c r="V398" s="389" t="s">
        <v>3762</v>
      </c>
      <c r="W398" s="389" t="s">
        <v>2083</v>
      </c>
      <c r="X398" s="389" t="s">
        <v>43</v>
      </c>
      <c r="Y398" s="389" t="s">
        <v>2083</v>
      </c>
      <c r="Z398" s="389" t="s">
        <v>2083</v>
      </c>
      <c r="AA398" s="389" t="s">
        <v>2155</v>
      </c>
      <c r="AB398" s="389" t="s">
        <v>3763</v>
      </c>
    </row>
    <row r="399" spans="1:28" x14ac:dyDescent="0.2">
      <c r="A399" s="389">
        <v>194</v>
      </c>
      <c r="B399" s="389">
        <v>2730</v>
      </c>
      <c r="C399" s="389" t="s">
        <v>2212</v>
      </c>
      <c r="D399" s="389" t="s">
        <v>2213</v>
      </c>
      <c r="E399" s="389" t="s">
        <v>1281</v>
      </c>
      <c r="F399" s="421">
        <v>406</v>
      </c>
      <c r="G399" s="390" t="s">
        <v>10</v>
      </c>
      <c r="H399" s="389" t="s">
        <v>540</v>
      </c>
      <c r="I399" s="389" t="s">
        <v>540</v>
      </c>
      <c r="J399" s="389" t="s">
        <v>540</v>
      </c>
      <c r="K399" s="389" t="s">
        <v>2091</v>
      </c>
      <c r="L399" s="390" t="s">
        <v>23</v>
      </c>
      <c r="M399" s="390" t="s">
        <v>2083</v>
      </c>
      <c r="N399" s="390" t="s">
        <v>2083</v>
      </c>
      <c r="O399" s="390" t="s">
        <v>25</v>
      </c>
      <c r="P399" s="389" t="s">
        <v>123</v>
      </c>
      <c r="Q399" s="389" t="s">
        <v>3764</v>
      </c>
      <c r="R399" s="389" t="s">
        <v>3765</v>
      </c>
      <c r="S399" s="389" t="s">
        <v>3766</v>
      </c>
      <c r="T399" s="389" t="s">
        <v>2595</v>
      </c>
      <c r="U399" s="389" t="s">
        <v>2083</v>
      </c>
      <c r="V399" s="389" t="s">
        <v>3767</v>
      </c>
      <c r="W399" s="389" t="s">
        <v>2083</v>
      </c>
      <c r="X399" s="389" t="s">
        <v>2095</v>
      </c>
      <c r="Y399" s="389" t="s">
        <v>2083</v>
      </c>
      <c r="Z399" s="389" t="s">
        <v>2083</v>
      </c>
      <c r="AA399" s="389" t="s">
        <v>2155</v>
      </c>
      <c r="AB399" s="389" t="s">
        <v>2670</v>
      </c>
    </row>
    <row r="400" spans="1:28" x14ac:dyDescent="0.2">
      <c r="A400" s="389">
        <v>195</v>
      </c>
      <c r="B400" s="389">
        <v>2731</v>
      </c>
      <c r="C400" s="389" t="s">
        <v>3768</v>
      </c>
      <c r="D400" s="389" t="s">
        <v>3769</v>
      </c>
      <c r="E400" s="389" t="s">
        <v>1281</v>
      </c>
      <c r="F400" s="421">
        <v>407</v>
      </c>
      <c r="G400" s="390" t="s">
        <v>10</v>
      </c>
      <c r="H400" s="389" t="s">
        <v>541</v>
      </c>
      <c r="I400" s="389" t="s">
        <v>541</v>
      </c>
      <c r="J400" s="389" t="s">
        <v>541</v>
      </c>
      <c r="K400" s="389" t="s">
        <v>2091</v>
      </c>
      <c r="L400" s="390" t="s">
        <v>23</v>
      </c>
      <c r="M400" s="390" t="s">
        <v>2083</v>
      </c>
      <c r="N400" s="390" t="s">
        <v>2083</v>
      </c>
      <c r="O400" s="390" t="s">
        <v>87</v>
      </c>
      <c r="P400" s="389" t="s">
        <v>123</v>
      </c>
      <c r="Q400" s="389" t="s">
        <v>3770</v>
      </c>
      <c r="R400" s="389" t="s">
        <v>3771</v>
      </c>
      <c r="S400" s="389" t="s">
        <v>2083</v>
      </c>
      <c r="T400" s="389" t="s">
        <v>2083</v>
      </c>
      <c r="U400" s="389" t="s">
        <v>2083</v>
      </c>
      <c r="V400" s="389" t="s">
        <v>3772</v>
      </c>
      <c r="W400" s="389" t="s">
        <v>2083</v>
      </c>
      <c r="X400" s="389" t="s">
        <v>2095</v>
      </c>
      <c r="Y400" s="389" t="s">
        <v>2083</v>
      </c>
      <c r="Z400" s="389" t="s">
        <v>2083</v>
      </c>
      <c r="AA400" s="389" t="s">
        <v>2155</v>
      </c>
      <c r="AB400" s="389" t="s">
        <v>3773</v>
      </c>
    </row>
    <row r="401" spans="1:28" x14ac:dyDescent="0.2">
      <c r="A401" s="389">
        <v>196</v>
      </c>
      <c r="B401" s="389">
        <v>2732</v>
      </c>
      <c r="C401" s="389" t="s">
        <v>3768</v>
      </c>
      <c r="D401" s="389" t="s">
        <v>3769</v>
      </c>
      <c r="E401" s="389" t="s">
        <v>1281</v>
      </c>
      <c r="F401" s="421">
        <v>408</v>
      </c>
      <c r="G401" s="390" t="s">
        <v>10</v>
      </c>
      <c r="H401" s="389" t="s">
        <v>542</v>
      </c>
      <c r="I401" s="389" t="s">
        <v>3774</v>
      </c>
      <c r="J401" s="389" t="s">
        <v>3774</v>
      </c>
      <c r="K401" s="389" t="s">
        <v>2091</v>
      </c>
      <c r="L401" s="390" t="s">
        <v>23</v>
      </c>
      <c r="M401" s="390" t="s">
        <v>2083</v>
      </c>
      <c r="N401" s="390" t="s">
        <v>2083</v>
      </c>
      <c r="O401" s="390" t="s">
        <v>87</v>
      </c>
      <c r="P401" s="389" t="s">
        <v>123</v>
      </c>
      <c r="Q401" s="389" t="s">
        <v>3775</v>
      </c>
      <c r="R401" s="389" t="s">
        <v>2721</v>
      </c>
      <c r="S401" s="389" t="s">
        <v>2083</v>
      </c>
      <c r="T401" s="389" t="s">
        <v>2083</v>
      </c>
      <c r="U401" s="389" t="s">
        <v>2083</v>
      </c>
      <c r="V401" s="389" t="s">
        <v>3772</v>
      </c>
      <c r="W401" s="389" t="s">
        <v>2083</v>
      </c>
      <c r="X401" s="389" t="s">
        <v>2095</v>
      </c>
      <c r="Y401" s="389" t="s">
        <v>2083</v>
      </c>
      <c r="Z401" s="389" t="s">
        <v>2083</v>
      </c>
      <c r="AA401" s="389" t="s">
        <v>2155</v>
      </c>
      <c r="AB401" s="389" t="s">
        <v>3773</v>
      </c>
    </row>
    <row r="402" spans="1:28" x14ac:dyDescent="0.2">
      <c r="A402" s="389">
        <v>197</v>
      </c>
      <c r="B402" s="389">
        <v>2733</v>
      </c>
      <c r="C402" s="389" t="s">
        <v>2349</v>
      </c>
      <c r="D402" s="389" t="s">
        <v>2350</v>
      </c>
      <c r="E402" s="389" t="s">
        <v>1281</v>
      </c>
      <c r="F402" s="421">
        <v>409</v>
      </c>
      <c r="G402" s="390" t="s">
        <v>11</v>
      </c>
      <c r="H402" s="389" t="s">
        <v>543</v>
      </c>
      <c r="I402" s="389" t="s">
        <v>543</v>
      </c>
      <c r="J402" s="389" t="s">
        <v>543</v>
      </c>
      <c r="K402" s="389" t="s">
        <v>2091</v>
      </c>
      <c r="L402" s="390" t="s">
        <v>25</v>
      </c>
      <c r="M402" s="390" t="s">
        <v>2083</v>
      </c>
      <c r="N402" s="390" t="s">
        <v>2083</v>
      </c>
      <c r="O402" s="390" t="s">
        <v>25</v>
      </c>
      <c r="P402" s="389" t="s">
        <v>23</v>
      </c>
      <c r="Q402" s="389" t="s">
        <v>3776</v>
      </c>
      <c r="R402" s="389" t="s">
        <v>3753</v>
      </c>
      <c r="S402" s="389" t="s">
        <v>2334</v>
      </c>
      <c r="T402" s="389" t="s">
        <v>2353</v>
      </c>
      <c r="U402" s="389" t="s">
        <v>2083</v>
      </c>
      <c r="V402" s="389" t="s">
        <v>3762</v>
      </c>
      <c r="W402" s="389" t="s">
        <v>2083</v>
      </c>
      <c r="X402" s="389" t="s">
        <v>43</v>
      </c>
      <c r="Y402" s="389" t="s">
        <v>87</v>
      </c>
      <c r="Z402" s="389" t="s">
        <v>2083</v>
      </c>
      <c r="AA402" s="389" t="s">
        <v>2096</v>
      </c>
      <c r="AB402" s="389" t="s">
        <v>2355</v>
      </c>
    </row>
    <row r="403" spans="1:28" x14ac:dyDescent="0.2">
      <c r="A403" s="389">
        <v>198</v>
      </c>
      <c r="B403" s="389">
        <v>2734</v>
      </c>
      <c r="C403" s="389" t="s">
        <v>2212</v>
      </c>
      <c r="D403" s="389" t="s">
        <v>2213</v>
      </c>
      <c r="E403" s="389" t="s">
        <v>1281</v>
      </c>
      <c r="F403" s="421">
        <v>410</v>
      </c>
      <c r="G403" s="390" t="s">
        <v>10</v>
      </c>
      <c r="H403" s="389" t="s">
        <v>544</v>
      </c>
      <c r="I403" s="389" t="s">
        <v>544</v>
      </c>
      <c r="J403" s="389" t="s">
        <v>544</v>
      </c>
      <c r="K403" s="389" t="s">
        <v>2091</v>
      </c>
      <c r="L403" s="390" t="s">
        <v>23</v>
      </c>
      <c r="M403" s="390" t="s">
        <v>2083</v>
      </c>
      <c r="N403" s="390" t="s">
        <v>2083</v>
      </c>
      <c r="O403" s="390" t="s">
        <v>87</v>
      </c>
      <c r="P403" s="389" t="s">
        <v>123</v>
      </c>
      <c r="Q403" s="389" t="s">
        <v>3777</v>
      </c>
      <c r="R403" s="389" t="s">
        <v>2200</v>
      </c>
      <c r="S403" s="389" t="s">
        <v>2083</v>
      </c>
      <c r="T403" s="389" t="s">
        <v>2083</v>
      </c>
      <c r="U403" s="389" t="s">
        <v>2083</v>
      </c>
      <c r="V403" s="389" t="s">
        <v>3778</v>
      </c>
      <c r="W403" s="389" t="s">
        <v>2083</v>
      </c>
      <c r="X403" s="389" t="s">
        <v>2095</v>
      </c>
      <c r="Y403" s="389" t="s">
        <v>87</v>
      </c>
      <c r="Z403" s="389" t="s">
        <v>2083</v>
      </c>
      <c r="AA403" s="389" t="s">
        <v>2096</v>
      </c>
      <c r="AB403" s="389" t="s">
        <v>3779</v>
      </c>
    </row>
    <row r="404" spans="1:28" x14ac:dyDescent="0.2">
      <c r="A404" s="389">
        <v>199</v>
      </c>
      <c r="B404" s="389">
        <v>2735</v>
      </c>
      <c r="C404" s="389" t="s">
        <v>2615</v>
      </c>
      <c r="D404" s="389" t="s">
        <v>2616</v>
      </c>
      <c r="E404" s="389" t="s">
        <v>1281</v>
      </c>
      <c r="F404" s="421">
        <v>411</v>
      </c>
      <c r="G404" s="390" t="s">
        <v>10</v>
      </c>
      <c r="H404" s="389" t="s">
        <v>3780</v>
      </c>
      <c r="I404" s="389" t="s">
        <v>3781</v>
      </c>
      <c r="J404" s="389" t="s">
        <v>3782</v>
      </c>
      <c r="K404" s="389" t="s">
        <v>2091</v>
      </c>
      <c r="L404" s="390" t="s">
        <v>23</v>
      </c>
      <c r="M404" s="390" t="s">
        <v>2083</v>
      </c>
      <c r="N404" s="390" t="s">
        <v>2083</v>
      </c>
      <c r="O404" s="390" t="s">
        <v>25</v>
      </c>
      <c r="P404" s="389" t="s">
        <v>123</v>
      </c>
      <c r="Q404" s="389" t="s">
        <v>3783</v>
      </c>
      <c r="R404" s="389" t="s">
        <v>2383</v>
      </c>
      <c r="S404" s="389" t="s">
        <v>3784</v>
      </c>
      <c r="T404" s="389" t="s">
        <v>3498</v>
      </c>
      <c r="U404" s="389" t="s">
        <v>2083</v>
      </c>
      <c r="V404" s="389" t="s">
        <v>2083</v>
      </c>
      <c r="W404" s="389" t="s">
        <v>2083</v>
      </c>
      <c r="X404" s="389" t="s">
        <v>2095</v>
      </c>
      <c r="Y404" s="389" t="s">
        <v>2147</v>
      </c>
      <c r="Z404" s="389" t="s">
        <v>2083</v>
      </c>
      <c r="AA404" s="389" t="s">
        <v>2262</v>
      </c>
      <c r="AB404" s="389" t="s">
        <v>3785</v>
      </c>
    </row>
    <row r="405" spans="1:28" x14ac:dyDescent="0.2">
      <c r="A405" s="389">
        <v>200</v>
      </c>
      <c r="B405" s="389">
        <v>2736</v>
      </c>
      <c r="C405" s="389" t="s">
        <v>2356</v>
      </c>
      <c r="D405" s="389" t="s">
        <v>2357</v>
      </c>
      <c r="E405" s="389" t="s">
        <v>1281</v>
      </c>
      <c r="F405" s="421">
        <v>412</v>
      </c>
      <c r="G405" s="390" t="s">
        <v>10</v>
      </c>
      <c r="H405" s="389" t="s">
        <v>547</v>
      </c>
      <c r="I405" s="389" t="s">
        <v>547</v>
      </c>
      <c r="J405" s="389" t="s">
        <v>547</v>
      </c>
      <c r="K405" s="389" t="s">
        <v>2091</v>
      </c>
      <c r="L405" s="390" t="s">
        <v>23</v>
      </c>
      <c r="M405" s="390" t="s">
        <v>2083</v>
      </c>
      <c r="N405" s="390" t="s">
        <v>2083</v>
      </c>
      <c r="O405" s="390" t="s">
        <v>87</v>
      </c>
      <c r="P405" s="389" t="s">
        <v>123</v>
      </c>
      <c r="Q405" s="389" t="s">
        <v>3786</v>
      </c>
      <c r="R405" s="389" t="s">
        <v>2424</v>
      </c>
      <c r="S405" s="389" t="s">
        <v>2083</v>
      </c>
      <c r="T405" s="389" t="s">
        <v>2083</v>
      </c>
      <c r="U405" s="389" t="s">
        <v>2083</v>
      </c>
      <c r="V405" s="389" t="s">
        <v>3787</v>
      </c>
      <c r="W405" s="389" t="s">
        <v>2083</v>
      </c>
      <c r="X405" s="389" t="s">
        <v>2095</v>
      </c>
      <c r="Y405" s="389" t="s">
        <v>2083</v>
      </c>
      <c r="Z405" s="389" t="s">
        <v>2083</v>
      </c>
      <c r="AA405" s="389" t="s">
        <v>2155</v>
      </c>
      <c r="AB405" s="389" t="s">
        <v>3773</v>
      </c>
    </row>
    <row r="406" spans="1:28" x14ac:dyDescent="0.2">
      <c r="A406" s="389">
        <v>201</v>
      </c>
      <c r="B406" s="389">
        <v>2737</v>
      </c>
      <c r="C406" s="389" t="s">
        <v>2349</v>
      </c>
      <c r="D406" s="389" t="s">
        <v>2350</v>
      </c>
      <c r="E406" s="389" t="s">
        <v>1281</v>
      </c>
      <c r="F406" s="421">
        <v>413</v>
      </c>
      <c r="G406" s="390" t="s">
        <v>11</v>
      </c>
      <c r="H406" s="389" t="s">
        <v>548</v>
      </c>
      <c r="I406" s="389" t="s">
        <v>548</v>
      </c>
      <c r="J406" s="389" t="s">
        <v>548</v>
      </c>
      <c r="K406" s="389" t="s">
        <v>2091</v>
      </c>
      <c r="L406" s="390" t="s">
        <v>25</v>
      </c>
      <c r="M406" s="390" t="s">
        <v>2083</v>
      </c>
      <c r="N406" s="390" t="s">
        <v>2083</v>
      </c>
      <c r="O406" s="390" t="s">
        <v>87</v>
      </c>
      <c r="P406" s="389" t="s">
        <v>23</v>
      </c>
      <c r="Q406" s="389" t="s">
        <v>3788</v>
      </c>
      <c r="R406" s="389" t="s">
        <v>3753</v>
      </c>
      <c r="S406" s="389" t="s">
        <v>2083</v>
      </c>
      <c r="T406" s="389" t="s">
        <v>2083</v>
      </c>
      <c r="U406" s="389" t="s">
        <v>2083</v>
      </c>
      <c r="V406" s="389" t="s">
        <v>3762</v>
      </c>
      <c r="W406" s="389" t="s">
        <v>2083</v>
      </c>
      <c r="X406" s="389" t="s">
        <v>43</v>
      </c>
      <c r="Y406" s="389" t="s">
        <v>2083</v>
      </c>
      <c r="Z406" s="389" t="s">
        <v>2083</v>
      </c>
      <c r="AA406" s="389" t="s">
        <v>2155</v>
      </c>
      <c r="AB406" s="389" t="s">
        <v>3760</v>
      </c>
    </row>
    <row r="407" spans="1:28" x14ac:dyDescent="0.2">
      <c r="A407" s="389">
        <v>202</v>
      </c>
      <c r="B407" s="389">
        <v>2738</v>
      </c>
      <c r="C407" s="389" t="s">
        <v>2107</v>
      </c>
      <c r="D407" s="389" t="s">
        <v>2108</v>
      </c>
      <c r="E407" s="389" t="s">
        <v>1281</v>
      </c>
      <c r="F407" s="421">
        <v>414</v>
      </c>
      <c r="G407" s="390" t="s">
        <v>11</v>
      </c>
      <c r="H407" s="389" t="s">
        <v>550</v>
      </c>
      <c r="I407" s="389" t="s">
        <v>550</v>
      </c>
      <c r="J407" s="389" t="s">
        <v>550</v>
      </c>
      <c r="K407" s="389" t="s">
        <v>2091</v>
      </c>
      <c r="L407" s="390" t="s">
        <v>25</v>
      </c>
      <c r="M407" s="390" t="s">
        <v>2083</v>
      </c>
      <c r="N407" s="390" t="s">
        <v>2083</v>
      </c>
      <c r="O407" s="390" t="s">
        <v>25</v>
      </c>
      <c r="P407" s="389" t="s">
        <v>23</v>
      </c>
      <c r="Q407" s="389" t="s">
        <v>3789</v>
      </c>
      <c r="R407" s="389" t="s">
        <v>3753</v>
      </c>
      <c r="S407" s="389" t="s">
        <v>3790</v>
      </c>
      <c r="T407" s="389" t="s">
        <v>2585</v>
      </c>
      <c r="U407" s="389" t="s">
        <v>2083</v>
      </c>
      <c r="V407" s="389" t="s">
        <v>3791</v>
      </c>
      <c r="W407" s="389" t="s">
        <v>2083</v>
      </c>
      <c r="X407" s="389" t="s">
        <v>43</v>
      </c>
      <c r="Y407" s="389" t="s">
        <v>87</v>
      </c>
      <c r="Z407" s="389" t="s">
        <v>2083</v>
      </c>
      <c r="AA407" s="389" t="s">
        <v>2297</v>
      </c>
      <c r="AB407" s="389" t="s">
        <v>2587</v>
      </c>
    </row>
    <row r="408" spans="1:28" x14ac:dyDescent="0.2">
      <c r="A408" s="389">
        <v>203</v>
      </c>
      <c r="B408" s="389">
        <v>2739</v>
      </c>
      <c r="C408" s="389" t="s">
        <v>2349</v>
      </c>
      <c r="D408" s="389" t="s">
        <v>2350</v>
      </c>
      <c r="E408" s="389" t="s">
        <v>1281</v>
      </c>
      <c r="F408" s="421">
        <v>415</v>
      </c>
      <c r="G408" s="390" t="s">
        <v>11</v>
      </c>
      <c r="H408" s="389" t="s">
        <v>551</v>
      </c>
      <c r="I408" s="389" t="s">
        <v>551</v>
      </c>
      <c r="J408" s="389" t="s">
        <v>551</v>
      </c>
      <c r="K408" s="389" t="s">
        <v>2091</v>
      </c>
      <c r="L408" s="390" t="s">
        <v>25</v>
      </c>
      <c r="M408" s="390" t="s">
        <v>2083</v>
      </c>
      <c r="N408" s="390" t="s">
        <v>2083</v>
      </c>
      <c r="O408" s="390" t="s">
        <v>25</v>
      </c>
      <c r="P408" s="389" t="s">
        <v>23</v>
      </c>
      <c r="Q408" s="389" t="s">
        <v>3792</v>
      </c>
      <c r="R408" s="389" t="s">
        <v>3753</v>
      </c>
      <c r="S408" s="389" t="s">
        <v>2334</v>
      </c>
      <c r="T408" s="389" t="s">
        <v>2353</v>
      </c>
      <c r="U408" s="389" t="s">
        <v>2083</v>
      </c>
      <c r="V408" s="389" t="s">
        <v>3791</v>
      </c>
      <c r="W408" s="389" t="s">
        <v>2083</v>
      </c>
      <c r="X408" s="389" t="s">
        <v>43</v>
      </c>
      <c r="Y408" s="389" t="s">
        <v>87</v>
      </c>
      <c r="Z408" s="389" t="s">
        <v>2083</v>
      </c>
      <c r="AA408" s="389" t="s">
        <v>2096</v>
      </c>
      <c r="AB408" s="389" t="s">
        <v>2355</v>
      </c>
    </row>
    <row r="409" spans="1:28" x14ac:dyDescent="0.2">
      <c r="A409" s="389">
        <v>204</v>
      </c>
      <c r="B409" s="389">
        <v>2740</v>
      </c>
      <c r="C409" s="389" t="s">
        <v>2219</v>
      </c>
      <c r="D409" s="389" t="s">
        <v>2220</v>
      </c>
      <c r="E409" s="389" t="s">
        <v>1281</v>
      </c>
      <c r="F409" s="421">
        <v>416</v>
      </c>
      <c r="G409" s="390" t="s">
        <v>11</v>
      </c>
      <c r="H409" s="389" t="s">
        <v>552</v>
      </c>
      <c r="I409" s="389" t="s">
        <v>552</v>
      </c>
      <c r="J409" s="389" t="s">
        <v>552</v>
      </c>
      <c r="K409" s="389" t="s">
        <v>2091</v>
      </c>
      <c r="L409" s="390" t="s">
        <v>25</v>
      </c>
      <c r="M409" s="390" t="s">
        <v>2083</v>
      </c>
      <c r="N409" s="390" t="s">
        <v>2083</v>
      </c>
      <c r="O409" s="390" t="s">
        <v>87</v>
      </c>
      <c r="P409" s="389" t="s">
        <v>23</v>
      </c>
      <c r="Q409" s="389" t="s">
        <v>3793</v>
      </c>
      <c r="R409" s="389" t="s">
        <v>3753</v>
      </c>
      <c r="S409" s="389" t="s">
        <v>2083</v>
      </c>
      <c r="T409" s="389" t="s">
        <v>2083</v>
      </c>
      <c r="U409" s="389" t="s">
        <v>2083</v>
      </c>
      <c r="V409" s="389" t="s">
        <v>3794</v>
      </c>
      <c r="W409" s="389" t="s">
        <v>2083</v>
      </c>
      <c r="X409" s="389" t="s">
        <v>43</v>
      </c>
      <c r="Y409" s="389" t="s">
        <v>2083</v>
      </c>
      <c r="Z409" s="389" t="s">
        <v>2083</v>
      </c>
      <c r="AA409" s="389" t="s">
        <v>2115</v>
      </c>
      <c r="AB409" s="389" t="s">
        <v>2982</v>
      </c>
    </row>
    <row r="410" spans="1:28" x14ac:dyDescent="0.2">
      <c r="A410" s="389">
        <v>205</v>
      </c>
      <c r="B410" s="389">
        <v>2741</v>
      </c>
      <c r="C410" s="389" t="s">
        <v>2219</v>
      </c>
      <c r="D410" s="389" t="s">
        <v>2220</v>
      </c>
      <c r="E410" s="389" t="s">
        <v>1281</v>
      </c>
      <c r="F410" s="421">
        <v>417</v>
      </c>
      <c r="G410" s="390" t="s">
        <v>11</v>
      </c>
      <c r="H410" s="389" t="s">
        <v>553</v>
      </c>
      <c r="I410" s="389" t="s">
        <v>3795</v>
      </c>
      <c r="J410" s="389" t="s">
        <v>3795</v>
      </c>
      <c r="K410" s="389" t="s">
        <v>2091</v>
      </c>
      <c r="L410" s="390" t="s">
        <v>25</v>
      </c>
      <c r="M410" s="390" t="s">
        <v>2083</v>
      </c>
      <c r="N410" s="390" t="s">
        <v>2083</v>
      </c>
      <c r="O410" s="390" t="s">
        <v>87</v>
      </c>
      <c r="P410" s="389" t="s">
        <v>23</v>
      </c>
      <c r="Q410" s="389" t="s">
        <v>3796</v>
      </c>
      <c r="R410" s="389" t="s">
        <v>3753</v>
      </c>
      <c r="S410" s="389" t="s">
        <v>2083</v>
      </c>
      <c r="T410" s="389" t="s">
        <v>2083</v>
      </c>
      <c r="U410" s="389" t="s">
        <v>2083</v>
      </c>
      <c r="V410" s="389" t="s">
        <v>3797</v>
      </c>
      <c r="W410" s="389" t="s">
        <v>2083</v>
      </c>
      <c r="X410" s="389" t="s">
        <v>43</v>
      </c>
      <c r="Y410" s="389" t="s">
        <v>2083</v>
      </c>
      <c r="Z410" s="389" t="s">
        <v>2083</v>
      </c>
      <c r="AA410" s="389" t="s">
        <v>2155</v>
      </c>
      <c r="AB410" s="389" t="s">
        <v>3375</v>
      </c>
    </row>
    <row r="411" spans="1:28" x14ac:dyDescent="0.2">
      <c r="A411" s="389">
        <v>206</v>
      </c>
      <c r="B411" s="389">
        <v>2742</v>
      </c>
      <c r="C411" s="389" t="s">
        <v>2219</v>
      </c>
      <c r="D411" s="389" t="s">
        <v>2220</v>
      </c>
      <c r="E411" s="389" t="s">
        <v>1281</v>
      </c>
      <c r="F411" s="421">
        <v>418</v>
      </c>
      <c r="G411" s="390" t="s">
        <v>11</v>
      </c>
      <c r="H411" s="389" t="s">
        <v>554</v>
      </c>
      <c r="I411" s="389" t="s">
        <v>554</v>
      </c>
      <c r="J411" s="389" t="s">
        <v>554</v>
      </c>
      <c r="K411" s="389" t="s">
        <v>2091</v>
      </c>
      <c r="L411" s="390" t="s">
        <v>25</v>
      </c>
      <c r="M411" s="390" t="s">
        <v>2083</v>
      </c>
      <c r="N411" s="390" t="s">
        <v>2083</v>
      </c>
      <c r="O411" s="390" t="s">
        <v>87</v>
      </c>
      <c r="P411" s="389" t="s">
        <v>23</v>
      </c>
      <c r="Q411" s="389" t="s">
        <v>3798</v>
      </c>
      <c r="R411" s="389" t="s">
        <v>3753</v>
      </c>
      <c r="S411" s="389" t="s">
        <v>2083</v>
      </c>
      <c r="T411" s="389" t="s">
        <v>2083</v>
      </c>
      <c r="U411" s="389" t="s">
        <v>2083</v>
      </c>
      <c r="V411" s="389" t="s">
        <v>3799</v>
      </c>
      <c r="W411" s="389" t="s">
        <v>2083</v>
      </c>
      <c r="X411" s="389" t="s">
        <v>43</v>
      </c>
      <c r="Y411" s="389" t="s">
        <v>2083</v>
      </c>
      <c r="Z411" s="389" t="s">
        <v>2083</v>
      </c>
      <c r="AA411" s="389" t="s">
        <v>2115</v>
      </c>
      <c r="AB411" s="389" t="s">
        <v>2982</v>
      </c>
    </row>
    <row r="412" spans="1:28" x14ac:dyDescent="0.2">
      <c r="A412" s="389">
        <v>207</v>
      </c>
      <c r="B412" s="389">
        <v>2743</v>
      </c>
      <c r="C412" s="389" t="s">
        <v>2219</v>
      </c>
      <c r="D412" s="389" t="s">
        <v>2220</v>
      </c>
      <c r="E412" s="389" t="s">
        <v>1281</v>
      </c>
      <c r="F412" s="421">
        <v>419</v>
      </c>
      <c r="G412" s="390" t="s">
        <v>11</v>
      </c>
      <c r="H412" s="389" t="s">
        <v>555</v>
      </c>
      <c r="I412" s="389" t="s">
        <v>555</v>
      </c>
      <c r="J412" s="389" t="s">
        <v>555</v>
      </c>
      <c r="K412" s="389" t="s">
        <v>2091</v>
      </c>
      <c r="L412" s="390" t="s">
        <v>25</v>
      </c>
      <c r="M412" s="390" t="s">
        <v>2083</v>
      </c>
      <c r="N412" s="390" t="s">
        <v>2083</v>
      </c>
      <c r="O412" s="390" t="s">
        <v>87</v>
      </c>
      <c r="P412" s="389" t="s">
        <v>23</v>
      </c>
      <c r="Q412" s="389" t="s">
        <v>3800</v>
      </c>
      <c r="R412" s="389" t="s">
        <v>3753</v>
      </c>
      <c r="S412" s="389" t="s">
        <v>2083</v>
      </c>
      <c r="T412" s="389" t="s">
        <v>2083</v>
      </c>
      <c r="U412" s="389" t="s">
        <v>2083</v>
      </c>
      <c r="V412" s="389" t="s">
        <v>3801</v>
      </c>
      <c r="W412" s="389" t="s">
        <v>2083</v>
      </c>
      <c r="X412" s="389" t="s">
        <v>43</v>
      </c>
      <c r="Y412" s="389" t="s">
        <v>2083</v>
      </c>
      <c r="Z412" s="389" t="s">
        <v>2083</v>
      </c>
      <c r="AA412" s="389" t="s">
        <v>2115</v>
      </c>
      <c r="AB412" s="389" t="s">
        <v>2982</v>
      </c>
    </row>
    <row r="413" spans="1:28" x14ac:dyDescent="0.2">
      <c r="A413" s="389">
        <v>208</v>
      </c>
      <c r="B413" s="389">
        <v>2744</v>
      </c>
      <c r="C413" s="389" t="s">
        <v>2212</v>
      </c>
      <c r="D413" s="389" t="s">
        <v>2213</v>
      </c>
      <c r="E413" s="389" t="s">
        <v>1281</v>
      </c>
      <c r="F413" s="421">
        <v>421</v>
      </c>
      <c r="G413" s="390" t="s">
        <v>10</v>
      </c>
      <c r="H413" s="389" t="s">
        <v>556</v>
      </c>
      <c r="I413" s="389" t="s">
        <v>556</v>
      </c>
      <c r="J413" s="389" t="s">
        <v>556</v>
      </c>
      <c r="K413" s="389" t="s">
        <v>2091</v>
      </c>
      <c r="L413" s="390" t="s">
        <v>23</v>
      </c>
      <c r="M413" s="390" t="s">
        <v>2083</v>
      </c>
      <c r="N413" s="390" t="s">
        <v>2083</v>
      </c>
      <c r="O413" s="390" t="s">
        <v>87</v>
      </c>
      <c r="P413" s="389" t="s">
        <v>123</v>
      </c>
      <c r="Q413" s="389" t="s">
        <v>3802</v>
      </c>
      <c r="R413" s="389" t="s">
        <v>2927</v>
      </c>
      <c r="S413" s="389" t="s">
        <v>2083</v>
      </c>
      <c r="T413" s="389" t="s">
        <v>2083</v>
      </c>
      <c r="U413" s="389" t="s">
        <v>2083</v>
      </c>
      <c r="V413" s="389" t="s">
        <v>3803</v>
      </c>
      <c r="W413" s="389" t="s">
        <v>2083</v>
      </c>
      <c r="X413" s="389" t="s">
        <v>2095</v>
      </c>
      <c r="Y413" s="389" t="s">
        <v>2083</v>
      </c>
      <c r="Z413" s="389" t="s">
        <v>2083</v>
      </c>
      <c r="AA413" s="389" t="s">
        <v>2115</v>
      </c>
      <c r="AB413" s="389" t="s">
        <v>2116</v>
      </c>
    </row>
    <row r="414" spans="1:28" x14ac:dyDescent="0.2">
      <c r="A414" s="389">
        <v>209</v>
      </c>
      <c r="B414" s="389">
        <v>2745</v>
      </c>
      <c r="C414" s="389" t="s">
        <v>2219</v>
      </c>
      <c r="D414" s="389" t="s">
        <v>2220</v>
      </c>
      <c r="E414" s="389" t="s">
        <v>1281</v>
      </c>
      <c r="F414" s="421">
        <v>422</v>
      </c>
      <c r="G414" s="390" t="s">
        <v>11</v>
      </c>
      <c r="H414" s="389" t="s">
        <v>557</v>
      </c>
      <c r="I414" s="389" t="s">
        <v>557</v>
      </c>
      <c r="J414" s="389" t="s">
        <v>557</v>
      </c>
      <c r="K414" s="389" t="s">
        <v>2091</v>
      </c>
      <c r="L414" s="390" t="s">
        <v>25</v>
      </c>
      <c r="M414" s="390" t="s">
        <v>2083</v>
      </c>
      <c r="N414" s="390" t="s">
        <v>2083</v>
      </c>
      <c r="O414" s="390" t="s">
        <v>87</v>
      </c>
      <c r="P414" s="389" t="s">
        <v>23</v>
      </c>
      <c r="Q414" s="389" t="s">
        <v>3804</v>
      </c>
      <c r="R414" s="389" t="s">
        <v>3753</v>
      </c>
      <c r="S414" s="389" t="s">
        <v>2083</v>
      </c>
      <c r="T414" s="389" t="s">
        <v>2083</v>
      </c>
      <c r="U414" s="389" t="s">
        <v>2083</v>
      </c>
      <c r="V414" s="389" t="s">
        <v>3805</v>
      </c>
      <c r="W414" s="389" t="s">
        <v>2083</v>
      </c>
      <c r="X414" s="389" t="s">
        <v>43</v>
      </c>
      <c r="Y414" s="389" t="s">
        <v>2083</v>
      </c>
      <c r="Z414" s="389" t="s">
        <v>2083</v>
      </c>
      <c r="AA414" s="389" t="s">
        <v>2155</v>
      </c>
      <c r="AB414" s="389" t="s">
        <v>3806</v>
      </c>
    </row>
    <row r="415" spans="1:28" x14ac:dyDescent="0.2">
      <c r="A415" s="389">
        <v>210</v>
      </c>
      <c r="B415" s="389">
        <v>2746</v>
      </c>
      <c r="C415" s="389" t="s">
        <v>2219</v>
      </c>
      <c r="D415" s="389" t="s">
        <v>2220</v>
      </c>
      <c r="E415" s="389" t="s">
        <v>1281</v>
      </c>
      <c r="F415" s="421">
        <v>423</v>
      </c>
      <c r="G415" s="390" t="s">
        <v>11</v>
      </c>
      <c r="H415" s="389" t="s">
        <v>558</v>
      </c>
      <c r="I415" s="389" t="s">
        <v>558</v>
      </c>
      <c r="J415" s="389" t="s">
        <v>558</v>
      </c>
      <c r="K415" s="389" t="s">
        <v>2091</v>
      </c>
      <c r="L415" s="390" t="s">
        <v>25</v>
      </c>
      <c r="M415" s="390" t="s">
        <v>2083</v>
      </c>
      <c r="N415" s="390" t="s">
        <v>2083</v>
      </c>
      <c r="O415" s="390" t="s">
        <v>87</v>
      </c>
      <c r="P415" s="389" t="s">
        <v>23</v>
      </c>
      <c r="Q415" s="389" t="s">
        <v>3807</v>
      </c>
      <c r="R415" s="389" t="s">
        <v>3753</v>
      </c>
      <c r="S415" s="389" t="s">
        <v>2083</v>
      </c>
      <c r="T415" s="389" t="s">
        <v>2083</v>
      </c>
      <c r="U415" s="389" t="s">
        <v>2083</v>
      </c>
      <c r="V415" s="389" t="s">
        <v>3805</v>
      </c>
      <c r="W415" s="389" t="s">
        <v>2083</v>
      </c>
      <c r="X415" s="389" t="s">
        <v>43</v>
      </c>
      <c r="Y415" s="389" t="s">
        <v>2083</v>
      </c>
      <c r="Z415" s="389" t="s">
        <v>2083</v>
      </c>
      <c r="AA415" s="389" t="s">
        <v>2155</v>
      </c>
      <c r="AB415" s="389" t="s">
        <v>3760</v>
      </c>
    </row>
    <row r="416" spans="1:28" x14ac:dyDescent="0.2">
      <c r="A416" s="389">
        <v>211</v>
      </c>
      <c r="B416" s="389">
        <v>2747</v>
      </c>
      <c r="C416" s="389" t="s">
        <v>2219</v>
      </c>
      <c r="D416" s="389" t="s">
        <v>2220</v>
      </c>
      <c r="E416" s="389" t="s">
        <v>1281</v>
      </c>
      <c r="F416" s="421">
        <v>424</v>
      </c>
      <c r="G416" s="390" t="s">
        <v>11</v>
      </c>
      <c r="H416" s="389" t="s">
        <v>559</v>
      </c>
      <c r="I416" s="389" t="s">
        <v>559</v>
      </c>
      <c r="J416" s="389" t="s">
        <v>559</v>
      </c>
      <c r="K416" s="389" t="s">
        <v>2091</v>
      </c>
      <c r="L416" s="390" t="s">
        <v>25</v>
      </c>
      <c r="M416" s="390" t="s">
        <v>2083</v>
      </c>
      <c r="N416" s="390" t="s">
        <v>2083</v>
      </c>
      <c r="O416" s="390" t="s">
        <v>87</v>
      </c>
      <c r="P416" s="389" t="s">
        <v>23</v>
      </c>
      <c r="Q416" s="389" t="s">
        <v>3808</v>
      </c>
      <c r="R416" s="389" t="s">
        <v>3753</v>
      </c>
      <c r="S416" s="389" t="s">
        <v>2083</v>
      </c>
      <c r="T416" s="389" t="s">
        <v>2083</v>
      </c>
      <c r="U416" s="389" t="s">
        <v>2083</v>
      </c>
      <c r="V416" s="389" t="s">
        <v>3809</v>
      </c>
      <c r="W416" s="389" t="s">
        <v>2083</v>
      </c>
      <c r="X416" s="389" t="s">
        <v>43</v>
      </c>
      <c r="Y416" s="389" t="s">
        <v>2083</v>
      </c>
      <c r="Z416" s="389" t="s">
        <v>2083</v>
      </c>
      <c r="AA416" s="389" t="s">
        <v>2115</v>
      </c>
      <c r="AB416" s="389" t="s">
        <v>2982</v>
      </c>
    </row>
    <row r="417" spans="1:28" x14ac:dyDescent="0.2">
      <c r="A417" s="389">
        <v>212</v>
      </c>
      <c r="B417" s="389">
        <v>2748</v>
      </c>
      <c r="C417" s="389" t="s">
        <v>2201</v>
      </c>
      <c r="D417" s="389" t="s">
        <v>2202</v>
      </c>
      <c r="E417" s="389" t="s">
        <v>1281</v>
      </c>
      <c r="F417" s="421">
        <v>425</v>
      </c>
      <c r="G417" s="390" t="s">
        <v>10</v>
      </c>
      <c r="H417" s="389" t="s">
        <v>560</v>
      </c>
      <c r="I417" s="389" t="s">
        <v>560</v>
      </c>
      <c r="J417" s="389" t="s">
        <v>560</v>
      </c>
      <c r="K417" s="389" t="s">
        <v>2091</v>
      </c>
      <c r="L417" s="390" t="s">
        <v>23</v>
      </c>
      <c r="M417" s="390" t="s">
        <v>2083</v>
      </c>
      <c r="N417" s="390" t="s">
        <v>2083</v>
      </c>
      <c r="O417" s="390" t="s">
        <v>87</v>
      </c>
      <c r="P417" s="389" t="s">
        <v>23</v>
      </c>
      <c r="Q417" s="389" t="s">
        <v>3810</v>
      </c>
      <c r="R417" s="389" t="s">
        <v>2618</v>
      </c>
      <c r="S417" s="389" t="s">
        <v>2083</v>
      </c>
      <c r="T417" s="389" t="s">
        <v>2083</v>
      </c>
      <c r="U417" s="389" t="s">
        <v>2083</v>
      </c>
      <c r="V417" s="389" t="s">
        <v>3811</v>
      </c>
      <c r="W417" s="389" t="s">
        <v>2083</v>
      </c>
      <c r="X417" s="389" t="s">
        <v>2095</v>
      </c>
      <c r="Y417" s="389" t="s">
        <v>12</v>
      </c>
      <c r="Z417" s="389" t="s">
        <v>2083</v>
      </c>
      <c r="AA417" s="389" t="s">
        <v>2148</v>
      </c>
      <c r="AB417" s="389" t="s">
        <v>3812</v>
      </c>
    </row>
    <row r="418" spans="1:28" x14ac:dyDescent="0.2">
      <c r="A418" s="389">
        <v>213</v>
      </c>
      <c r="B418" s="389">
        <v>2749</v>
      </c>
      <c r="C418" s="389" t="s">
        <v>3813</v>
      </c>
      <c r="D418" s="389" t="s">
        <v>3814</v>
      </c>
      <c r="E418" s="389" t="s">
        <v>1281</v>
      </c>
      <c r="F418" s="421">
        <v>426</v>
      </c>
      <c r="G418" s="390" t="s">
        <v>10</v>
      </c>
      <c r="H418" s="389" t="s">
        <v>562</v>
      </c>
      <c r="I418" s="389" t="s">
        <v>562</v>
      </c>
      <c r="J418" s="389" t="s">
        <v>562</v>
      </c>
      <c r="K418" s="389" t="s">
        <v>2126</v>
      </c>
      <c r="L418" s="390" t="s">
        <v>20</v>
      </c>
      <c r="M418" s="390" t="s">
        <v>2083</v>
      </c>
      <c r="N418" s="390" t="s">
        <v>2083</v>
      </c>
      <c r="O418" s="390" t="s">
        <v>25</v>
      </c>
      <c r="P418" s="389" t="s">
        <v>23</v>
      </c>
      <c r="Q418" s="389" t="s">
        <v>3815</v>
      </c>
      <c r="R418" s="389" t="s">
        <v>2721</v>
      </c>
      <c r="S418" s="389" t="s">
        <v>3816</v>
      </c>
      <c r="T418" s="389" t="s">
        <v>3072</v>
      </c>
      <c r="U418" s="389" t="s">
        <v>2083</v>
      </c>
      <c r="V418" s="389" t="s">
        <v>3817</v>
      </c>
      <c r="W418" s="389" t="s">
        <v>2083</v>
      </c>
      <c r="X418" s="389" t="s">
        <v>2095</v>
      </c>
      <c r="Y418" s="389" t="s">
        <v>2083</v>
      </c>
      <c r="Z418" s="389" t="s">
        <v>2083</v>
      </c>
      <c r="AA418" s="389" t="s">
        <v>2115</v>
      </c>
      <c r="AB418" s="389" t="s">
        <v>3818</v>
      </c>
    </row>
    <row r="419" spans="1:28" x14ac:dyDescent="0.2">
      <c r="A419" s="389">
        <v>214</v>
      </c>
      <c r="B419" s="389">
        <v>2750</v>
      </c>
      <c r="C419" s="389" t="s">
        <v>2255</v>
      </c>
      <c r="D419" s="389" t="s">
        <v>2256</v>
      </c>
      <c r="E419" s="389" t="s">
        <v>1281</v>
      </c>
      <c r="F419" s="421">
        <v>427</v>
      </c>
      <c r="G419" s="390" t="s">
        <v>10</v>
      </c>
      <c r="H419" s="389" t="s">
        <v>564</v>
      </c>
      <c r="I419" s="389" t="s">
        <v>564</v>
      </c>
      <c r="J419" s="389" t="s">
        <v>564</v>
      </c>
      <c r="K419" s="389" t="s">
        <v>2091</v>
      </c>
      <c r="L419" s="390" t="s">
        <v>20</v>
      </c>
      <c r="M419" s="390" t="s">
        <v>2083</v>
      </c>
      <c r="N419" s="390" t="s">
        <v>2083</v>
      </c>
      <c r="O419" s="390" t="s">
        <v>25</v>
      </c>
      <c r="P419" s="389" t="s">
        <v>23</v>
      </c>
      <c r="Q419" s="389" t="s">
        <v>3819</v>
      </c>
      <c r="R419" s="389" t="s">
        <v>2721</v>
      </c>
      <c r="S419" s="389" t="s">
        <v>3820</v>
      </c>
      <c r="T419" s="389" t="s">
        <v>3821</v>
      </c>
      <c r="U419" s="389" t="s">
        <v>2083</v>
      </c>
      <c r="V419" s="389" t="s">
        <v>2083</v>
      </c>
      <c r="W419" s="389" t="s">
        <v>2083</v>
      </c>
      <c r="X419" s="389" t="s">
        <v>2095</v>
      </c>
      <c r="Y419" s="389" t="s">
        <v>2147</v>
      </c>
      <c r="Z419" s="389" t="s">
        <v>2083</v>
      </c>
      <c r="AA419" s="389" t="s">
        <v>2148</v>
      </c>
      <c r="AB419" s="389" t="s">
        <v>3822</v>
      </c>
    </row>
    <row r="420" spans="1:28" x14ac:dyDescent="0.2">
      <c r="A420" s="389">
        <v>215</v>
      </c>
      <c r="B420" s="389">
        <v>2751</v>
      </c>
      <c r="C420" s="389" t="s">
        <v>2140</v>
      </c>
      <c r="D420" s="389" t="s">
        <v>2141</v>
      </c>
      <c r="E420" s="389" t="s">
        <v>1281</v>
      </c>
      <c r="F420" s="421">
        <v>428</v>
      </c>
      <c r="G420" s="390" t="s">
        <v>10</v>
      </c>
      <c r="H420" s="389" t="s">
        <v>566</v>
      </c>
      <c r="I420" s="389" t="s">
        <v>3823</v>
      </c>
      <c r="J420" s="389" t="s">
        <v>3823</v>
      </c>
      <c r="K420" s="389" t="s">
        <v>2091</v>
      </c>
      <c r="L420" s="390" t="s">
        <v>20</v>
      </c>
      <c r="M420" s="390" t="s">
        <v>2083</v>
      </c>
      <c r="N420" s="390" t="s">
        <v>2083</v>
      </c>
      <c r="O420" s="390" t="s">
        <v>25</v>
      </c>
      <c r="P420" s="389" t="s">
        <v>123</v>
      </c>
      <c r="Q420" s="389" t="s">
        <v>3824</v>
      </c>
      <c r="R420" s="389" t="s">
        <v>2721</v>
      </c>
      <c r="S420" s="389" t="s">
        <v>3825</v>
      </c>
      <c r="T420" s="389" t="s">
        <v>3826</v>
      </c>
      <c r="U420" s="389" t="s">
        <v>2083</v>
      </c>
      <c r="V420" s="389" t="s">
        <v>2754</v>
      </c>
      <c r="W420" s="389" t="s">
        <v>2083</v>
      </c>
      <c r="X420" s="389" t="s">
        <v>2095</v>
      </c>
      <c r="Y420" s="389" t="s">
        <v>2083</v>
      </c>
      <c r="Z420" s="389" t="s">
        <v>2083</v>
      </c>
      <c r="AA420" s="389" t="s">
        <v>2115</v>
      </c>
      <c r="AB420" s="389" t="s">
        <v>3827</v>
      </c>
    </row>
    <row r="421" spans="1:28" x14ac:dyDescent="0.2">
      <c r="A421" s="389">
        <v>216</v>
      </c>
      <c r="B421" s="389">
        <v>2752</v>
      </c>
      <c r="C421" s="389" t="s">
        <v>2255</v>
      </c>
      <c r="D421" s="389" t="s">
        <v>2256</v>
      </c>
      <c r="E421" s="389" t="s">
        <v>1281</v>
      </c>
      <c r="F421" s="421">
        <v>429</v>
      </c>
      <c r="G421" s="390" t="s">
        <v>10</v>
      </c>
      <c r="H421" s="389" t="s">
        <v>567</v>
      </c>
      <c r="I421" s="389" t="s">
        <v>3828</v>
      </c>
      <c r="J421" s="389" t="s">
        <v>3828</v>
      </c>
      <c r="K421" s="389" t="s">
        <v>2091</v>
      </c>
      <c r="L421" s="390" t="s">
        <v>20</v>
      </c>
      <c r="M421" s="390" t="s">
        <v>2083</v>
      </c>
      <c r="N421" s="390" t="s">
        <v>2083</v>
      </c>
      <c r="O421" s="390" t="s">
        <v>87</v>
      </c>
      <c r="P421" s="389" t="s">
        <v>123</v>
      </c>
      <c r="Q421" s="389" t="s">
        <v>3829</v>
      </c>
      <c r="R421" s="389" t="s">
        <v>2721</v>
      </c>
      <c r="S421" s="389" t="s">
        <v>2083</v>
      </c>
      <c r="T421" s="389" t="s">
        <v>2083</v>
      </c>
      <c r="U421" s="389" t="s">
        <v>2083</v>
      </c>
      <c r="V421" s="389" t="s">
        <v>3830</v>
      </c>
      <c r="W421" s="389" t="s">
        <v>2083</v>
      </c>
      <c r="X421" s="389" t="s">
        <v>2095</v>
      </c>
      <c r="Y421" s="389" t="s">
        <v>2083</v>
      </c>
      <c r="Z421" s="389" t="s">
        <v>2083</v>
      </c>
      <c r="AA421" s="389" t="s">
        <v>2155</v>
      </c>
      <c r="AB421" s="389" t="s">
        <v>3831</v>
      </c>
    </row>
    <row r="422" spans="1:28" x14ac:dyDescent="0.2">
      <c r="A422" s="389">
        <v>777</v>
      </c>
      <c r="B422" s="389">
        <v>2753</v>
      </c>
      <c r="C422" s="389" t="s">
        <v>3017</v>
      </c>
      <c r="D422" s="389" t="s">
        <v>3018</v>
      </c>
      <c r="E422" s="389" t="s">
        <v>1281</v>
      </c>
      <c r="F422" s="421">
        <v>430</v>
      </c>
      <c r="G422" s="390" t="s">
        <v>10</v>
      </c>
      <c r="H422" s="389" t="s">
        <v>3832</v>
      </c>
      <c r="I422" s="389" t="s">
        <v>569</v>
      </c>
      <c r="J422" s="389" t="s">
        <v>569</v>
      </c>
      <c r="K422" s="389" t="s">
        <v>2091</v>
      </c>
      <c r="L422" s="390" t="s">
        <v>20</v>
      </c>
      <c r="M422" s="390" t="s">
        <v>2083</v>
      </c>
      <c r="N422" s="390" t="s">
        <v>2083</v>
      </c>
      <c r="O422" s="390" t="s">
        <v>25</v>
      </c>
      <c r="P422" s="389" t="s">
        <v>23</v>
      </c>
      <c r="Q422" s="389" t="s">
        <v>3833</v>
      </c>
      <c r="R422" s="389" t="s">
        <v>2721</v>
      </c>
      <c r="S422" s="389" t="s">
        <v>2994</v>
      </c>
      <c r="T422" s="389" t="s">
        <v>3607</v>
      </c>
      <c r="U422" s="389" t="s">
        <v>2083</v>
      </c>
      <c r="V422" s="389" t="s">
        <v>3834</v>
      </c>
      <c r="W422" s="389" t="s">
        <v>2083</v>
      </c>
      <c r="X422" s="389" t="s">
        <v>2095</v>
      </c>
      <c r="Y422" s="389" t="s">
        <v>87</v>
      </c>
      <c r="Z422" s="389" t="s">
        <v>2083</v>
      </c>
      <c r="AA422" s="389" t="s">
        <v>2148</v>
      </c>
      <c r="AB422" s="389" t="s">
        <v>3607</v>
      </c>
    </row>
    <row r="423" spans="1:28" x14ac:dyDescent="0.2">
      <c r="A423" s="389">
        <v>778</v>
      </c>
      <c r="B423" s="389">
        <v>2754</v>
      </c>
      <c r="C423" s="389" t="s">
        <v>3813</v>
      </c>
      <c r="D423" s="389" t="s">
        <v>3814</v>
      </c>
      <c r="E423" s="389" t="s">
        <v>1281</v>
      </c>
      <c r="F423" s="421">
        <v>431</v>
      </c>
      <c r="G423" s="390" t="s">
        <v>10</v>
      </c>
      <c r="H423" s="389" t="s">
        <v>571</v>
      </c>
      <c r="I423" s="389" t="s">
        <v>3835</v>
      </c>
      <c r="J423" s="389" t="s">
        <v>3835</v>
      </c>
      <c r="K423" s="389" t="s">
        <v>2091</v>
      </c>
      <c r="L423" s="390" t="s">
        <v>20</v>
      </c>
      <c r="M423" s="390" t="s">
        <v>2083</v>
      </c>
      <c r="N423" s="390" t="s">
        <v>2083</v>
      </c>
      <c r="O423" s="390" t="s">
        <v>25</v>
      </c>
      <c r="P423" s="389" t="s">
        <v>123</v>
      </c>
      <c r="Q423" s="389" t="s">
        <v>3824</v>
      </c>
      <c r="R423" s="389" t="s">
        <v>2721</v>
      </c>
      <c r="S423" s="389" t="s">
        <v>3836</v>
      </c>
      <c r="T423" s="389" t="s">
        <v>3837</v>
      </c>
      <c r="U423" s="389" t="s">
        <v>2083</v>
      </c>
      <c r="V423" s="389" t="s">
        <v>3817</v>
      </c>
      <c r="W423" s="389" t="s">
        <v>2083</v>
      </c>
      <c r="X423" s="389" t="s">
        <v>2095</v>
      </c>
      <c r="Y423" s="389" t="s">
        <v>2083</v>
      </c>
      <c r="Z423" s="389" t="s">
        <v>2083</v>
      </c>
      <c r="AA423" s="389" t="s">
        <v>2115</v>
      </c>
      <c r="AB423" s="389" t="s">
        <v>2653</v>
      </c>
    </row>
    <row r="424" spans="1:28" x14ac:dyDescent="0.2">
      <c r="A424" s="389">
        <v>779</v>
      </c>
      <c r="B424" s="389">
        <v>2755</v>
      </c>
      <c r="C424" s="389" t="s">
        <v>2275</v>
      </c>
      <c r="D424" s="389" t="s">
        <v>2276</v>
      </c>
      <c r="E424" s="389" t="s">
        <v>1281</v>
      </c>
      <c r="F424" s="421">
        <v>433</v>
      </c>
      <c r="G424" s="390" t="s">
        <v>10</v>
      </c>
      <c r="H424" s="389" t="s">
        <v>573</v>
      </c>
      <c r="I424" s="389" t="s">
        <v>573</v>
      </c>
      <c r="J424" s="389" t="s">
        <v>573</v>
      </c>
      <c r="K424" s="389" t="s">
        <v>2091</v>
      </c>
      <c r="L424" s="390" t="s">
        <v>20</v>
      </c>
      <c r="M424" s="390" t="s">
        <v>2083</v>
      </c>
      <c r="N424" s="390" t="s">
        <v>2083</v>
      </c>
      <c r="O424" s="390" t="s">
        <v>25</v>
      </c>
      <c r="P424" s="389" t="s">
        <v>23</v>
      </c>
      <c r="Q424" s="389" t="s">
        <v>3838</v>
      </c>
      <c r="R424" s="389" t="s">
        <v>2367</v>
      </c>
      <c r="S424" s="389" t="s">
        <v>3839</v>
      </c>
      <c r="T424" s="389" t="s">
        <v>3840</v>
      </c>
      <c r="U424" s="389" t="s">
        <v>2083</v>
      </c>
      <c r="V424" s="389" t="s">
        <v>2786</v>
      </c>
      <c r="W424" s="389" t="s">
        <v>2083</v>
      </c>
      <c r="X424" s="389" t="s">
        <v>2095</v>
      </c>
      <c r="Y424" s="389" t="s">
        <v>2083</v>
      </c>
      <c r="Z424" s="389" t="s">
        <v>2083</v>
      </c>
      <c r="AA424" s="389" t="s">
        <v>2155</v>
      </c>
      <c r="AB424" s="389" t="s">
        <v>3840</v>
      </c>
    </row>
    <row r="425" spans="1:28" x14ac:dyDescent="0.2">
      <c r="A425" s="389">
        <v>780</v>
      </c>
      <c r="B425" s="389">
        <v>2756</v>
      </c>
      <c r="C425" s="389" t="s">
        <v>2438</v>
      </c>
      <c r="D425" s="389" t="s">
        <v>2439</v>
      </c>
      <c r="E425" s="389" t="s">
        <v>1281</v>
      </c>
      <c r="F425" s="421">
        <v>434</v>
      </c>
      <c r="G425" s="390" t="s">
        <v>10</v>
      </c>
      <c r="H425" s="389" t="s">
        <v>574</v>
      </c>
      <c r="I425" s="389" t="s">
        <v>3841</v>
      </c>
      <c r="J425" s="389" t="s">
        <v>3841</v>
      </c>
      <c r="K425" s="389" t="s">
        <v>2091</v>
      </c>
      <c r="L425" s="390" t="s">
        <v>20</v>
      </c>
      <c r="M425" s="390" t="s">
        <v>2083</v>
      </c>
      <c r="N425" s="390" t="s">
        <v>2083</v>
      </c>
      <c r="O425" s="390" t="s">
        <v>87</v>
      </c>
      <c r="P425" s="389" t="s">
        <v>123</v>
      </c>
      <c r="Q425" s="389" t="s">
        <v>3842</v>
      </c>
      <c r="R425" s="389" t="s">
        <v>2367</v>
      </c>
      <c r="S425" s="389" t="s">
        <v>2083</v>
      </c>
      <c r="T425" s="389" t="s">
        <v>2083</v>
      </c>
      <c r="U425" s="389" t="s">
        <v>2083</v>
      </c>
      <c r="V425" s="389" t="s">
        <v>2656</v>
      </c>
      <c r="W425" s="389" t="s">
        <v>2083</v>
      </c>
      <c r="X425" s="389" t="s">
        <v>2095</v>
      </c>
      <c r="Y425" s="389" t="s">
        <v>2083</v>
      </c>
      <c r="Z425" s="389" t="s">
        <v>2083</v>
      </c>
      <c r="AA425" s="389" t="s">
        <v>2155</v>
      </c>
      <c r="AB425" s="389" t="s">
        <v>3831</v>
      </c>
    </row>
    <row r="426" spans="1:28" x14ac:dyDescent="0.2">
      <c r="A426" s="389">
        <v>781</v>
      </c>
      <c r="B426" s="389">
        <v>2757</v>
      </c>
      <c r="C426" s="389" t="s">
        <v>2219</v>
      </c>
      <c r="D426" s="389" t="s">
        <v>2220</v>
      </c>
      <c r="E426" s="389" t="s">
        <v>1281</v>
      </c>
      <c r="F426" s="421">
        <v>436</v>
      </c>
      <c r="G426" s="390" t="s">
        <v>10</v>
      </c>
      <c r="H426" s="389" t="s">
        <v>575</v>
      </c>
      <c r="I426" s="389" t="s">
        <v>575</v>
      </c>
      <c r="J426" s="389" t="s">
        <v>575</v>
      </c>
      <c r="K426" s="389" t="s">
        <v>2091</v>
      </c>
      <c r="L426" s="390" t="s">
        <v>20</v>
      </c>
      <c r="M426" s="390" t="s">
        <v>2083</v>
      </c>
      <c r="N426" s="390" t="s">
        <v>2083</v>
      </c>
      <c r="O426" s="390" t="s">
        <v>87</v>
      </c>
      <c r="P426" s="389" t="s">
        <v>123</v>
      </c>
      <c r="Q426" s="389" t="s">
        <v>3843</v>
      </c>
      <c r="R426" s="389" t="s">
        <v>2367</v>
      </c>
      <c r="S426" s="389" t="s">
        <v>2083</v>
      </c>
      <c r="T426" s="389" t="s">
        <v>2083</v>
      </c>
      <c r="U426" s="389" t="s">
        <v>2083</v>
      </c>
      <c r="V426" s="389" t="s">
        <v>3844</v>
      </c>
      <c r="W426" s="389" t="s">
        <v>2083</v>
      </c>
      <c r="X426" s="389" t="s">
        <v>2095</v>
      </c>
      <c r="Y426" s="389" t="s">
        <v>2083</v>
      </c>
      <c r="Z426" s="389" t="s">
        <v>2083</v>
      </c>
      <c r="AA426" s="389" t="s">
        <v>2155</v>
      </c>
      <c r="AB426" s="389" t="s">
        <v>3831</v>
      </c>
    </row>
    <row r="427" spans="1:28" x14ac:dyDescent="0.2">
      <c r="A427" s="389">
        <v>782</v>
      </c>
      <c r="B427" s="389">
        <v>2758</v>
      </c>
      <c r="C427" s="389" t="s">
        <v>2201</v>
      </c>
      <c r="D427" s="389" t="s">
        <v>2202</v>
      </c>
      <c r="E427" s="389" t="s">
        <v>1281</v>
      </c>
      <c r="F427" s="421">
        <v>437</v>
      </c>
      <c r="G427" s="390" t="s">
        <v>10</v>
      </c>
      <c r="H427" s="389" t="s">
        <v>576</v>
      </c>
      <c r="I427" s="389" t="s">
        <v>3845</v>
      </c>
      <c r="J427" s="389" t="s">
        <v>3845</v>
      </c>
      <c r="K427" s="389" t="s">
        <v>2091</v>
      </c>
      <c r="L427" s="390" t="s">
        <v>20</v>
      </c>
      <c r="M427" s="390" t="s">
        <v>2083</v>
      </c>
      <c r="N427" s="390" t="s">
        <v>2083</v>
      </c>
      <c r="O427" s="390" t="s">
        <v>87</v>
      </c>
      <c r="P427" s="389" t="s">
        <v>123</v>
      </c>
      <c r="Q427" s="389" t="s">
        <v>3846</v>
      </c>
      <c r="R427" s="389" t="s">
        <v>2367</v>
      </c>
      <c r="S427" s="389" t="s">
        <v>2083</v>
      </c>
      <c r="T427" s="389" t="s">
        <v>2083</v>
      </c>
      <c r="U427" s="389" t="s">
        <v>2083</v>
      </c>
      <c r="V427" s="389" t="s">
        <v>3671</v>
      </c>
      <c r="W427" s="389" t="s">
        <v>2083</v>
      </c>
      <c r="X427" s="389" t="s">
        <v>2095</v>
      </c>
      <c r="Y427" s="389" t="s">
        <v>2083</v>
      </c>
      <c r="Z427" s="389" t="s">
        <v>2083</v>
      </c>
      <c r="AA427" s="389" t="s">
        <v>2155</v>
      </c>
      <c r="AB427" s="389" t="s">
        <v>2156</v>
      </c>
    </row>
    <row r="428" spans="1:28" x14ac:dyDescent="0.2">
      <c r="A428" s="389">
        <v>783</v>
      </c>
      <c r="B428" s="389">
        <v>2759</v>
      </c>
      <c r="C428" s="389" t="s">
        <v>2809</v>
      </c>
      <c r="D428" s="389" t="s">
        <v>2810</v>
      </c>
      <c r="E428" s="389" t="s">
        <v>1281</v>
      </c>
      <c r="F428" s="421">
        <v>438</v>
      </c>
      <c r="G428" s="390" t="s">
        <v>10</v>
      </c>
      <c r="H428" s="389" t="s">
        <v>578</v>
      </c>
      <c r="I428" s="389" t="s">
        <v>578</v>
      </c>
      <c r="J428" s="389" t="s">
        <v>578</v>
      </c>
      <c r="K428" s="389" t="s">
        <v>2091</v>
      </c>
      <c r="L428" s="390" t="s">
        <v>20</v>
      </c>
      <c r="M428" s="390" t="s">
        <v>2083</v>
      </c>
      <c r="N428" s="390" t="s">
        <v>2083</v>
      </c>
      <c r="O428" s="390" t="s">
        <v>25</v>
      </c>
      <c r="P428" s="389" t="s">
        <v>23</v>
      </c>
      <c r="Q428" s="389" t="s">
        <v>3847</v>
      </c>
      <c r="R428" s="389" t="s">
        <v>2927</v>
      </c>
      <c r="S428" s="389" t="s">
        <v>3848</v>
      </c>
      <c r="T428" s="389" t="s">
        <v>2144</v>
      </c>
      <c r="U428" s="389" t="s">
        <v>2083</v>
      </c>
      <c r="V428" s="389" t="s">
        <v>3849</v>
      </c>
      <c r="W428" s="389" t="s">
        <v>2083</v>
      </c>
      <c r="X428" s="389" t="s">
        <v>2095</v>
      </c>
      <c r="Y428" s="389" t="s">
        <v>2083</v>
      </c>
      <c r="Z428" s="389" t="s">
        <v>2083</v>
      </c>
      <c r="AA428" s="389" t="s">
        <v>2155</v>
      </c>
      <c r="AB428" s="389" t="s">
        <v>3850</v>
      </c>
    </row>
    <row r="429" spans="1:28" x14ac:dyDescent="0.2">
      <c r="A429" s="389">
        <v>784</v>
      </c>
      <c r="B429" s="389">
        <v>2760</v>
      </c>
      <c r="C429" s="389" t="s">
        <v>2219</v>
      </c>
      <c r="D429" s="389" t="s">
        <v>2220</v>
      </c>
      <c r="E429" s="389" t="s">
        <v>1281</v>
      </c>
      <c r="F429" s="421">
        <v>439</v>
      </c>
      <c r="G429" s="390" t="s">
        <v>10</v>
      </c>
      <c r="H429" s="389" t="s">
        <v>579</v>
      </c>
      <c r="I429" s="389" t="s">
        <v>579</v>
      </c>
      <c r="J429" s="389" t="s">
        <v>579</v>
      </c>
      <c r="K429" s="389" t="s">
        <v>2091</v>
      </c>
      <c r="L429" s="390" t="s">
        <v>23</v>
      </c>
      <c r="M429" s="390" t="s">
        <v>2083</v>
      </c>
      <c r="N429" s="390" t="s">
        <v>2083</v>
      </c>
      <c r="O429" s="390" t="s">
        <v>87</v>
      </c>
      <c r="P429" s="389" t="s">
        <v>123</v>
      </c>
      <c r="Q429" s="389" t="s">
        <v>3851</v>
      </c>
      <c r="R429" s="389" t="s">
        <v>3271</v>
      </c>
      <c r="S429" s="389" t="s">
        <v>2083</v>
      </c>
      <c r="T429" s="389" t="s">
        <v>2083</v>
      </c>
      <c r="U429" s="389" t="s">
        <v>2083</v>
      </c>
      <c r="V429" s="389" t="s">
        <v>3852</v>
      </c>
      <c r="W429" s="389" t="s">
        <v>2083</v>
      </c>
      <c r="X429" s="389" t="s">
        <v>2095</v>
      </c>
      <c r="Y429" s="389" t="s">
        <v>2083</v>
      </c>
      <c r="Z429" s="389" t="s">
        <v>2083</v>
      </c>
      <c r="AA429" s="389" t="s">
        <v>2155</v>
      </c>
      <c r="AB429" s="389" t="s">
        <v>3853</v>
      </c>
    </row>
    <row r="430" spans="1:28" x14ac:dyDescent="0.2">
      <c r="A430" s="389">
        <v>785</v>
      </c>
      <c r="B430" s="389">
        <v>2761</v>
      </c>
      <c r="C430" s="389" t="s">
        <v>2688</v>
      </c>
      <c r="D430" s="389" t="s">
        <v>2689</v>
      </c>
      <c r="E430" s="389" t="s">
        <v>1281</v>
      </c>
      <c r="F430" s="421">
        <v>440</v>
      </c>
      <c r="G430" s="390" t="s">
        <v>10</v>
      </c>
      <c r="H430" s="389" t="s">
        <v>581</v>
      </c>
      <c r="I430" s="389" t="s">
        <v>3854</v>
      </c>
      <c r="J430" s="389" t="s">
        <v>3854</v>
      </c>
      <c r="K430" s="389" t="s">
        <v>2091</v>
      </c>
      <c r="L430" s="390" t="s">
        <v>20</v>
      </c>
      <c r="M430" s="390" t="s">
        <v>2083</v>
      </c>
      <c r="N430" s="390" t="s">
        <v>2083</v>
      </c>
      <c r="O430" s="390" t="s">
        <v>25</v>
      </c>
      <c r="P430" s="389" t="s">
        <v>123</v>
      </c>
      <c r="Q430" s="389" t="s">
        <v>3855</v>
      </c>
      <c r="R430" s="389" t="s">
        <v>3856</v>
      </c>
      <c r="S430" s="389" t="s">
        <v>2985</v>
      </c>
      <c r="T430" s="389" t="s">
        <v>3857</v>
      </c>
      <c r="U430" s="389" t="s">
        <v>2083</v>
      </c>
      <c r="V430" s="389" t="s">
        <v>3858</v>
      </c>
      <c r="W430" s="389" t="s">
        <v>2083</v>
      </c>
      <c r="X430" s="389" t="s">
        <v>2095</v>
      </c>
      <c r="Y430" s="389" t="s">
        <v>87</v>
      </c>
      <c r="Z430" s="389" t="s">
        <v>2083</v>
      </c>
      <c r="AA430" s="389" t="s">
        <v>2115</v>
      </c>
      <c r="AB430" s="389" t="s">
        <v>2348</v>
      </c>
    </row>
    <row r="431" spans="1:28" x14ac:dyDescent="0.2">
      <c r="A431" s="389">
        <v>786</v>
      </c>
      <c r="B431" s="389">
        <v>2762</v>
      </c>
      <c r="C431" s="389" t="s">
        <v>3859</v>
      </c>
      <c r="D431" s="389" t="s">
        <v>3860</v>
      </c>
      <c r="E431" s="389" t="s">
        <v>1281</v>
      </c>
      <c r="F431" s="421">
        <v>441</v>
      </c>
      <c r="G431" s="390" t="s">
        <v>10</v>
      </c>
      <c r="H431" s="389" t="s">
        <v>583</v>
      </c>
      <c r="I431" s="389" t="s">
        <v>583</v>
      </c>
      <c r="J431" s="389" t="s">
        <v>583</v>
      </c>
      <c r="K431" s="389" t="s">
        <v>2091</v>
      </c>
      <c r="L431" s="390" t="s">
        <v>20</v>
      </c>
      <c r="M431" s="390" t="s">
        <v>2083</v>
      </c>
      <c r="N431" s="390" t="s">
        <v>2083</v>
      </c>
      <c r="O431" s="390" t="s">
        <v>25</v>
      </c>
      <c r="P431" s="389" t="s">
        <v>123</v>
      </c>
      <c r="Q431" s="389" t="s">
        <v>3861</v>
      </c>
      <c r="R431" s="389" t="s">
        <v>3004</v>
      </c>
      <c r="S431" s="389" t="s">
        <v>3862</v>
      </c>
      <c r="T431" s="389" t="s">
        <v>2171</v>
      </c>
      <c r="U431" s="389" t="s">
        <v>2083</v>
      </c>
      <c r="V431" s="389" t="s">
        <v>3863</v>
      </c>
      <c r="W431" s="389" t="s">
        <v>2083</v>
      </c>
      <c r="X431" s="389" t="s">
        <v>2095</v>
      </c>
      <c r="Y431" s="389" t="s">
        <v>2147</v>
      </c>
      <c r="Z431" s="389" t="s">
        <v>2083</v>
      </c>
      <c r="AA431" s="389" t="s">
        <v>2297</v>
      </c>
      <c r="AB431" s="389" t="s">
        <v>3864</v>
      </c>
    </row>
    <row r="432" spans="1:28" x14ac:dyDescent="0.2">
      <c r="A432" s="389">
        <v>787</v>
      </c>
      <c r="B432" s="389">
        <v>2763</v>
      </c>
      <c r="C432" s="389" t="s">
        <v>2196</v>
      </c>
      <c r="D432" s="389" t="s">
        <v>2197</v>
      </c>
      <c r="E432" s="389" t="s">
        <v>1281</v>
      </c>
      <c r="F432" s="421">
        <v>442</v>
      </c>
      <c r="G432" s="390" t="s">
        <v>10</v>
      </c>
      <c r="H432" s="389" t="s">
        <v>584</v>
      </c>
      <c r="I432" s="389" t="s">
        <v>3865</v>
      </c>
      <c r="J432" s="389" t="s">
        <v>3865</v>
      </c>
      <c r="K432" s="389" t="s">
        <v>9</v>
      </c>
      <c r="L432" s="390" t="s">
        <v>20</v>
      </c>
      <c r="M432" s="390" t="s">
        <v>2083</v>
      </c>
      <c r="N432" s="390" t="s">
        <v>2083</v>
      </c>
      <c r="O432" s="390" t="s">
        <v>87</v>
      </c>
      <c r="P432" s="389" t="s">
        <v>123</v>
      </c>
      <c r="Q432" s="389" t="s">
        <v>3866</v>
      </c>
      <c r="R432" s="389" t="s">
        <v>3004</v>
      </c>
      <c r="S432" s="389" t="s">
        <v>2083</v>
      </c>
      <c r="T432" s="389" t="s">
        <v>2083</v>
      </c>
      <c r="U432" s="389" t="s">
        <v>2083</v>
      </c>
      <c r="V432" s="389" t="s">
        <v>3867</v>
      </c>
      <c r="W432" s="389" t="s">
        <v>2083</v>
      </c>
      <c r="X432" s="389" t="s">
        <v>2095</v>
      </c>
      <c r="Y432" s="389" t="s">
        <v>87</v>
      </c>
      <c r="Z432" s="389" t="s">
        <v>2083</v>
      </c>
      <c r="AA432" s="389" t="s">
        <v>2115</v>
      </c>
      <c r="AB432" s="389" t="s">
        <v>2178</v>
      </c>
    </row>
    <row r="433" spans="1:28" x14ac:dyDescent="0.2">
      <c r="A433" s="389">
        <v>788</v>
      </c>
      <c r="B433" s="389">
        <v>2764</v>
      </c>
      <c r="C433" s="389" t="s">
        <v>3353</v>
      </c>
      <c r="D433" s="389" t="s">
        <v>3354</v>
      </c>
      <c r="E433" s="389" t="s">
        <v>1281</v>
      </c>
      <c r="F433" s="421">
        <v>443</v>
      </c>
      <c r="G433" s="390" t="s">
        <v>11</v>
      </c>
      <c r="H433" s="389" t="s">
        <v>585</v>
      </c>
      <c r="I433" s="389" t="s">
        <v>585</v>
      </c>
      <c r="J433" s="389" t="s">
        <v>585</v>
      </c>
      <c r="K433" s="389" t="s">
        <v>2091</v>
      </c>
      <c r="L433" s="390" t="s">
        <v>25</v>
      </c>
      <c r="M433" s="390" t="s">
        <v>2083</v>
      </c>
      <c r="N433" s="390" t="s">
        <v>2083</v>
      </c>
      <c r="O433" s="390" t="s">
        <v>87</v>
      </c>
      <c r="P433" s="389" t="s">
        <v>23</v>
      </c>
      <c r="Q433" s="389" t="s">
        <v>3868</v>
      </c>
      <c r="R433" s="389" t="s">
        <v>3753</v>
      </c>
      <c r="S433" s="389" t="s">
        <v>2083</v>
      </c>
      <c r="T433" s="389" t="s">
        <v>2083</v>
      </c>
      <c r="U433" s="389" t="s">
        <v>2083</v>
      </c>
      <c r="V433" s="389" t="s">
        <v>3869</v>
      </c>
      <c r="W433" s="389" t="s">
        <v>2083</v>
      </c>
      <c r="X433" s="389" t="s">
        <v>43</v>
      </c>
      <c r="Y433" s="389" t="s">
        <v>2083</v>
      </c>
      <c r="Z433" s="389" t="s">
        <v>2083</v>
      </c>
      <c r="AA433" s="389" t="s">
        <v>2155</v>
      </c>
      <c r="AB433" s="389" t="s">
        <v>3760</v>
      </c>
    </row>
    <row r="434" spans="1:28" x14ac:dyDescent="0.2">
      <c r="A434" s="389">
        <v>789</v>
      </c>
      <c r="B434" s="389">
        <v>2765</v>
      </c>
      <c r="C434" s="389" t="s">
        <v>2349</v>
      </c>
      <c r="D434" s="389" t="s">
        <v>2350</v>
      </c>
      <c r="E434" s="389" t="s">
        <v>1281</v>
      </c>
      <c r="F434" s="421">
        <v>444</v>
      </c>
      <c r="G434" s="390" t="s">
        <v>11</v>
      </c>
      <c r="H434" s="389" t="s">
        <v>586</v>
      </c>
      <c r="I434" s="389" t="s">
        <v>586</v>
      </c>
      <c r="J434" s="389" t="s">
        <v>586</v>
      </c>
      <c r="K434" s="389" t="s">
        <v>2091</v>
      </c>
      <c r="L434" s="390" t="s">
        <v>25</v>
      </c>
      <c r="M434" s="390" t="s">
        <v>2083</v>
      </c>
      <c r="N434" s="390" t="s">
        <v>2083</v>
      </c>
      <c r="O434" s="390" t="s">
        <v>87</v>
      </c>
      <c r="P434" s="389" t="s">
        <v>23</v>
      </c>
      <c r="Q434" s="389" t="s">
        <v>3870</v>
      </c>
      <c r="R434" s="389" t="s">
        <v>3753</v>
      </c>
      <c r="S434" s="389" t="s">
        <v>2083</v>
      </c>
      <c r="T434" s="389" t="s">
        <v>2083</v>
      </c>
      <c r="U434" s="389" t="s">
        <v>2083</v>
      </c>
      <c r="V434" s="389" t="s">
        <v>3871</v>
      </c>
      <c r="W434" s="389" t="s">
        <v>2083</v>
      </c>
      <c r="X434" s="389" t="s">
        <v>43</v>
      </c>
      <c r="Y434" s="389" t="s">
        <v>2083</v>
      </c>
      <c r="Z434" s="389" t="s">
        <v>2083</v>
      </c>
      <c r="AA434" s="389" t="s">
        <v>2115</v>
      </c>
      <c r="AB434" s="389" t="s">
        <v>2982</v>
      </c>
    </row>
    <row r="435" spans="1:28" x14ac:dyDescent="0.2">
      <c r="A435" s="389">
        <v>790</v>
      </c>
      <c r="B435" s="389">
        <v>2766</v>
      </c>
      <c r="C435" s="389" t="s">
        <v>2349</v>
      </c>
      <c r="D435" s="389" t="s">
        <v>2350</v>
      </c>
      <c r="E435" s="389" t="s">
        <v>1281</v>
      </c>
      <c r="F435" s="421">
        <v>445</v>
      </c>
      <c r="G435" s="390" t="s">
        <v>11</v>
      </c>
      <c r="H435" s="389" t="s">
        <v>587</v>
      </c>
      <c r="I435" s="389" t="s">
        <v>587</v>
      </c>
      <c r="J435" s="389" t="s">
        <v>587</v>
      </c>
      <c r="K435" s="389" t="s">
        <v>2091</v>
      </c>
      <c r="L435" s="390" t="s">
        <v>25</v>
      </c>
      <c r="M435" s="390" t="s">
        <v>2083</v>
      </c>
      <c r="N435" s="390" t="s">
        <v>2083</v>
      </c>
      <c r="O435" s="390" t="s">
        <v>87</v>
      </c>
      <c r="P435" s="389" t="s">
        <v>23</v>
      </c>
      <c r="Q435" s="389" t="s">
        <v>3872</v>
      </c>
      <c r="R435" s="389" t="s">
        <v>3873</v>
      </c>
      <c r="S435" s="389" t="s">
        <v>2083</v>
      </c>
      <c r="T435" s="389" t="s">
        <v>2083</v>
      </c>
      <c r="U435" s="389" t="s">
        <v>2083</v>
      </c>
      <c r="V435" s="389" t="s">
        <v>3874</v>
      </c>
      <c r="W435" s="389" t="s">
        <v>2083</v>
      </c>
      <c r="X435" s="389" t="s">
        <v>43</v>
      </c>
      <c r="Y435" s="389" t="s">
        <v>2083</v>
      </c>
      <c r="Z435" s="389" t="s">
        <v>2083</v>
      </c>
      <c r="AA435" s="389" t="s">
        <v>2155</v>
      </c>
      <c r="AB435" s="389" t="s">
        <v>3760</v>
      </c>
    </row>
    <row r="436" spans="1:28" x14ac:dyDescent="0.2">
      <c r="A436" s="389">
        <v>791</v>
      </c>
      <c r="B436" s="389">
        <v>2767</v>
      </c>
      <c r="C436" s="389" t="s">
        <v>2349</v>
      </c>
      <c r="D436" s="389" t="s">
        <v>2350</v>
      </c>
      <c r="E436" s="389" t="s">
        <v>1281</v>
      </c>
      <c r="F436" s="421">
        <v>446</v>
      </c>
      <c r="G436" s="390" t="s">
        <v>11</v>
      </c>
      <c r="H436" s="389" t="s">
        <v>3875</v>
      </c>
      <c r="I436" s="389" t="s">
        <v>3876</v>
      </c>
      <c r="J436" s="389" t="s">
        <v>3876</v>
      </c>
      <c r="K436" s="389" t="s">
        <v>2091</v>
      </c>
      <c r="L436" s="390" t="s">
        <v>25</v>
      </c>
      <c r="M436" s="390" t="s">
        <v>2083</v>
      </c>
      <c r="N436" s="390" t="s">
        <v>2083</v>
      </c>
      <c r="O436" s="390" t="s">
        <v>87</v>
      </c>
      <c r="P436" s="389" t="s">
        <v>23</v>
      </c>
      <c r="Q436" s="389" t="s">
        <v>3877</v>
      </c>
      <c r="R436" s="389" t="s">
        <v>3873</v>
      </c>
      <c r="S436" s="389" t="s">
        <v>2083</v>
      </c>
      <c r="T436" s="389" t="s">
        <v>2083</v>
      </c>
      <c r="U436" s="389" t="s">
        <v>2083</v>
      </c>
      <c r="V436" s="389" t="s">
        <v>3878</v>
      </c>
      <c r="W436" s="389" t="s">
        <v>2083</v>
      </c>
      <c r="X436" s="389" t="s">
        <v>43</v>
      </c>
      <c r="Y436" s="389" t="s">
        <v>2083</v>
      </c>
      <c r="Z436" s="389" t="s">
        <v>2083</v>
      </c>
      <c r="AA436" s="389" t="s">
        <v>2115</v>
      </c>
      <c r="AB436" s="389" t="s">
        <v>2116</v>
      </c>
    </row>
    <row r="437" spans="1:28" x14ac:dyDescent="0.2">
      <c r="A437" s="389">
        <v>792</v>
      </c>
      <c r="B437" s="389">
        <v>2768</v>
      </c>
      <c r="C437" s="389" t="s">
        <v>3272</v>
      </c>
      <c r="D437" s="389" t="s">
        <v>3273</v>
      </c>
      <c r="E437" s="389" t="s">
        <v>1281</v>
      </c>
      <c r="F437" s="421">
        <v>447</v>
      </c>
      <c r="G437" s="390" t="s">
        <v>10</v>
      </c>
      <c r="H437" s="389" t="s">
        <v>589</v>
      </c>
      <c r="I437" s="389" t="s">
        <v>589</v>
      </c>
      <c r="J437" s="389" t="s">
        <v>589</v>
      </c>
      <c r="K437" s="389" t="s">
        <v>2283</v>
      </c>
      <c r="L437" s="390" t="s">
        <v>23</v>
      </c>
      <c r="M437" s="390" t="s">
        <v>2083</v>
      </c>
      <c r="N437" s="390" t="s">
        <v>2083</v>
      </c>
      <c r="O437" s="390" t="s">
        <v>87</v>
      </c>
      <c r="P437" s="389" t="s">
        <v>1045</v>
      </c>
      <c r="Q437" s="389" t="s">
        <v>3879</v>
      </c>
      <c r="R437" s="389" t="s">
        <v>3880</v>
      </c>
      <c r="S437" s="389" t="s">
        <v>2083</v>
      </c>
      <c r="T437" s="389" t="s">
        <v>2083</v>
      </c>
      <c r="U437" s="389" t="s">
        <v>2083</v>
      </c>
      <c r="V437" s="389" t="s">
        <v>3881</v>
      </c>
      <c r="W437" s="389" t="s">
        <v>2083</v>
      </c>
      <c r="X437" s="389" t="s">
        <v>2095</v>
      </c>
      <c r="Y437" s="389" t="s">
        <v>2083</v>
      </c>
      <c r="Z437" s="389" t="s">
        <v>2083</v>
      </c>
      <c r="AA437" s="389" t="s">
        <v>2155</v>
      </c>
      <c r="AB437" s="389" t="s">
        <v>3882</v>
      </c>
    </row>
    <row r="438" spans="1:28" x14ac:dyDescent="0.2">
      <c r="A438" s="389">
        <v>793</v>
      </c>
      <c r="B438" s="389">
        <v>2769</v>
      </c>
      <c r="C438" s="389" t="s">
        <v>3883</v>
      </c>
      <c r="D438" s="389" t="s">
        <v>3884</v>
      </c>
      <c r="E438" s="389" t="s">
        <v>1281</v>
      </c>
      <c r="F438" s="421">
        <v>448</v>
      </c>
      <c r="G438" s="390" t="s">
        <v>10</v>
      </c>
      <c r="H438" s="389" t="s">
        <v>590</v>
      </c>
      <c r="I438" s="389" t="s">
        <v>3885</v>
      </c>
      <c r="J438" s="389" t="s">
        <v>3885</v>
      </c>
      <c r="K438" s="389" t="s">
        <v>2091</v>
      </c>
      <c r="L438" s="390" t="s">
        <v>23</v>
      </c>
      <c r="M438" s="390" t="s">
        <v>2083</v>
      </c>
      <c r="N438" s="390" t="s">
        <v>2083</v>
      </c>
      <c r="O438" s="390" t="s">
        <v>87</v>
      </c>
      <c r="P438" s="389" t="s">
        <v>123</v>
      </c>
      <c r="Q438" s="389" t="s">
        <v>3886</v>
      </c>
      <c r="R438" s="389" t="s">
        <v>2240</v>
      </c>
      <c r="S438" s="389" t="s">
        <v>2083</v>
      </c>
      <c r="T438" s="389" t="s">
        <v>2083</v>
      </c>
      <c r="U438" s="389" t="s">
        <v>2083</v>
      </c>
      <c r="V438" s="389" t="s">
        <v>3887</v>
      </c>
      <c r="W438" s="389" t="s">
        <v>2083</v>
      </c>
      <c r="X438" s="389" t="s">
        <v>2095</v>
      </c>
      <c r="Y438" s="389" t="s">
        <v>2147</v>
      </c>
      <c r="Z438" s="389" t="s">
        <v>2083</v>
      </c>
      <c r="AA438" s="389" t="s">
        <v>2297</v>
      </c>
      <c r="AB438" s="389" t="s">
        <v>3888</v>
      </c>
    </row>
    <row r="439" spans="1:28" x14ac:dyDescent="0.2">
      <c r="A439" s="389">
        <v>794</v>
      </c>
      <c r="B439" s="389">
        <v>2770</v>
      </c>
      <c r="C439" s="389" t="s">
        <v>2107</v>
      </c>
      <c r="D439" s="389" t="s">
        <v>2108</v>
      </c>
      <c r="E439" s="389" t="s">
        <v>1281</v>
      </c>
      <c r="F439" s="421">
        <v>449</v>
      </c>
      <c r="G439" s="390" t="s">
        <v>10</v>
      </c>
      <c r="H439" s="389" t="s">
        <v>591</v>
      </c>
      <c r="I439" s="389" t="s">
        <v>591</v>
      </c>
      <c r="J439" s="389" t="s">
        <v>591</v>
      </c>
      <c r="K439" s="389" t="s">
        <v>2091</v>
      </c>
      <c r="L439" s="390" t="s">
        <v>23</v>
      </c>
      <c r="M439" s="390" t="s">
        <v>2083</v>
      </c>
      <c r="N439" s="390" t="s">
        <v>2083</v>
      </c>
      <c r="O439" s="390" t="s">
        <v>87</v>
      </c>
      <c r="P439" s="389" t="s">
        <v>123</v>
      </c>
      <c r="Q439" s="389" t="s">
        <v>3889</v>
      </c>
      <c r="R439" s="389" t="s">
        <v>3890</v>
      </c>
      <c r="S439" s="389" t="s">
        <v>2083</v>
      </c>
      <c r="T439" s="389" t="s">
        <v>2083</v>
      </c>
      <c r="U439" s="389" t="s">
        <v>2083</v>
      </c>
      <c r="V439" s="389" t="s">
        <v>3891</v>
      </c>
      <c r="W439" s="389" t="s">
        <v>2083</v>
      </c>
      <c r="X439" s="389" t="s">
        <v>2095</v>
      </c>
      <c r="Y439" s="389" t="s">
        <v>2083</v>
      </c>
      <c r="Z439" s="389" t="s">
        <v>2083</v>
      </c>
      <c r="AA439" s="389" t="s">
        <v>2155</v>
      </c>
      <c r="AB439" s="389" t="s">
        <v>3882</v>
      </c>
    </row>
    <row r="440" spans="1:28" x14ac:dyDescent="0.2">
      <c r="A440" s="389">
        <v>795</v>
      </c>
      <c r="B440" s="389">
        <v>2771</v>
      </c>
      <c r="C440" s="389" t="s">
        <v>2089</v>
      </c>
      <c r="D440" s="389" t="s">
        <v>2090</v>
      </c>
      <c r="E440" s="389" t="s">
        <v>1281</v>
      </c>
      <c r="F440" s="421">
        <v>450</v>
      </c>
      <c r="G440" s="390" t="s">
        <v>10</v>
      </c>
      <c r="H440" s="389" t="s">
        <v>593</v>
      </c>
      <c r="I440" s="389" t="s">
        <v>3892</v>
      </c>
      <c r="J440" s="389" t="s">
        <v>3892</v>
      </c>
      <c r="K440" s="389" t="s">
        <v>2091</v>
      </c>
      <c r="L440" s="390" t="s">
        <v>23</v>
      </c>
      <c r="M440" s="390" t="s">
        <v>2083</v>
      </c>
      <c r="N440" s="390" t="s">
        <v>2083</v>
      </c>
      <c r="O440" s="390" t="s">
        <v>25</v>
      </c>
      <c r="P440" s="389" t="s">
        <v>123</v>
      </c>
      <c r="Q440" s="389" t="s">
        <v>3893</v>
      </c>
      <c r="R440" s="389" t="s">
        <v>2200</v>
      </c>
      <c r="S440" s="389" t="s">
        <v>2223</v>
      </c>
      <c r="T440" s="389" t="s">
        <v>2585</v>
      </c>
      <c r="U440" s="389" t="s">
        <v>2083</v>
      </c>
      <c r="V440" s="389" t="s">
        <v>3894</v>
      </c>
      <c r="W440" s="389" t="s">
        <v>2083</v>
      </c>
      <c r="X440" s="389" t="s">
        <v>2095</v>
      </c>
      <c r="Y440" s="389" t="s">
        <v>12</v>
      </c>
      <c r="Z440" s="389" t="s">
        <v>2083</v>
      </c>
      <c r="AA440" s="389" t="s">
        <v>2105</v>
      </c>
      <c r="AB440" s="389" t="s">
        <v>2387</v>
      </c>
    </row>
    <row r="441" spans="1:28" x14ac:dyDescent="0.2">
      <c r="A441" s="389">
        <v>796</v>
      </c>
      <c r="B441" s="389">
        <v>2772</v>
      </c>
      <c r="C441" s="389" t="s">
        <v>2569</v>
      </c>
      <c r="D441" s="389" t="s">
        <v>2570</v>
      </c>
      <c r="E441" s="389" t="s">
        <v>1281</v>
      </c>
      <c r="F441" s="421">
        <v>451</v>
      </c>
      <c r="G441" s="390" t="s">
        <v>10</v>
      </c>
      <c r="H441" s="389" t="s">
        <v>595</v>
      </c>
      <c r="I441" s="389" t="s">
        <v>595</v>
      </c>
      <c r="J441" s="389" t="s">
        <v>595</v>
      </c>
      <c r="K441" s="389" t="s">
        <v>2126</v>
      </c>
      <c r="L441" s="390" t="s">
        <v>20</v>
      </c>
      <c r="M441" s="390" t="s">
        <v>2083</v>
      </c>
      <c r="N441" s="390" t="s">
        <v>2083</v>
      </c>
      <c r="O441" s="390" t="s">
        <v>25</v>
      </c>
      <c r="P441" s="389" t="s">
        <v>1045</v>
      </c>
      <c r="Q441" s="389" t="s">
        <v>3895</v>
      </c>
      <c r="R441" s="389" t="s">
        <v>2200</v>
      </c>
      <c r="S441" s="389" t="s">
        <v>2985</v>
      </c>
      <c r="T441" s="389" t="s">
        <v>2986</v>
      </c>
      <c r="U441" s="389" t="s">
        <v>2083</v>
      </c>
      <c r="V441" s="389" t="s">
        <v>3896</v>
      </c>
      <c r="W441" s="389" t="s">
        <v>2083</v>
      </c>
      <c r="X441" s="389" t="s">
        <v>2095</v>
      </c>
      <c r="Y441" s="389" t="s">
        <v>87</v>
      </c>
      <c r="Z441" s="389" t="s">
        <v>2083</v>
      </c>
      <c r="AA441" s="389" t="s">
        <v>2297</v>
      </c>
      <c r="AB441" s="389" t="s">
        <v>2988</v>
      </c>
    </row>
    <row r="442" spans="1:28" x14ac:dyDescent="0.2">
      <c r="A442" s="389">
        <v>797</v>
      </c>
      <c r="B442" s="389">
        <v>2773</v>
      </c>
      <c r="C442" s="389" t="s">
        <v>2174</v>
      </c>
      <c r="D442" s="389" t="s">
        <v>2175</v>
      </c>
      <c r="E442" s="389" t="s">
        <v>1281</v>
      </c>
      <c r="F442" s="421">
        <v>452</v>
      </c>
      <c r="G442" s="390" t="s">
        <v>10</v>
      </c>
      <c r="H442" s="389" t="s">
        <v>596</v>
      </c>
      <c r="I442" s="389" t="s">
        <v>596</v>
      </c>
      <c r="J442" s="389" t="s">
        <v>596</v>
      </c>
      <c r="K442" s="389" t="s">
        <v>2091</v>
      </c>
      <c r="L442" s="390" t="s">
        <v>23</v>
      </c>
      <c r="M442" s="390" t="s">
        <v>2083</v>
      </c>
      <c r="N442" s="390" t="s">
        <v>2083</v>
      </c>
      <c r="O442" s="390" t="s">
        <v>87</v>
      </c>
      <c r="P442" s="389" t="s">
        <v>123</v>
      </c>
      <c r="Q442" s="389" t="s">
        <v>3897</v>
      </c>
      <c r="R442" s="389" t="s">
        <v>3898</v>
      </c>
      <c r="S442" s="389" t="s">
        <v>2083</v>
      </c>
      <c r="T442" s="389" t="s">
        <v>2083</v>
      </c>
      <c r="U442" s="389" t="s">
        <v>2083</v>
      </c>
      <c r="V442" s="389" t="s">
        <v>3128</v>
      </c>
      <c r="W442" s="389" t="s">
        <v>2083</v>
      </c>
      <c r="X442" s="389" t="s">
        <v>2095</v>
      </c>
      <c r="Y442" s="389" t="s">
        <v>23</v>
      </c>
      <c r="Z442" s="389" t="s">
        <v>2083</v>
      </c>
      <c r="AA442" s="389" t="s">
        <v>2115</v>
      </c>
      <c r="AB442" s="389" t="s">
        <v>3899</v>
      </c>
    </row>
    <row r="443" spans="1:28" x14ac:dyDescent="0.2">
      <c r="A443" s="389">
        <v>798</v>
      </c>
      <c r="B443" s="389">
        <v>2774</v>
      </c>
      <c r="C443" s="389" t="s">
        <v>2174</v>
      </c>
      <c r="D443" s="389" t="s">
        <v>2175</v>
      </c>
      <c r="E443" s="389" t="s">
        <v>1281</v>
      </c>
      <c r="F443" s="421">
        <v>453</v>
      </c>
      <c r="G443" s="390" t="s">
        <v>10</v>
      </c>
      <c r="H443" s="389" t="s">
        <v>597</v>
      </c>
      <c r="I443" s="389" t="s">
        <v>597</v>
      </c>
      <c r="J443" s="389" t="s">
        <v>597</v>
      </c>
      <c r="K443" s="389" t="s">
        <v>2091</v>
      </c>
      <c r="L443" s="390" t="s">
        <v>23</v>
      </c>
      <c r="M443" s="390" t="s">
        <v>2083</v>
      </c>
      <c r="N443" s="390" t="s">
        <v>2083</v>
      </c>
      <c r="O443" s="390" t="s">
        <v>87</v>
      </c>
      <c r="P443" s="389" t="s">
        <v>123</v>
      </c>
      <c r="Q443" s="389" t="s">
        <v>3897</v>
      </c>
      <c r="R443" s="389" t="s">
        <v>3898</v>
      </c>
      <c r="S443" s="389" t="s">
        <v>2083</v>
      </c>
      <c r="T443" s="389" t="s">
        <v>2083</v>
      </c>
      <c r="U443" s="389" t="s">
        <v>2083</v>
      </c>
      <c r="V443" s="389" t="s">
        <v>3900</v>
      </c>
      <c r="W443" s="389" t="s">
        <v>2083</v>
      </c>
      <c r="X443" s="389" t="s">
        <v>2095</v>
      </c>
      <c r="Y443" s="389" t="s">
        <v>23</v>
      </c>
      <c r="Z443" s="389" t="s">
        <v>2083</v>
      </c>
      <c r="AA443" s="389" t="s">
        <v>2148</v>
      </c>
      <c r="AB443" s="389" t="s">
        <v>3901</v>
      </c>
    </row>
    <row r="444" spans="1:28" x14ac:dyDescent="0.2">
      <c r="A444" s="389">
        <v>799</v>
      </c>
      <c r="B444" s="389">
        <v>2775</v>
      </c>
      <c r="C444" s="389" t="s">
        <v>2140</v>
      </c>
      <c r="D444" s="389" t="s">
        <v>2141</v>
      </c>
      <c r="E444" s="389" t="s">
        <v>1281</v>
      </c>
      <c r="F444" s="421">
        <v>454</v>
      </c>
      <c r="G444" s="390" t="s">
        <v>10</v>
      </c>
      <c r="H444" s="389" t="s">
        <v>599</v>
      </c>
      <c r="I444" s="389" t="s">
        <v>599</v>
      </c>
      <c r="J444" s="389" t="s">
        <v>599</v>
      </c>
      <c r="K444" s="389" t="s">
        <v>2091</v>
      </c>
      <c r="L444" s="390" t="s">
        <v>20</v>
      </c>
      <c r="M444" s="390" t="s">
        <v>2083</v>
      </c>
      <c r="N444" s="390" t="s">
        <v>2083</v>
      </c>
      <c r="O444" s="390" t="s">
        <v>25</v>
      </c>
      <c r="P444" s="389" t="s">
        <v>23</v>
      </c>
      <c r="Q444" s="389" t="s">
        <v>3902</v>
      </c>
      <c r="R444" s="389" t="s">
        <v>3903</v>
      </c>
      <c r="S444" s="389" t="s">
        <v>3904</v>
      </c>
      <c r="T444" s="389" t="s">
        <v>3905</v>
      </c>
      <c r="U444" s="389" t="s">
        <v>2083</v>
      </c>
      <c r="V444" s="389" t="s">
        <v>2083</v>
      </c>
      <c r="W444" s="389" t="s">
        <v>2083</v>
      </c>
      <c r="X444" s="389" t="s">
        <v>2095</v>
      </c>
      <c r="Y444" s="389" t="s">
        <v>2083</v>
      </c>
      <c r="Z444" s="389" t="s">
        <v>2083</v>
      </c>
      <c r="AA444" s="389" t="s">
        <v>2262</v>
      </c>
      <c r="AB444" s="389" t="s">
        <v>3906</v>
      </c>
    </row>
    <row r="445" spans="1:28" x14ac:dyDescent="0.2">
      <c r="A445" s="389">
        <v>800</v>
      </c>
      <c r="B445" s="389">
        <v>2776</v>
      </c>
      <c r="C445" s="389" t="s">
        <v>2140</v>
      </c>
      <c r="D445" s="389" t="s">
        <v>2141</v>
      </c>
      <c r="E445" s="389" t="s">
        <v>1281</v>
      </c>
      <c r="F445" s="421">
        <v>455</v>
      </c>
      <c r="G445" s="390" t="s">
        <v>10</v>
      </c>
      <c r="H445" s="389" t="s">
        <v>601</v>
      </c>
      <c r="I445" s="389" t="s">
        <v>601</v>
      </c>
      <c r="J445" s="389" t="s">
        <v>601</v>
      </c>
      <c r="K445" s="389" t="s">
        <v>2091</v>
      </c>
      <c r="L445" s="390" t="s">
        <v>20</v>
      </c>
      <c r="M445" s="390" t="s">
        <v>2083</v>
      </c>
      <c r="N445" s="390" t="s">
        <v>2083</v>
      </c>
      <c r="O445" s="390" t="s">
        <v>25</v>
      </c>
      <c r="P445" s="389" t="s">
        <v>123</v>
      </c>
      <c r="Q445" s="389" t="s">
        <v>3902</v>
      </c>
      <c r="R445" s="389" t="s">
        <v>3903</v>
      </c>
      <c r="S445" s="389" t="s">
        <v>2223</v>
      </c>
      <c r="T445" s="389" t="s">
        <v>2585</v>
      </c>
      <c r="U445" s="389" t="s">
        <v>2083</v>
      </c>
      <c r="V445" s="389" t="s">
        <v>2754</v>
      </c>
      <c r="W445" s="389" t="s">
        <v>2083</v>
      </c>
      <c r="X445" s="389" t="s">
        <v>2095</v>
      </c>
      <c r="Y445" s="389" t="s">
        <v>2083</v>
      </c>
      <c r="Z445" s="389" t="s">
        <v>2083</v>
      </c>
      <c r="AA445" s="389" t="s">
        <v>2297</v>
      </c>
      <c r="AB445" s="389" t="s">
        <v>2587</v>
      </c>
    </row>
    <row r="446" spans="1:28" x14ac:dyDescent="0.2">
      <c r="A446" s="389">
        <v>801</v>
      </c>
      <c r="B446" s="389">
        <v>2777</v>
      </c>
      <c r="C446" s="389" t="s">
        <v>2140</v>
      </c>
      <c r="D446" s="389" t="s">
        <v>2141</v>
      </c>
      <c r="E446" s="389" t="s">
        <v>1281</v>
      </c>
      <c r="F446" s="421">
        <v>456</v>
      </c>
      <c r="G446" s="390" t="s">
        <v>10</v>
      </c>
      <c r="H446" s="389" t="s">
        <v>602</v>
      </c>
      <c r="I446" s="389" t="s">
        <v>602</v>
      </c>
      <c r="J446" s="389" t="s">
        <v>602</v>
      </c>
      <c r="K446" s="389" t="s">
        <v>2091</v>
      </c>
      <c r="L446" s="390" t="s">
        <v>23</v>
      </c>
      <c r="M446" s="390" t="s">
        <v>2083</v>
      </c>
      <c r="N446" s="390" t="s">
        <v>2083</v>
      </c>
      <c r="O446" s="390" t="s">
        <v>87</v>
      </c>
      <c r="P446" s="389" t="s">
        <v>123</v>
      </c>
      <c r="Q446" s="389" t="s">
        <v>3907</v>
      </c>
      <c r="R446" s="389" t="s">
        <v>2240</v>
      </c>
      <c r="S446" s="389" t="s">
        <v>2083</v>
      </c>
      <c r="T446" s="389" t="s">
        <v>2083</v>
      </c>
      <c r="U446" s="389" t="s">
        <v>2083</v>
      </c>
      <c r="V446" s="389" t="s">
        <v>3908</v>
      </c>
      <c r="W446" s="389" t="s">
        <v>2083</v>
      </c>
      <c r="X446" s="389" t="s">
        <v>2095</v>
      </c>
      <c r="Y446" s="389" t="s">
        <v>2083</v>
      </c>
      <c r="Z446" s="389" t="s">
        <v>2083</v>
      </c>
      <c r="AA446" s="389" t="s">
        <v>2115</v>
      </c>
      <c r="AB446" s="389" t="s">
        <v>3899</v>
      </c>
    </row>
    <row r="447" spans="1:28" x14ac:dyDescent="0.2">
      <c r="A447" s="389">
        <v>217</v>
      </c>
      <c r="B447" s="389">
        <v>2778</v>
      </c>
      <c r="C447" s="389" t="s">
        <v>3883</v>
      </c>
      <c r="D447" s="389" t="s">
        <v>3884</v>
      </c>
      <c r="E447" s="389" t="s">
        <v>1281</v>
      </c>
      <c r="F447" s="421">
        <v>457</v>
      </c>
      <c r="G447" s="390" t="s">
        <v>10</v>
      </c>
      <c r="H447" s="389" t="s">
        <v>603</v>
      </c>
      <c r="I447" s="389" t="s">
        <v>603</v>
      </c>
      <c r="J447" s="389" t="s">
        <v>603</v>
      </c>
      <c r="K447" s="389" t="s">
        <v>2091</v>
      </c>
      <c r="L447" s="390" t="s">
        <v>23</v>
      </c>
      <c r="M447" s="390" t="s">
        <v>2083</v>
      </c>
      <c r="N447" s="390" t="s">
        <v>2083</v>
      </c>
      <c r="O447" s="390" t="s">
        <v>87</v>
      </c>
      <c r="P447" s="389" t="s">
        <v>123</v>
      </c>
      <c r="Q447" s="389" t="s">
        <v>3909</v>
      </c>
      <c r="R447" s="389" t="s">
        <v>3910</v>
      </c>
      <c r="S447" s="389" t="s">
        <v>2083</v>
      </c>
      <c r="T447" s="389" t="s">
        <v>2083</v>
      </c>
      <c r="U447" s="389" t="s">
        <v>2083</v>
      </c>
      <c r="V447" s="389" t="s">
        <v>3911</v>
      </c>
      <c r="W447" s="389" t="s">
        <v>2083</v>
      </c>
      <c r="X447" s="389" t="s">
        <v>2095</v>
      </c>
      <c r="Y447" s="389" t="s">
        <v>2147</v>
      </c>
      <c r="Z447" s="389" t="s">
        <v>2083</v>
      </c>
      <c r="AA447" s="389" t="s">
        <v>2297</v>
      </c>
      <c r="AB447" s="389" t="s">
        <v>3888</v>
      </c>
    </row>
    <row r="448" spans="1:28" x14ac:dyDescent="0.2">
      <c r="A448" s="389">
        <v>218</v>
      </c>
      <c r="B448" s="389">
        <v>2779</v>
      </c>
      <c r="C448" s="389" t="s">
        <v>2140</v>
      </c>
      <c r="D448" s="389" t="s">
        <v>2141</v>
      </c>
      <c r="E448" s="389" t="s">
        <v>1281</v>
      </c>
      <c r="F448" s="421">
        <v>458</v>
      </c>
      <c r="G448" s="390" t="s">
        <v>10</v>
      </c>
      <c r="H448" s="389" t="s">
        <v>604</v>
      </c>
      <c r="I448" s="389" t="s">
        <v>3912</v>
      </c>
      <c r="J448" s="389" t="s">
        <v>3912</v>
      </c>
      <c r="K448" s="389" t="s">
        <v>2091</v>
      </c>
      <c r="L448" s="390" t="s">
        <v>20</v>
      </c>
      <c r="M448" s="390" t="s">
        <v>2083</v>
      </c>
      <c r="N448" s="390" t="s">
        <v>2083</v>
      </c>
      <c r="O448" s="390" t="s">
        <v>87</v>
      </c>
      <c r="P448" s="389" t="s">
        <v>123</v>
      </c>
      <c r="Q448" s="389" t="s">
        <v>3913</v>
      </c>
      <c r="R448" s="389" t="s">
        <v>3914</v>
      </c>
      <c r="S448" s="389" t="s">
        <v>2083</v>
      </c>
      <c r="T448" s="389" t="s">
        <v>2083</v>
      </c>
      <c r="U448" s="389" t="s">
        <v>2083</v>
      </c>
      <c r="V448" s="389" t="s">
        <v>2754</v>
      </c>
      <c r="W448" s="389" t="s">
        <v>2083</v>
      </c>
      <c r="X448" s="389" t="s">
        <v>2095</v>
      </c>
      <c r="Y448" s="389" t="s">
        <v>2083</v>
      </c>
      <c r="Z448" s="389" t="s">
        <v>2083</v>
      </c>
      <c r="AA448" s="389" t="s">
        <v>2155</v>
      </c>
      <c r="AB448" s="389" t="s">
        <v>3882</v>
      </c>
    </row>
    <row r="449" spans="1:28" x14ac:dyDescent="0.2">
      <c r="A449" s="389">
        <v>219</v>
      </c>
      <c r="B449" s="389">
        <v>2780</v>
      </c>
      <c r="C449" s="389" t="s">
        <v>2212</v>
      </c>
      <c r="D449" s="389" t="s">
        <v>2213</v>
      </c>
      <c r="E449" s="389" t="s">
        <v>1281</v>
      </c>
      <c r="F449" s="421">
        <v>459</v>
      </c>
      <c r="G449" s="390" t="s">
        <v>10</v>
      </c>
      <c r="H449" s="389" t="s">
        <v>605</v>
      </c>
      <c r="I449" s="389" t="s">
        <v>605</v>
      </c>
      <c r="J449" s="389" t="s">
        <v>605</v>
      </c>
      <c r="K449" s="389" t="s">
        <v>2091</v>
      </c>
      <c r="L449" s="390" t="s">
        <v>23</v>
      </c>
      <c r="M449" s="390" t="s">
        <v>2083</v>
      </c>
      <c r="N449" s="390" t="s">
        <v>2083</v>
      </c>
      <c r="O449" s="390" t="s">
        <v>87</v>
      </c>
      <c r="P449" s="389" t="s">
        <v>123</v>
      </c>
      <c r="Q449" s="389" t="s">
        <v>3915</v>
      </c>
      <c r="R449" s="389" t="s">
        <v>2265</v>
      </c>
      <c r="S449" s="389" t="s">
        <v>2083</v>
      </c>
      <c r="T449" s="389" t="s">
        <v>2083</v>
      </c>
      <c r="U449" s="389" t="s">
        <v>2083</v>
      </c>
      <c r="V449" s="389" t="s">
        <v>3916</v>
      </c>
      <c r="W449" s="389" t="s">
        <v>2083</v>
      </c>
      <c r="X449" s="389" t="s">
        <v>2095</v>
      </c>
      <c r="Y449" s="389" t="s">
        <v>2083</v>
      </c>
      <c r="Z449" s="389" t="s">
        <v>2083</v>
      </c>
      <c r="AA449" s="389" t="s">
        <v>2155</v>
      </c>
      <c r="AB449" s="389" t="s">
        <v>3917</v>
      </c>
    </row>
    <row r="450" spans="1:28" x14ac:dyDescent="0.2">
      <c r="A450" s="389">
        <v>220</v>
      </c>
      <c r="B450" s="389">
        <v>2781</v>
      </c>
      <c r="C450" s="389" t="s">
        <v>2150</v>
      </c>
      <c r="D450" s="389" t="s">
        <v>2151</v>
      </c>
      <c r="E450" s="389" t="s">
        <v>1281</v>
      </c>
      <c r="F450" s="421">
        <v>460</v>
      </c>
      <c r="G450" s="390" t="s">
        <v>10</v>
      </c>
      <c r="H450" s="389" t="s">
        <v>3918</v>
      </c>
      <c r="I450" s="389" t="s">
        <v>3918</v>
      </c>
      <c r="J450" s="389" t="s">
        <v>3918</v>
      </c>
      <c r="K450" s="389" t="s">
        <v>2091</v>
      </c>
      <c r="L450" s="390" t="s">
        <v>20</v>
      </c>
      <c r="M450" s="390" t="s">
        <v>2083</v>
      </c>
      <c r="N450" s="390" t="s">
        <v>2083</v>
      </c>
      <c r="O450" s="390" t="s">
        <v>87</v>
      </c>
      <c r="P450" s="389" t="s">
        <v>123</v>
      </c>
      <c r="Q450" s="389" t="s">
        <v>3919</v>
      </c>
      <c r="R450" s="389" t="s">
        <v>2505</v>
      </c>
      <c r="S450" s="389" t="s">
        <v>2083</v>
      </c>
      <c r="T450" s="389" t="s">
        <v>2083</v>
      </c>
      <c r="U450" s="389" t="s">
        <v>2083</v>
      </c>
      <c r="V450" s="389" t="s">
        <v>2789</v>
      </c>
      <c r="W450" s="389" t="s">
        <v>2083</v>
      </c>
      <c r="X450" s="389" t="s">
        <v>2095</v>
      </c>
      <c r="Y450" s="389" t="s">
        <v>2083</v>
      </c>
      <c r="Z450" s="389" t="s">
        <v>2083</v>
      </c>
      <c r="AA450" s="389" t="s">
        <v>2115</v>
      </c>
      <c r="AB450" s="389" t="s">
        <v>2116</v>
      </c>
    </row>
    <row r="451" spans="1:28" x14ac:dyDescent="0.2">
      <c r="A451" s="389">
        <v>221</v>
      </c>
      <c r="B451" s="389">
        <v>2782</v>
      </c>
      <c r="C451" s="389" t="s">
        <v>2356</v>
      </c>
      <c r="D451" s="389" t="s">
        <v>2357</v>
      </c>
      <c r="E451" s="389" t="s">
        <v>1281</v>
      </c>
      <c r="F451" s="421">
        <v>461</v>
      </c>
      <c r="G451" s="390" t="s">
        <v>10</v>
      </c>
      <c r="H451" s="389" t="s">
        <v>3920</v>
      </c>
      <c r="I451" s="389" t="s">
        <v>3921</v>
      </c>
      <c r="J451" s="389" t="s">
        <v>3921</v>
      </c>
      <c r="K451" s="389" t="s">
        <v>2091</v>
      </c>
      <c r="L451" s="390" t="s">
        <v>20</v>
      </c>
      <c r="M451" s="390" t="s">
        <v>2083</v>
      </c>
      <c r="N451" s="390" t="s">
        <v>2083</v>
      </c>
      <c r="O451" s="390" t="s">
        <v>87</v>
      </c>
      <c r="P451" s="389" t="s">
        <v>123</v>
      </c>
      <c r="Q451" s="389" t="s">
        <v>3922</v>
      </c>
      <c r="R451" s="389" t="s">
        <v>3923</v>
      </c>
      <c r="S451" s="389" t="s">
        <v>2083</v>
      </c>
      <c r="T451" s="389" t="s">
        <v>2083</v>
      </c>
      <c r="U451" s="389" t="s">
        <v>2083</v>
      </c>
      <c r="V451" s="389" t="s">
        <v>3924</v>
      </c>
      <c r="W451" s="389" t="s">
        <v>2083</v>
      </c>
      <c r="X451" s="389" t="s">
        <v>2095</v>
      </c>
      <c r="Y451" s="389" t="s">
        <v>2083</v>
      </c>
      <c r="Z451" s="389" t="s">
        <v>2083</v>
      </c>
      <c r="AA451" s="389" t="s">
        <v>2155</v>
      </c>
      <c r="AB451" s="389" t="s">
        <v>2461</v>
      </c>
    </row>
    <row r="452" spans="1:28" x14ac:dyDescent="0.2">
      <c r="A452" s="389">
        <v>222</v>
      </c>
      <c r="B452" s="389">
        <v>2783</v>
      </c>
      <c r="C452" s="389" t="s">
        <v>2356</v>
      </c>
      <c r="D452" s="389" t="s">
        <v>2357</v>
      </c>
      <c r="E452" s="389" t="s">
        <v>1281</v>
      </c>
      <c r="F452" s="421">
        <v>462</v>
      </c>
      <c r="G452" s="390" t="s">
        <v>10</v>
      </c>
      <c r="H452" s="389" t="s">
        <v>3925</v>
      </c>
      <c r="I452" s="389" t="s">
        <v>3926</v>
      </c>
      <c r="J452" s="389" t="s">
        <v>3926</v>
      </c>
      <c r="K452" s="389" t="s">
        <v>2091</v>
      </c>
      <c r="L452" s="390" t="s">
        <v>20</v>
      </c>
      <c r="M452" s="390" t="s">
        <v>2083</v>
      </c>
      <c r="N452" s="390" t="s">
        <v>2083</v>
      </c>
      <c r="O452" s="390" t="s">
        <v>87</v>
      </c>
      <c r="P452" s="389" t="s">
        <v>123</v>
      </c>
      <c r="Q452" s="389" t="s">
        <v>3927</v>
      </c>
      <c r="R452" s="389" t="s">
        <v>2649</v>
      </c>
      <c r="S452" s="389" t="s">
        <v>2083</v>
      </c>
      <c r="T452" s="389" t="s">
        <v>2083</v>
      </c>
      <c r="U452" s="389" t="s">
        <v>2083</v>
      </c>
      <c r="V452" s="389" t="s">
        <v>3924</v>
      </c>
      <c r="W452" s="389" t="s">
        <v>2083</v>
      </c>
      <c r="X452" s="389" t="s">
        <v>2095</v>
      </c>
      <c r="Y452" s="389" t="s">
        <v>2083</v>
      </c>
      <c r="Z452" s="389" t="s">
        <v>2083</v>
      </c>
      <c r="AA452" s="389" t="s">
        <v>2115</v>
      </c>
      <c r="AB452" s="389" t="s">
        <v>2982</v>
      </c>
    </row>
    <row r="453" spans="1:28" x14ac:dyDescent="0.2">
      <c r="A453" s="389">
        <v>223</v>
      </c>
      <c r="B453" s="389">
        <v>2784</v>
      </c>
      <c r="C453" s="389" t="s">
        <v>2107</v>
      </c>
      <c r="D453" s="389" t="s">
        <v>2108</v>
      </c>
      <c r="E453" s="389" t="s">
        <v>1281</v>
      </c>
      <c r="F453" s="421">
        <v>463</v>
      </c>
      <c r="G453" s="390" t="s">
        <v>10</v>
      </c>
      <c r="H453" s="389" t="s">
        <v>609</v>
      </c>
      <c r="I453" s="389" t="s">
        <v>3928</v>
      </c>
      <c r="J453" s="389" t="s">
        <v>3928</v>
      </c>
      <c r="K453" s="389" t="s">
        <v>2091</v>
      </c>
      <c r="L453" s="390" t="s">
        <v>20</v>
      </c>
      <c r="M453" s="390" t="s">
        <v>2083</v>
      </c>
      <c r="N453" s="390" t="s">
        <v>2083</v>
      </c>
      <c r="O453" s="390" t="s">
        <v>25</v>
      </c>
      <c r="P453" s="389" t="s">
        <v>23</v>
      </c>
      <c r="Q453" s="389" t="s">
        <v>3929</v>
      </c>
      <c r="R453" s="389" t="s">
        <v>2649</v>
      </c>
      <c r="S453" s="389" t="s">
        <v>3790</v>
      </c>
      <c r="T453" s="389" t="s">
        <v>2585</v>
      </c>
      <c r="U453" s="389" t="s">
        <v>2083</v>
      </c>
      <c r="V453" s="389" t="s">
        <v>3930</v>
      </c>
      <c r="W453" s="389" t="s">
        <v>2083</v>
      </c>
      <c r="X453" s="389" t="s">
        <v>2095</v>
      </c>
      <c r="Y453" s="389" t="s">
        <v>87</v>
      </c>
      <c r="Z453" s="389" t="s">
        <v>2083</v>
      </c>
      <c r="AA453" s="389" t="s">
        <v>2297</v>
      </c>
      <c r="AB453" s="389" t="s">
        <v>2587</v>
      </c>
    </row>
    <row r="454" spans="1:28" x14ac:dyDescent="0.2">
      <c r="A454" s="389">
        <v>224</v>
      </c>
      <c r="B454" s="389">
        <v>2785</v>
      </c>
      <c r="C454" s="389" t="s">
        <v>2356</v>
      </c>
      <c r="D454" s="389" t="s">
        <v>2357</v>
      </c>
      <c r="E454" s="389" t="s">
        <v>1281</v>
      </c>
      <c r="F454" s="421">
        <v>464</v>
      </c>
      <c r="G454" s="390" t="s">
        <v>10</v>
      </c>
      <c r="H454" s="389" t="s">
        <v>610</v>
      </c>
      <c r="I454" s="389" t="s">
        <v>3931</v>
      </c>
      <c r="J454" s="389" t="s">
        <v>3931</v>
      </c>
      <c r="K454" s="389" t="s">
        <v>2091</v>
      </c>
      <c r="L454" s="390" t="s">
        <v>23</v>
      </c>
      <c r="M454" s="390" t="s">
        <v>2083</v>
      </c>
      <c r="N454" s="390" t="s">
        <v>2083</v>
      </c>
      <c r="O454" s="390" t="s">
        <v>87</v>
      </c>
      <c r="P454" s="389" t="s">
        <v>123</v>
      </c>
      <c r="Q454" s="389" t="s">
        <v>3932</v>
      </c>
      <c r="R454" s="389" t="s">
        <v>2265</v>
      </c>
      <c r="S454" s="389" t="s">
        <v>2083</v>
      </c>
      <c r="T454" s="389" t="s">
        <v>2083</v>
      </c>
      <c r="U454" s="389" t="s">
        <v>2083</v>
      </c>
      <c r="V454" s="389" t="s">
        <v>3933</v>
      </c>
      <c r="W454" s="389" t="s">
        <v>2083</v>
      </c>
      <c r="X454" s="389" t="s">
        <v>2095</v>
      </c>
      <c r="Y454" s="389" t="s">
        <v>2083</v>
      </c>
      <c r="Z454" s="389" t="s">
        <v>2083</v>
      </c>
      <c r="AA454" s="389" t="s">
        <v>2155</v>
      </c>
      <c r="AB454" s="389" t="s">
        <v>3934</v>
      </c>
    </row>
    <row r="455" spans="1:28" x14ac:dyDescent="0.2">
      <c r="A455" s="389">
        <v>225</v>
      </c>
      <c r="B455" s="389">
        <v>2786</v>
      </c>
      <c r="C455" s="389" t="s">
        <v>2255</v>
      </c>
      <c r="D455" s="389" t="s">
        <v>2256</v>
      </c>
      <c r="E455" s="389" t="s">
        <v>1281</v>
      </c>
      <c r="F455" s="421">
        <v>465</v>
      </c>
      <c r="G455" s="390" t="s">
        <v>10</v>
      </c>
      <c r="H455" s="389" t="s">
        <v>611</v>
      </c>
      <c r="I455" s="389" t="s">
        <v>611</v>
      </c>
      <c r="J455" s="389" t="s">
        <v>611</v>
      </c>
      <c r="K455" s="389" t="s">
        <v>2091</v>
      </c>
      <c r="L455" s="390" t="s">
        <v>20</v>
      </c>
      <c r="M455" s="390" t="s">
        <v>2083</v>
      </c>
      <c r="N455" s="390" t="s">
        <v>2083</v>
      </c>
      <c r="O455" s="390" t="s">
        <v>87</v>
      </c>
      <c r="P455" s="389" t="s">
        <v>123</v>
      </c>
      <c r="Q455" s="389" t="s">
        <v>3935</v>
      </c>
      <c r="R455" s="389" t="s">
        <v>3936</v>
      </c>
      <c r="S455" s="389" t="s">
        <v>2083</v>
      </c>
      <c r="T455" s="389" t="s">
        <v>2083</v>
      </c>
      <c r="U455" s="389" t="s">
        <v>2083</v>
      </c>
      <c r="V455" s="389" t="s">
        <v>3937</v>
      </c>
      <c r="W455" s="389" t="s">
        <v>2083</v>
      </c>
      <c r="X455" s="389" t="s">
        <v>2095</v>
      </c>
      <c r="Y455" s="389" t="s">
        <v>2083</v>
      </c>
      <c r="Z455" s="389" t="s">
        <v>2083</v>
      </c>
      <c r="AA455" s="389" t="s">
        <v>2155</v>
      </c>
      <c r="AB455" s="389" t="s">
        <v>2461</v>
      </c>
    </row>
    <row r="456" spans="1:28" x14ac:dyDescent="0.2">
      <c r="A456" s="389">
        <v>226</v>
      </c>
      <c r="B456" s="389">
        <v>2787</v>
      </c>
      <c r="C456" s="389" t="s">
        <v>3938</v>
      </c>
      <c r="D456" s="389" t="s">
        <v>3939</v>
      </c>
      <c r="E456" s="389" t="s">
        <v>1281</v>
      </c>
      <c r="F456" s="421">
        <v>466</v>
      </c>
      <c r="G456" s="390" t="s">
        <v>10</v>
      </c>
      <c r="H456" s="389" t="s">
        <v>613</v>
      </c>
      <c r="I456" s="389" t="s">
        <v>3940</v>
      </c>
      <c r="J456" s="389" t="s">
        <v>3940</v>
      </c>
      <c r="K456" s="389" t="s">
        <v>2091</v>
      </c>
      <c r="L456" s="390" t="s">
        <v>20</v>
      </c>
      <c r="M456" s="390" t="s">
        <v>2083</v>
      </c>
      <c r="N456" s="390" t="s">
        <v>2083</v>
      </c>
      <c r="O456" s="390" t="s">
        <v>25</v>
      </c>
      <c r="P456" s="389" t="s">
        <v>23</v>
      </c>
      <c r="Q456" s="389" t="s">
        <v>3941</v>
      </c>
      <c r="R456" s="389" t="s">
        <v>3942</v>
      </c>
      <c r="S456" s="389" t="s">
        <v>3943</v>
      </c>
      <c r="T456" s="389" t="s">
        <v>3515</v>
      </c>
      <c r="U456" s="389" t="s">
        <v>2083</v>
      </c>
      <c r="V456" s="389" t="s">
        <v>3944</v>
      </c>
      <c r="W456" s="389" t="s">
        <v>2083</v>
      </c>
      <c r="X456" s="389" t="s">
        <v>2095</v>
      </c>
      <c r="Y456" s="389" t="s">
        <v>2147</v>
      </c>
      <c r="Z456" s="389" t="s">
        <v>2083</v>
      </c>
      <c r="AA456" s="389" t="s">
        <v>2297</v>
      </c>
      <c r="AB456" s="389" t="s">
        <v>3864</v>
      </c>
    </row>
    <row r="457" spans="1:28" x14ac:dyDescent="0.2">
      <c r="A457" s="389">
        <v>227</v>
      </c>
      <c r="B457" s="389">
        <v>2788</v>
      </c>
      <c r="C457" s="389" t="s">
        <v>3945</v>
      </c>
      <c r="D457" s="389" t="s">
        <v>3946</v>
      </c>
      <c r="E457" s="389" t="s">
        <v>1281</v>
      </c>
      <c r="F457" s="421">
        <v>467</v>
      </c>
      <c r="G457" s="390" t="s">
        <v>10</v>
      </c>
      <c r="H457" s="389" t="s">
        <v>614</v>
      </c>
      <c r="I457" s="389" t="s">
        <v>3947</v>
      </c>
      <c r="J457" s="389" t="s">
        <v>3947</v>
      </c>
      <c r="K457" s="389" t="s">
        <v>9</v>
      </c>
      <c r="L457" s="390" t="s">
        <v>20</v>
      </c>
      <c r="M457" s="390" t="s">
        <v>2083</v>
      </c>
      <c r="N457" s="390" t="s">
        <v>2083</v>
      </c>
      <c r="O457" s="390" t="s">
        <v>87</v>
      </c>
      <c r="P457" s="389" t="s">
        <v>23</v>
      </c>
      <c r="Q457" s="389" t="s">
        <v>3948</v>
      </c>
      <c r="R457" s="389" t="s">
        <v>2618</v>
      </c>
      <c r="S457" s="389" t="s">
        <v>2083</v>
      </c>
      <c r="T457" s="389" t="s">
        <v>2083</v>
      </c>
      <c r="U457" s="389" t="s">
        <v>2083</v>
      </c>
      <c r="V457" s="389" t="s">
        <v>2905</v>
      </c>
      <c r="W457" s="389" t="s">
        <v>2083</v>
      </c>
      <c r="X457" s="389" t="s">
        <v>2095</v>
      </c>
      <c r="Y457" s="389" t="s">
        <v>2083</v>
      </c>
      <c r="Z457" s="389" t="s">
        <v>2083</v>
      </c>
      <c r="AA457" s="389" t="s">
        <v>2115</v>
      </c>
      <c r="AB457" s="389" t="s">
        <v>2178</v>
      </c>
    </row>
    <row r="458" spans="1:28" x14ac:dyDescent="0.2">
      <c r="A458" s="389">
        <v>228</v>
      </c>
      <c r="B458" s="389">
        <v>2789</v>
      </c>
      <c r="C458" s="389" t="s">
        <v>2133</v>
      </c>
      <c r="D458" s="389" t="s">
        <v>2134</v>
      </c>
      <c r="E458" s="389" t="s">
        <v>1281</v>
      </c>
      <c r="F458" s="421">
        <v>468</v>
      </c>
      <c r="G458" s="390" t="s">
        <v>10</v>
      </c>
      <c r="H458" s="389" t="s">
        <v>616</v>
      </c>
      <c r="I458" s="389" t="s">
        <v>3949</v>
      </c>
      <c r="J458" s="389" t="s">
        <v>3949</v>
      </c>
      <c r="K458" s="389" t="s">
        <v>2091</v>
      </c>
      <c r="L458" s="390" t="s">
        <v>20</v>
      </c>
      <c r="M458" s="390" t="s">
        <v>2083</v>
      </c>
      <c r="N458" s="390" t="s">
        <v>2083</v>
      </c>
      <c r="O458" s="390" t="s">
        <v>25</v>
      </c>
      <c r="P458" s="389" t="s">
        <v>123</v>
      </c>
      <c r="Q458" s="389" t="s">
        <v>3950</v>
      </c>
      <c r="R458" s="389" t="s">
        <v>2505</v>
      </c>
      <c r="S458" s="389" t="s">
        <v>2223</v>
      </c>
      <c r="T458" s="389" t="s">
        <v>2585</v>
      </c>
      <c r="U458" s="389" t="s">
        <v>2083</v>
      </c>
      <c r="V458" s="389" t="s">
        <v>3951</v>
      </c>
      <c r="W458" s="389" t="s">
        <v>2083</v>
      </c>
      <c r="X458" s="389" t="s">
        <v>2095</v>
      </c>
      <c r="Y458" s="389" t="s">
        <v>12</v>
      </c>
      <c r="Z458" s="389" t="s">
        <v>2083</v>
      </c>
      <c r="AA458" s="389" t="s">
        <v>2297</v>
      </c>
      <c r="AB458" s="389" t="s">
        <v>2587</v>
      </c>
    </row>
    <row r="459" spans="1:28" x14ac:dyDescent="0.2">
      <c r="A459" s="389">
        <v>229</v>
      </c>
      <c r="B459" s="389">
        <v>2790</v>
      </c>
      <c r="C459" s="389" t="s">
        <v>2150</v>
      </c>
      <c r="D459" s="389" t="s">
        <v>2151</v>
      </c>
      <c r="E459" s="389" t="s">
        <v>1281</v>
      </c>
      <c r="F459" s="421">
        <v>469</v>
      </c>
      <c r="G459" s="390" t="s">
        <v>10</v>
      </c>
      <c r="H459" s="389" t="s">
        <v>618</v>
      </c>
      <c r="I459" s="389" t="s">
        <v>3952</v>
      </c>
      <c r="J459" s="389" t="s">
        <v>3952</v>
      </c>
      <c r="K459" s="389" t="s">
        <v>2091</v>
      </c>
      <c r="L459" s="390" t="s">
        <v>20</v>
      </c>
      <c r="M459" s="390" t="s">
        <v>2083</v>
      </c>
      <c r="N459" s="390" t="s">
        <v>2083</v>
      </c>
      <c r="O459" s="390" t="s">
        <v>25</v>
      </c>
      <c r="P459" s="389" t="s">
        <v>123</v>
      </c>
      <c r="Q459" s="389" t="s">
        <v>3953</v>
      </c>
      <c r="R459" s="389" t="s">
        <v>2649</v>
      </c>
      <c r="S459" s="389" t="s">
        <v>2334</v>
      </c>
      <c r="T459" s="389" t="s">
        <v>2335</v>
      </c>
      <c r="U459" s="389" t="s">
        <v>2083</v>
      </c>
      <c r="V459" s="389" t="s">
        <v>2789</v>
      </c>
      <c r="W459" s="389" t="s">
        <v>3954</v>
      </c>
      <c r="X459" s="389" t="s">
        <v>2095</v>
      </c>
      <c r="Y459" s="389" t="s">
        <v>2083</v>
      </c>
      <c r="Z459" s="389" t="s">
        <v>2083</v>
      </c>
      <c r="AA459" s="389" t="s">
        <v>2096</v>
      </c>
      <c r="AB459" s="389" t="s">
        <v>2337</v>
      </c>
    </row>
    <row r="460" spans="1:28" x14ac:dyDescent="0.2">
      <c r="A460" s="389">
        <v>230</v>
      </c>
      <c r="B460" s="389">
        <v>2791</v>
      </c>
      <c r="C460" s="389" t="s">
        <v>2356</v>
      </c>
      <c r="D460" s="389" t="s">
        <v>2357</v>
      </c>
      <c r="E460" s="389" t="s">
        <v>1281</v>
      </c>
      <c r="F460" s="421">
        <v>470</v>
      </c>
      <c r="G460" s="390" t="s">
        <v>10</v>
      </c>
      <c r="H460" s="389" t="s">
        <v>3955</v>
      </c>
      <c r="I460" s="389" t="s">
        <v>3956</v>
      </c>
      <c r="J460" s="389" t="s">
        <v>3956</v>
      </c>
      <c r="K460" s="389" t="s">
        <v>2091</v>
      </c>
      <c r="L460" s="390" t="s">
        <v>23</v>
      </c>
      <c r="M460" s="390" t="s">
        <v>2083</v>
      </c>
      <c r="N460" s="390" t="s">
        <v>2083</v>
      </c>
      <c r="O460" s="390" t="s">
        <v>87</v>
      </c>
      <c r="P460" s="389" t="s">
        <v>123</v>
      </c>
      <c r="Q460" s="389" t="s">
        <v>3957</v>
      </c>
      <c r="R460" s="389" t="s">
        <v>2265</v>
      </c>
      <c r="S460" s="389" t="s">
        <v>2083</v>
      </c>
      <c r="T460" s="389" t="s">
        <v>2083</v>
      </c>
      <c r="U460" s="389" t="s">
        <v>2083</v>
      </c>
      <c r="V460" s="389" t="s">
        <v>3933</v>
      </c>
      <c r="W460" s="389" t="s">
        <v>2083</v>
      </c>
      <c r="X460" s="389" t="s">
        <v>2095</v>
      </c>
      <c r="Y460" s="389" t="s">
        <v>2083</v>
      </c>
      <c r="Z460" s="389" t="s">
        <v>2083</v>
      </c>
      <c r="AA460" s="389" t="s">
        <v>3038</v>
      </c>
      <c r="AB460" s="389" t="s">
        <v>3958</v>
      </c>
    </row>
    <row r="461" spans="1:28" x14ac:dyDescent="0.2">
      <c r="A461" s="389">
        <v>231</v>
      </c>
      <c r="B461" s="389">
        <v>2792</v>
      </c>
      <c r="C461" s="389" t="s">
        <v>2356</v>
      </c>
      <c r="D461" s="389" t="s">
        <v>2357</v>
      </c>
      <c r="E461" s="389" t="s">
        <v>1281</v>
      </c>
      <c r="F461" s="421">
        <v>471</v>
      </c>
      <c r="G461" s="390" t="s">
        <v>10</v>
      </c>
      <c r="H461" s="389" t="s">
        <v>3959</v>
      </c>
      <c r="I461" s="389" t="s">
        <v>3960</v>
      </c>
      <c r="J461" s="389" t="s">
        <v>3960</v>
      </c>
      <c r="K461" s="389" t="s">
        <v>2091</v>
      </c>
      <c r="L461" s="390" t="s">
        <v>23</v>
      </c>
      <c r="M461" s="390" t="s">
        <v>2083</v>
      </c>
      <c r="N461" s="390" t="s">
        <v>2083</v>
      </c>
      <c r="O461" s="390" t="s">
        <v>87</v>
      </c>
      <c r="P461" s="389" t="s">
        <v>123</v>
      </c>
      <c r="Q461" s="389" t="s">
        <v>3957</v>
      </c>
      <c r="R461" s="389" t="s">
        <v>2265</v>
      </c>
      <c r="S461" s="389" t="s">
        <v>2083</v>
      </c>
      <c r="T461" s="389" t="s">
        <v>2083</v>
      </c>
      <c r="U461" s="389" t="s">
        <v>2083</v>
      </c>
      <c r="V461" s="389" t="s">
        <v>3933</v>
      </c>
      <c r="W461" s="389" t="s">
        <v>2083</v>
      </c>
      <c r="X461" s="389" t="s">
        <v>2095</v>
      </c>
      <c r="Y461" s="389" t="s">
        <v>2083</v>
      </c>
      <c r="Z461" s="389" t="s">
        <v>2083</v>
      </c>
      <c r="AA461" s="389" t="s">
        <v>2155</v>
      </c>
      <c r="AB461" s="389" t="s">
        <v>3961</v>
      </c>
    </row>
    <row r="462" spans="1:28" x14ac:dyDescent="0.2">
      <c r="A462" s="389">
        <v>232</v>
      </c>
      <c r="B462" s="389">
        <v>2793</v>
      </c>
      <c r="C462" s="389" t="s">
        <v>2569</v>
      </c>
      <c r="D462" s="389" t="s">
        <v>2570</v>
      </c>
      <c r="E462" s="389" t="s">
        <v>1281</v>
      </c>
      <c r="F462" s="421">
        <v>472</v>
      </c>
      <c r="G462" s="390" t="s">
        <v>11</v>
      </c>
      <c r="H462" s="389" t="s">
        <v>622</v>
      </c>
      <c r="I462" s="389" t="s">
        <v>3962</v>
      </c>
      <c r="J462" s="389" t="s">
        <v>3962</v>
      </c>
      <c r="K462" s="389" t="s">
        <v>2344</v>
      </c>
      <c r="L462" s="390" t="s">
        <v>42</v>
      </c>
      <c r="M462" s="390" t="s">
        <v>2083</v>
      </c>
      <c r="N462" s="390" t="s">
        <v>2083</v>
      </c>
      <c r="O462" s="390" t="s">
        <v>25</v>
      </c>
      <c r="P462" s="389" t="s">
        <v>23</v>
      </c>
      <c r="Q462" s="389" t="s">
        <v>3963</v>
      </c>
      <c r="R462" s="389" t="s">
        <v>3721</v>
      </c>
      <c r="S462" s="389" t="s">
        <v>3964</v>
      </c>
      <c r="T462" s="389" t="s">
        <v>3965</v>
      </c>
      <c r="U462" s="389" t="s">
        <v>2083</v>
      </c>
      <c r="V462" s="389" t="s">
        <v>3966</v>
      </c>
      <c r="W462" s="389" t="s">
        <v>2083</v>
      </c>
      <c r="X462" s="389" t="s">
        <v>43</v>
      </c>
      <c r="Y462" s="389" t="s">
        <v>2083</v>
      </c>
      <c r="Z462" s="389" t="s">
        <v>2083</v>
      </c>
      <c r="AA462" s="389" t="s">
        <v>2297</v>
      </c>
      <c r="AB462" s="389" t="s">
        <v>2659</v>
      </c>
    </row>
    <row r="463" spans="1:28" x14ac:dyDescent="0.2">
      <c r="A463" s="389">
        <v>233</v>
      </c>
      <c r="B463" s="389">
        <v>2794</v>
      </c>
      <c r="C463" s="389" t="s">
        <v>2496</v>
      </c>
      <c r="D463" s="389" t="s">
        <v>2497</v>
      </c>
      <c r="E463" s="389" t="s">
        <v>1281</v>
      </c>
      <c r="F463" s="421">
        <v>473</v>
      </c>
      <c r="G463" s="390" t="s">
        <v>10</v>
      </c>
      <c r="H463" s="389" t="s">
        <v>623</v>
      </c>
      <c r="I463" s="389" t="s">
        <v>623</v>
      </c>
      <c r="J463" s="389" t="s">
        <v>623</v>
      </c>
      <c r="K463" s="389" t="s">
        <v>2091</v>
      </c>
      <c r="L463" s="390" t="s">
        <v>20</v>
      </c>
      <c r="M463" s="390" t="s">
        <v>2083</v>
      </c>
      <c r="N463" s="390" t="s">
        <v>2083</v>
      </c>
      <c r="O463" s="390" t="s">
        <v>25</v>
      </c>
      <c r="P463" s="389" t="s">
        <v>23</v>
      </c>
      <c r="Q463" s="389" t="s">
        <v>3967</v>
      </c>
      <c r="R463" s="389" t="s">
        <v>2618</v>
      </c>
      <c r="S463" s="389" t="s">
        <v>3968</v>
      </c>
      <c r="T463" s="389" t="s">
        <v>2723</v>
      </c>
      <c r="U463" s="389" t="s">
        <v>2083</v>
      </c>
      <c r="V463" s="389" t="s">
        <v>3969</v>
      </c>
      <c r="W463" s="389" t="s">
        <v>2083</v>
      </c>
      <c r="X463" s="389" t="s">
        <v>2095</v>
      </c>
      <c r="Y463" s="389" t="s">
        <v>87</v>
      </c>
      <c r="Z463" s="389" t="s">
        <v>2083</v>
      </c>
      <c r="AA463" s="389" t="s">
        <v>2553</v>
      </c>
      <c r="AB463" s="389" t="s">
        <v>3970</v>
      </c>
    </row>
    <row r="464" spans="1:28" x14ac:dyDescent="0.2">
      <c r="A464" s="389">
        <v>234</v>
      </c>
      <c r="B464" s="389">
        <v>2795</v>
      </c>
      <c r="C464" s="389" t="s">
        <v>2569</v>
      </c>
      <c r="D464" s="389" t="s">
        <v>2570</v>
      </c>
      <c r="E464" s="389" t="s">
        <v>1281</v>
      </c>
      <c r="F464" s="421">
        <v>474</v>
      </c>
      <c r="G464" s="390" t="s">
        <v>11</v>
      </c>
      <c r="H464" s="389" t="s">
        <v>625</v>
      </c>
      <c r="I464" s="389" t="s">
        <v>3971</v>
      </c>
      <c r="J464" s="389" t="s">
        <v>3971</v>
      </c>
      <c r="K464" s="389" t="s">
        <v>2091</v>
      </c>
      <c r="L464" s="390" t="s">
        <v>87</v>
      </c>
      <c r="M464" s="390" t="s">
        <v>2083</v>
      </c>
      <c r="N464" s="390" t="s">
        <v>2083</v>
      </c>
      <c r="O464" s="390" t="s">
        <v>25</v>
      </c>
      <c r="P464" s="389" t="s">
        <v>23</v>
      </c>
      <c r="Q464" s="389" t="s">
        <v>3972</v>
      </c>
      <c r="R464" s="389" t="s">
        <v>3721</v>
      </c>
      <c r="S464" s="389" t="s">
        <v>3973</v>
      </c>
      <c r="T464" s="389" t="s">
        <v>3974</v>
      </c>
      <c r="U464" s="389" t="s">
        <v>2083</v>
      </c>
      <c r="V464" s="389" t="s">
        <v>3975</v>
      </c>
      <c r="W464" s="389" t="s">
        <v>2083</v>
      </c>
      <c r="X464" s="389" t="s">
        <v>43</v>
      </c>
      <c r="Y464" s="389" t="s">
        <v>2147</v>
      </c>
      <c r="Z464" s="389" t="s">
        <v>2083</v>
      </c>
      <c r="AA464" s="389" t="s">
        <v>2115</v>
      </c>
      <c r="AB464" s="389" t="s">
        <v>2348</v>
      </c>
    </row>
    <row r="465" spans="1:28" x14ac:dyDescent="0.2">
      <c r="A465" s="389">
        <v>235</v>
      </c>
      <c r="B465" s="389">
        <v>2796</v>
      </c>
      <c r="C465" s="389" t="s">
        <v>2219</v>
      </c>
      <c r="D465" s="389" t="s">
        <v>2220</v>
      </c>
      <c r="E465" s="389" t="s">
        <v>1281</v>
      </c>
      <c r="F465" s="421">
        <v>475</v>
      </c>
      <c r="G465" s="390" t="s">
        <v>10</v>
      </c>
      <c r="H465" s="389" t="s">
        <v>626</v>
      </c>
      <c r="I465" s="389" t="s">
        <v>626</v>
      </c>
      <c r="J465" s="389" t="s">
        <v>626</v>
      </c>
      <c r="K465" s="389" t="s">
        <v>2091</v>
      </c>
      <c r="L465" s="390" t="s">
        <v>20</v>
      </c>
      <c r="M465" s="390" t="s">
        <v>2083</v>
      </c>
      <c r="N465" s="390" t="s">
        <v>2083</v>
      </c>
      <c r="O465" s="390" t="s">
        <v>25</v>
      </c>
      <c r="P465" s="389" t="s">
        <v>123</v>
      </c>
      <c r="Q465" s="389" t="s">
        <v>3976</v>
      </c>
      <c r="R465" s="389" t="s">
        <v>2618</v>
      </c>
      <c r="S465" s="389" t="s">
        <v>2295</v>
      </c>
      <c r="T465" s="389" t="s">
        <v>2224</v>
      </c>
      <c r="U465" s="389" t="s">
        <v>2083</v>
      </c>
      <c r="V465" s="389" t="s">
        <v>3977</v>
      </c>
      <c r="W465" s="389" t="s">
        <v>2083</v>
      </c>
      <c r="X465" s="389" t="s">
        <v>2095</v>
      </c>
      <c r="Y465" s="389" t="s">
        <v>2083</v>
      </c>
      <c r="Z465" s="389" t="s">
        <v>2083</v>
      </c>
      <c r="AA465" s="389" t="s">
        <v>2115</v>
      </c>
      <c r="AB465" s="389" t="s">
        <v>2224</v>
      </c>
    </row>
    <row r="466" spans="1:28" x14ac:dyDescent="0.2">
      <c r="A466" s="389">
        <v>236</v>
      </c>
      <c r="B466" s="389">
        <v>2797</v>
      </c>
      <c r="C466" s="389" t="s">
        <v>2510</v>
      </c>
      <c r="D466" s="389" t="s">
        <v>2511</v>
      </c>
      <c r="E466" s="389" t="s">
        <v>1281</v>
      </c>
      <c r="F466" s="421">
        <v>476</v>
      </c>
      <c r="G466" s="390" t="s">
        <v>10</v>
      </c>
      <c r="H466" s="389" t="s">
        <v>628</v>
      </c>
      <c r="I466" s="389" t="s">
        <v>628</v>
      </c>
      <c r="J466" s="389" t="s">
        <v>628</v>
      </c>
      <c r="K466" s="389" t="s">
        <v>2283</v>
      </c>
      <c r="L466" s="390" t="s">
        <v>23</v>
      </c>
      <c r="M466" s="390" t="s">
        <v>2083</v>
      </c>
      <c r="N466" s="390" t="s">
        <v>3979</v>
      </c>
      <c r="O466" s="390" t="s">
        <v>25</v>
      </c>
      <c r="P466" s="389" t="s">
        <v>23</v>
      </c>
      <c r="Q466" s="389" t="s">
        <v>3980</v>
      </c>
      <c r="R466" s="389" t="s">
        <v>2753</v>
      </c>
      <c r="S466" s="389" t="s">
        <v>3981</v>
      </c>
      <c r="T466" s="389" t="s">
        <v>3982</v>
      </c>
      <c r="U466" s="389" t="s">
        <v>2083</v>
      </c>
      <c r="V466" s="389" t="s">
        <v>3983</v>
      </c>
      <c r="W466" s="389" t="s">
        <v>2083</v>
      </c>
      <c r="X466" s="389" t="s">
        <v>2095</v>
      </c>
      <c r="Y466" s="389" t="s">
        <v>87</v>
      </c>
      <c r="Z466" s="389" t="s">
        <v>2083</v>
      </c>
      <c r="AA466" s="389" t="s">
        <v>2148</v>
      </c>
      <c r="AB466" s="389" t="s">
        <v>3020</v>
      </c>
    </row>
    <row r="467" spans="1:28" x14ac:dyDescent="0.2">
      <c r="A467" s="389">
        <v>237</v>
      </c>
      <c r="B467" s="389">
        <v>2798</v>
      </c>
      <c r="C467" s="389" t="s">
        <v>2150</v>
      </c>
      <c r="D467" s="389" t="s">
        <v>2151</v>
      </c>
      <c r="E467" s="389" t="s">
        <v>1281</v>
      </c>
      <c r="F467" s="421">
        <v>477</v>
      </c>
      <c r="G467" s="390" t="s">
        <v>10</v>
      </c>
      <c r="H467" s="389" t="s">
        <v>630</v>
      </c>
      <c r="I467" s="389" t="s">
        <v>3984</v>
      </c>
      <c r="J467" s="389" t="s">
        <v>3984</v>
      </c>
      <c r="K467" s="389" t="s">
        <v>2091</v>
      </c>
      <c r="L467" s="390" t="s">
        <v>20</v>
      </c>
      <c r="M467" s="390" t="s">
        <v>2083</v>
      </c>
      <c r="N467" s="390" t="s">
        <v>2083</v>
      </c>
      <c r="O467" s="390" t="s">
        <v>25</v>
      </c>
      <c r="P467" s="389" t="s">
        <v>123</v>
      </c>
      <c r="Q467" s="389" t="s">
        <v>3985</v>
      </c>
      <c r="R467" s="389" t="s">
        <v>2618</v>
      </c>
      <c r="S467" s="389" t="s">
        <v>3986</v>
      </c>
      <c r="T467" s="389" t="s">
        <v>2772</v>
      </c>
      <c r="U467" s="389" t="s">
        <v>2083</v>
      </c>
      <c r="V467" s="389" t="s">
        <v>3987</v>
      </c>
      <c r="W467" s="389" t="s">
        <v>2083</v>
      </c>
      <c r="X467" s="389" t="s">
        <v>2095</v>
      </c>
      <c r="Y467" s="389" t="s">
        <v>2083</v>
      </c>
      <c r="Z467" s="389" t="s">
        <v>2083</v>
      </c>
      <c r="AA467" s="389" t="s">
        <v>2155</v>
      </c>
      <c r="AB467" s="389" t="s">
        <v>3988</v>
      </c>
    </row>
    <row r="468" spans="1:28" x14ac:dyDescent="0.2">
      <c r="A468" s="389">
        <v>238</v>
      </c>
      <c r="B468" s="389">
        <v>2799</v>
      </c>
      <c r="C468" s="389" t="s">
        <v>2101</v>
      </c>
      <c r="D468" s="389" t="s">
        <v>2102</v>
      </c>
      <c r="E468" s="389" t="s">
        <v>1281</v>
      </c>
      <c r="F468" s="421">
        <v>478</v>
      </c>
      <c r="G468" s="390" t="s">
        <v>10</v>
      </c>
      <c r="H468" s="389" t="s">
        <v>631</v>
      </c>
      <c r="I468" s="389" t="s">
        <v>631</v>
      </c>
      <c r="J468" s="389" t="s">
        <v>631</v>
      </c>
      <c r="K468" s="389" t="s">
        <v>2091</v>
      </c>
      <c r="L468" s="390" t="s">
        <v>23</v>
      </c>
      <c r="M468" s="390" t="s">
        <v>2083</v>
      </c>
      <c r="N468" s="390" t="s">
        <v>2083</v>
      </c>
      <c r="O468" s="390" t="s">
        <v>87</v>
      </c>
      <c r="P468" s="389" t="s">
        <v>123</v>
      </c>
      <c r="Q468" s="389" t="s">
        <v>3989</v>
      </c>
      <c r="R468" s="389" t="s">
        <v>3990</v>
      </c>
      <c r="S468" s="389" t="s">
        <v>2083</v>
      </c>
      <c r="T468" s="389" t="s">
        <v>2083</v>
      </c>
      <c r="U468" s="389" t="s">
        <v>2083</v>
      </c>
      <c r="V468" s="389" t="s">
        <v>2083</v>
      </c>
      <c r="W468" s="389" t="s">
        <v>2083</v>
      </c>
      <c r="X468" s="389" t="s">
        <v>2095</v>
      </c>
      <c r="Y468" s="389" t="s">
        <v>2147</v>
      </c>
      <c r="Z468" s="389" t="s">
        <v>2083</v>
      </c>
      <c r="AA468" s="389" t="s">
        <v>2632</v>
      </c>
      <c r="AB468" s="389" t="s">
        <v>2106</v>
      </c>
    </row>
    <row r="469" spans="1:28" x14ac:dyDescent="0.2">
      <c r="A469" s="389">
        <v>239</v>
      </c>
      <c r="B469" s="389">
        <v>2800</v>
      </c>
      <c r="C469" s="389" t="s">
        <v>2255</v>
      </c>
      <c r="D469" s="389" t="s">
        <v>2256</v>
      </c>
      <c r="E469" s="389" t="s">
        <v>1281</v>
      </c>
      <c r="F469" s="421">
        <v>479</v>
      </c>
      <c r="G469" s="390" t="s">
        <v>10</v>
      </c>
      <c r="H469" s="389" t="s">
        <v>3991</v>
      </c>
      <c r="I469" s="389" t="s">
        <v>3992</v>
      </c>
      <c r="J469" s="389" t="s">
        <v>3992</v>
      </c>
      <c r="K469" s="389" t="s">
        <v>2091</v>
      </c>
      <c r="L469" s="390" t="s">
        <v>20</v>
      </c>
      <c r="M469" s="390" t="s">
        <v>2083</v>
      </c>
      <c r="N469" s="390" t="s">
        <v>2083</v>
      </c>
      <c r="O469" s="390" t="s">
        <v>87</v>
      </c>
      <c r="P469" s="389" t="s">
        <v>123</v>
      </c>
      <c r="Q469" s="389" t="s">
        <v>3993</v>
      </c>
      <c r="R469" s="389" t="s">
        <v>2778</v>
      </c>
      <c r="S469" s="389" t="s">
        <v>2083</v>
      </c>
      <c r="T469" s="389" t="s">
        <v>2083</v>
      </c>
      <c r="U469" s="389" t="s">
        <v>2083</v>
      </c>
      <c r="V469" s="389" t="s">
        <v>3994</v>
      </c>
      <c r="W469" s="389" t="s">
        <v>2083</v>
      </c>
      <c r="X469" s="389" t="s">
        <v>2095</v>
      </c>
      <c r="Y469" s="389" t="s">
        <v>2083</v>
      </c>
      <c r="Z469" s="389" t="s">
        <v>2083</v>
      </c>
      <c r="AA469" s="389" t="s">
        <v>2115</v>
      </c>
      <c r="AB469" s="389" t="s">
        <v>2116</v>
      </c>
    </row>
    <row r="470" spans="1:28" x14ac:dyDescent="0.2">
      <c r="A470" s="389">
        <v>824</v>
      </c>
      <c r="B470" s="389">
        <v>2801</v>
      </c>
      <c r="C470" s="389" t="s">
        <v>2681</v>
      </c>
      <c r="D470" s="389" t="s">
        <v>2682</v>
      </c>
      <c r="E470" s="389" t="s">
        <v>1281</v>
      </c>
      <c r="F470" s="421">
        <v>480</v>
      </c>
      <c r="G470" s="390" t="s">
        <v>10</v>
      </c>
      <c r="H470" s="389" t="s">
        <v>634</v>
      </c>
      <c r="I470" s="389" t="s">
        <v>634</v>
      </c>
      <c r="J470" s="389" t="s">
        <v>634</v>
      </c>
      <c r="K470" s="389" t="s">
        <v>2091</v>
      </c>
      <c r="L470" s="390" t="s">
        <v>20</v>
      </c>
      <c r="M470" s="390" t="s">
        <v>2083</v>
      </c>
      <c r="N470" s="390" t="s">
        <v>2083</v>
      </c>
      <c r="O470" s="390" t="s">
        <v>25</v>
      </c>
      <c r="P470" s="389" t="s">
        <v>123</v>
      </c>
      <c r="Q470" s="389" t="s">
        <v>3995</v>
      </c>
      <c r="R470" s="389" t="s">
        <v>2794</v>
      </c>
      <c r="S470" s="389" t="s">
        <v>3996</v>
      </c>
      <c r="T470" s="389" t="s">
        <v>2427</v>
      </c>
      <c r="U470" s="389" t="s">
        <v>2083</v>
      </c>
      <c r="V470" s="389" t="s">
        <v>3997</v>
      </c>
      <c r="W470" s="389" t="s">
        <v>2083</v>
      </c>
      <c r="X470" s="389" t="s">
        <v>2095</v>
      </c>
      <c r="Y470" s="389" t="s">
        <v>2083</v>
      </c>
      <c r="Z470" s="389" t="s">
        <v>2083</v>
      </c>
      <c r="AA470" s="389" t="s">
        <v>2115</v>
      </c>
      <c r="AB470" s="389" t="s">
        <v>2961</v>
      </c>
    </row>
    <row r="471" spans="1:28" x14ac:dyDescent="0.2">
      <c r="A471" s="389">
        <v>825</v>
      </c>
      <c r="B471" s="389">
        <v>2802</v>
      </c>
      <c r="C471" s="389" t="s">
        <v>2174</v>
      </c>
      <c r="D471" s="389" t="s">
        <v>2175</v>
      </c>
      <c r="E471" s="389" t="s">
        <v>1281</v>
      </c>
      <c r="F471" s="421">
        <v>481</v>
      </c>
      <c r="G471" s="390" t="s">
        <v>10</v>
      </c>
      <c r="H471" s="389" t="s">
        <v>635</v>
      </c>
      <c r="I471" s="389" t="s">
        <v>635</v>
      </c>
      <c r="J471" s="389" t="s">
        <v>635</v>
      </c>
      <c r="K471" s="389" t="s">
        <v>2091</v>
      </c>
      <c r="L471" s="390" t="s">
        <v>20</v>
      </c>
      <c r="M471" s="390" t="s">
        <v>2083</v>
      </c>
      <c r="N471" s="390" t="s">
        <v>2083</v>
      </c>
      <c r="O471" s="390" t="s">
        <v>87</v>
      </c>
      <c r="P471" s="389" t="s">
        <v>123</v>
      </c>
      <c r="Q471" s="389" t="s">
        <v>3998</v>
      </c>
      <c r="R471" s="389" t="s">
        <v>2778</v>
      </c>
      <c r="S471" s="389" t="s">
        <v>2083</v>
      </c>
      <c r="T471" s="389" t="s">
        <v>2083</v>
      </c>
      <c r="U471" s="389" t="s">
        <v>2083</v>
      </c>
      <c r="V471" s="389" t="s">
        <v>3128</v>
      </c>
      <c r="W471" s="389" t="s">
        <v>2083</v>
      </c>
      <c r="X471" s="389" t="s">
        <v>2095</v>
      </c>
      <c r="Y471" s="389" t="s">
        <v>23</v>
      </c>
      <c r="Z471" s="389" t="s">
        <v>2083</v>
      </c>
      <c r="AA471" s="389" t="s">
        <v>2105</v>
      </c>
      <c r="AB471" s="389" t="s">
        <v>2211</v>
      </c>
    </row>
    <row r="472" spans="1:28" x14ac:dyDescent="0.2">
      <c r="A472" s="389">
        <v>826</v>
      </c>
      <c r="B472" s="389">
        <v>2803</v>
      </c>
      <c r="C472" s="389" t="s">
        <v>2219</v>
      </c>
      <c r="D472" s="389" t="s">
        <v>2220</v>
      </c>
      <c r="E472" s="389" t="s">
        <v>1281</v>
      </c>
      <c r="F472" s="421">
        <v>482</v>
      </c>
      <c r="G472" s="390" t="s">
        <v>10</v>
      </c>
      <c r="H472" s="389" t="s">
        <v>636</v>
      </c>
      <c r="I472" s="389" t="s">
        <v>636</v>
      </c>
      <c r="J472" s="389" t="s">
        <v>636</v>
      </c>
      <c r="K472" s="389" t="s">
        <v>2091</v>
      </c>
      <c r="L472" s="390" t="s">
        <v>20</v>
      </c>
      <c r="M472" s="390" t="s">
        <v>2083</v>
      </c>
      <c r="N472" s="390" t="s">
        <v>2083</v>
      </c>
      <c r="O472" s="390" t="s">
        <v>25</v>
      </c>
      <c r="P472" s="389" t="s">
        <v>123</v>
      </c>
      <c r="Q472" s="389" t="s">
        <v>3999</v>
      </c>
      <c r="R472" s="389" t="s">
        <v>2778</v>
      </c>
      <c r="S472" s="389" t="s">
        <v>2223</v>
      </c>
      <c r="T472" s="389" t="s">
        <v>2224</v>
      </c>
      <c r="U472" s="389" t="s">
        <v>2083</v>
      </c>
      <c r="V472" s="389" t="s">
        <v>4000</v>
      </c>
      <c r="W472" s="389" t="s">
        <v>2083</v>
      </c>
      <c r="X472" s="389" t="s">
        <v>2095</v>
      </c>
      <c r="Y472" s="389" t="s">
        <v>2083</v>
      </c>
      <c r="Z472" s="389" t="s">
        <v>2083</v>
      </c>
      <c r="AA472" s="389" t="s">
        <v>2115</v>
      </c>
      <c r="AB472" s="389" t="s">
        <v>2224</v>
      </c>
    </row>
    <row r="473" spans="1:28" x14ac:dyDescent="0.2">
      <c r="A473" s="389">
        <v>827</v>
      </c>
      <c r="B473" s="389">
        <v>2804</v>
      </c>
      <c r="C473" s="389" t="s">
        <v>2356</v>
      </c>
      <c r="D473" s="389" t="s">
        <v>2357</v>
      </c>
      <c r="E473" s="389" t="s">
        <v>1281</v>
      </c>
      <c r="F473" s="421">
        <v>483</v>
      </c>
      <c r="G473" s="390" t="s">
        <v>10</v>
      </c>
      <c r="H473" s="389" t="s">
        <v>4001</v>
      </c>
      <c r="I473" s="389" t="s">
        <v>4002</v>
      </c>
      <c r="J473" s="389" t="s">
        <v>4002</v>
      </c>
      <c r="K473" s="389" t="s">
        <v>2091</v>
      </c>
      <c r="L473" s="390" t="s">
        <v>23</v>
      </c>
      <c r="M473" s="390" t="s">
        <v>2083</v>
      </c>
      <c r="N473" s="390" t="s">
        <v>2083</v>
      </c>
      <c r="O473" s="390" t="s">
        <v>87</v>
      </c>
      <c r="P473" s="389" t="s">
        <v>123</v>
      </c>
      <c r="Q473" s="389" t="s">
        <v>4003</v>
      </c>
      <c r="R473" s="389" t="s">
        <v>2265</v>
      </c>
      <c r="S473" s="389" t="s">
        <v>2083</v>
      </c>
      <c r="T473" s="389" t="s">
        <v>2083</v>
      </c>
      <c r="U473" s="389" t="s">
        <v>2083</v>
      </c>
      <c r="V473" s="389" t="s">
        <v>3933</v>
      </c>
      <c r="W473" s="389" t="s">
        <v>2083</v>
      </c>
      <c r="X473" s="389" t="s">
        <v>2095</v>
      </c>
      <c r="Y473" s="389" t="s">
        <v>2083</v>
      </c>
      <c r="Z473" s="389" t="s">
        <v>2083</v>
      </c>
      <c r="AA473" s="389" t="s">
        <v>2115</v>
      </c>
      <c r="AB473" s="389" t="s">
        <v>2116</v>
      </c>
    </row>
    <row r="474" spans="1:28" x14ac:dyDescent="0.2">
      <c r="A474" s="389">
        <v>828</v>
      </c>
      <c r="B474" s="389">
        <v>2805</v>
      </c>
      <c r="C474" s="389" t="s">
        <v>2140</v>
      </c>
      <c r="D474" s="389" t="s">
        <v>2141</v>
      </c>
      <c r="E474" s="389" t="s">
        <v>1281</v>
      </c>
      <c r="F474" s="421">
        <v>484</v>
      </c>
      <c r="G474" s="390" t="s">
        <v>10</v>
      </c>
      <c r="H474" s="389" t="s">
        <v>639</v>
      </c>
      <c r="I474" s="389" t="s">
        <v>4004</v>
      </c>
      <c r="J474" s="389" t="s">
        <v>4004</v>
      </c>
      <c r="K474" s="389" t="s">
        <v>2091</v>
      </c>
      <c r="L474" s="390" t="s">
        <v>20</v>
      </c>
      <c r="M474" s="390" t="s">
        <v>2083</v>
      </c>
      <c r="N474" s="390" t="s">
        <v>2083</v>
      </c>
      <c r="O474" s="390" t="s">
        <v>25</v>
      </c>
      <c r="P474" s="389" t="s">
        <v>123</v>
      </c>
      <c r="Q474" s="389" t="s">
        <v>4005</v>
      </c>
      <c r="R474" s="389" t="s">
        <v>4006</v>
      </c>
      <c r="S474" s="389" t="s">
        <v>4007</v>
      </c>
      <c r="T474" s="389" t="s">
        <v>3905</v>
      </c>
      <c r="U474" s="389" t="s">
        <v>2083</v>
      </c>
      <c r="V474" s="389" t="s">
        <v>2083</v>
      </c>
      <c r="W474" s="389" t="s">
        <v>2083</v>
      </c>
      <c r="X474" s="389" t="s">
        <v>2095</v>
      </c>
      <c r="Y474" s="389" t="s">
        <v>2147</v>
      </c>
      <c r="Z474" s="389" t="s">
        <v>2083</v>
      </c>
      <c r="AA474" s="389" t="s">
        <v>2262</v>
      </c>
      <c r="AB474" s="389" t="s">
        <v>4008</v>
      </c>
    </row>
    <row r="475" spans="1:28" x14ac:dyDescent="0.2">
      <c r="A475" s="389">
        <v>829</v>
      </c>
      <c r="B475" s="389">
        <v>2806</v>
      </c>
      <c r="C475" s="389" t="s">
        <v>2724</v>
      </c>
      <c r="D475" s="389" t="s">
        <v>2725</v>
      </c>
      <c r="E475" s="389" t="s">
        <v>1281</v>
      </c>
      <c r="F475" s="421">
        <v>485</v>
      </c>
      <c r="G475" s="390" t="s">
        <v>10</v>
      </c>
      <c r="H475" s="389" t="s">
        <v>640</v>
      </c>
      <c r="I475" s="389" t="s">
        <v>640</v>
      </c>
      <c r="J475" s="389" t="s">
        <v>640</v>
      </c>
      <c r="K475" s="389" t="s">
        <v>2091</v>
      </c>
      <c r="L475" s="390" t="s">
        <v>20</v>
      </c>
      <c r="M475" s="390" t="s">
        <v>2083</v>
      </c>
      <c r="N475" s="390" t="s">
        <v>2083</v>
      </c>
      <c r="O475" s="390" t="s">
        <v>87</v>
      </c>
      <c r="P475" s="389" t="s">
        <v>123</v>
      </c>
      <c r="Q475" s="389" t="s">
        <v>4009</v>
      </c>
      <c r="R475" s="389" t="s">
        <v>2794</v>
      </c>
      <c r="S475" s="389" t="s">
        <v>2083</v>
      </c>
      <c r="T475" s="389" t="s">
        <v>2083</v>
      </c>
      <c r="U475" s="389" t="s">
        <v>2083</v>
      </c>
      <c r="V475" s="389" t="s">
        <v>3120</v>
      </c>
      <c r="W475" s="389" t="s">
        <v>2083</v>
      </c>
      <c r="X475" s="389" t="s">
        <v>2095</v>
      </c>
      <c r="Y475" s="389" t="s">
        <v>2083</v>
      </c>
      <c r="Z475" s="389" t="s">
        <v>2083</v>
      </c>
      <c r="AA475" s="389" t="s">
        <v>2155</v>
      </c>
      <c r="AB475" s="389" t="s">
        <v>4010</v>
      </c>
    </row>
    <row r="476" spans="1:28" x14ac:dyDescent="0.2">
      <c r="A476" s="389">
        <v>830</v>
      </c>
      <c r="B476" s="389">
        <v>2807</v>
      </c>
      <c r="C476" s="389" t="s">
        <v>2133</v>
      </c>
      <c r="D476" s="389" t="s">
        <v>2134</v>
      </c>
      <c r="E476" s="389" t="s">
        <v>1281</v>
      </c>
      <c r="F476" s="421">
        <v>486</v>
      </c>
      <c r="G476" s="390" t="s">
        <v>10</v>
      </c>
      <c r="H476" s="389" t="s">
        <v>642</v>
      </c>
      <c r="I476" s="389" t="s">
        <v>642</v>
      </c>
      <c r="J476" s="389" t="s">
        <v>642</v>
      </c>
      <c r="K476" s="389" t="s">
        <v>2091</v>
      </c>
      <c r="L476" s="390" t="s">
        <v>20</v>
      </c>
      <c r="M476" s="390" t="s">
        <v>2083</v>
      </c>
      <c r="N476" s="390" t="s">
        <v>2083</v>
      </c>
      <c r="O476" s="390" t="s">
        <v>25</v>
      </c>
      <c r="P476" s="389" t="s">
        <v>123</v>
      </c>
      <c r="Q476" s="389" t="s">
        <v>4011</v>
      </c>
      <c r="R476" s="389" t="s">
        <v>4012</v>
      </c>
      <c r="S476" s="389" t="s">
        <v>2223</v>
      </c>
      <c r="T476" s="389" t="s">
        <v>4013</v>
      </c>
      <c r="U476" s="389" t="s">
        <v>2083</v>
      </c>
      <c r="V476" s="389" t="s">
        <v>2754</v>
      </c>
      <c r="W476" s="389" t="s">
        <v>2083</v>
      </c>
      <c r="X476" s="389" t="s">
        <v>2095</v>
      </c>
      <c r="Y476" s="389" t="s">
        <v>87</v>
      </c>
      <c r="Z476" s="389" t="s">
        <v>2083</v>
      </c>
      <c r="AA476" s="389" t="s">
        <v>2096</v>
      </c>
      <c r="AB476" s="389" t="s">
        <v>4013</v>
      </c>
    </row>
    <row r="477" spans="1:28" x14ac:dyDescent="0.2">
      <c r="A477" s="389">
        <v>831</v>
      </c>
      <c r="B477" s="389">
        <v>2808</v>
      </c>
      <c r="C477" s="389" t="s">
        <v>2319</v>
      </c>
      <c r="D477" s="389" t="s">
        <v>2320</v>
      </c>
      <c r="E477" s="389" t="s">
        <v>1281</v>
      </c>
      <c r="F477" s="421">
        <v>487</v>
      </c>
      <c r="G477" s="390" t="s">
        <v>10</v>
      </c>
      <c r="H477" s="389" t="s">
        <v>643</v>
      </c>
      <c r="I477" s="389" t="s">
        <v>643</v>
      </c>
      <c r="J477" s="389" t="s">
        <v>643</v>
      </c>
      <c r="K477" s="389" t="s">
        <v>2091</v>
      </c>
      <c r="L477" s="390" t="s">
        <v>20</v>
      </c>
      <c r="M477" s="390" t="s">
        <v>2083</v>
      </c>
      <c r="N477" s="390" t="s">
        <v>2083</v>
      </c>
      <c r="O477" s="390" t="s">
        <v>87</v>
      </c>
      <c r="P477" s="389" t="s">
        <v>23</v>
      </c>
      <c r="Q477" s="389" t="s">
        <v>4014</v>
      </c>
      <c r="R477" s="389" t="s">
        <v>3659</v>
      </c>
      <c r="S477" s="389" t="s">
        <v>2083</v>
      </c>
      <c r="T477" s="389" t="s">
        <v>2083</v>
      </c>
      <c r="U477" s="389" t="s">
        <v>2083</v>
      </c>
      <c r="V477" s="389" t="s">
        <v>4015</v>
      </c>
      <c r="W477" s="389" t="s">
        <v>2083</v>
      </c>
      <c r="X477" s="389" t="s">
        <v>2095</v>
      </c>
      <c r="Y477" s="389" t="s">
        <v>2083</v>
      </c>
      <c r="Z477" s="389" t="s">
        <v>2083</v>
      </c>
      <c r="AA477" s="389" t="s">
        <v>2155</v>
      </c>
      <c r="AB477" s="389" t="s">
        <v>4010</v>
      </c>
    </row>
    <row r="478" spans="1:28" x14ac:dyDescent="0.2">
      <c r="A478" s="389">
        <v>832</v>
      </c>
      <c r="B478" s="389">
        <v>2809</v>
      </c>
      <c r="C478" s="389" t="s">
        <v>4016</v>
      </c>
      <c r="D478" s="389" t="s">
        <v>4017</v>
      </c>
      <c r="E478" s="389" t="s">
        <v>1281</v>
      </c>
      <c r="F478" s="421">
        <v>488</v>
      </c>
      <c r="G478" s="390" t="s">
        <v>10</v>
      </c>
      <c r="H478" s="389" t="s">
        <v>645</v>
      </c>
      <c r="I478" s="389" t="s">
        <v>645</v>
      </c>
      <c r="J478" s="389" t="s">
        <v>645</v>
      </c>
      <c r="K478" s="389" t="s">
        <v>2126</v>
      </c>
      <c r="L478" s="390" t="s">
        <v>20</v>
      </c>
      <c r="M478" s="390" t="s">
        <v>2083</v>
      </c>
      <c r="N478" s="390" t="s">
        <v>2083</v>
      </c>
      <c r="O478" s="390" t="s">
        <v>25</v>
      </c>
      <c r="P478" s="389" t="s">
        <v>23</v>
      </c>
      <c r="Q478" s="389" t="s">
        <v>4018</v>
      </c>
      <c r="R478" s="389" t="s">
        <v>4019</v>
      </c>
      <c r="S478" s="389" t="s">
        <v>4020</v>
      </c>
      <c r="T478" s="389" t="s">
        <v>2772</v>
      </c>
      <c r="U478" s="389" t="s">
        <v>2083</v>
      </c>
      <c r="V478" s="389" t="s">
        <v>4021</v>
      </c>
      <c r="W478" s="389" t="s">
        <v>2083</v>
      </c>
      <c r="X478" s="389" t="s">
        <v>2095</v>
      </c>
      <c r="Y478" s="389" t="s">
        <v>2083</v>
      </c>
      <c r="Z478" s="389" t="s">
        <v>2083</v>
      </c>
      <c r="AA478" s="389" t="s">
        <v>2155</v>
      </c>
      <c r="AB478" s="389" t="s">
        <v>3538</v>
      </c>
    </row>
    <row r="479" spans="1:28" x14ac:dyDescent="0.2">
      <c r="A479" s="389">
        <v>833</v>
      </c>
      <c r="B479" s="389">
        <v>2810</v>
      </c>
      <c r="C479" s="389" t="s">
        <v>2438</v>
      </c>
      <c r="D479" s="389" t="s">
        <v>2439</v>
      </c>
      <c r="E479" s="389" t="s">
        <v>1281</v>
      </c>
      <c r="F479" s="421">
        <v>489</v>
      </c>
      <c r="G479" s="390" t="s">
        <v>10</v>
      </c>
      <c r="H479" s="389" t="s">
        <v>4022</v>
      </c>
      <c r="I479" s="389" t="s">
        <v>647</v>
      </c>
      <c r="J479" s="389" t="s">
        <v>647</v>
      </c>
      <c r="K479" s="389" t="s">
        <v>2091</v>
      </c>
      <c r="L479" s="390" t="s">
        <v>23</v>
      </c>
      <c r="M479" s="390" t="s">
        <v>2083</v>
      </c>
      <c r="N479" s="390" t="s">
        <v>2083</v>
      </c>
      <c r="O479" s="390" t="s">
        <v>25</v>
      </c>
      <c r="P479" s="389" t="s">
        <v>23</v>
      </c>
      <c r="Q479" s="389" t="s">
        <v>4023</v>
      </c>
      <c r="R479" s="389" t="s">
        <v>4024</v>
      </c>
      <c r="S479" s="389" t="s">
        <v>2985</v>
      </c>
      <c r="T479" s="389" t="s">
        <v>2986</v>
      </c>
      <c r="U479" s="389" t="s">
        <v>2083</v>
      </c>
      <c r="V479" s="389" t="s">
        <v>4025</v>
      </c>
      <c r="W479" s="389" t="s">
        <v>2083</v>
      </c>
      <c r="X479" s="389" t="s">
        <v>2095</v>
      </c>
      <c r="Y479" s="389" t="s">
        <v>87</v>
      </c>
      <c r="Z479" s="389" t="s">
        <v>2083</v>
      </c>
      <c r="AA479" s="389" t="s">
        <v>2297</v>
      </c>
      <c r="AB479" s="389" t="s">
        <v>4026</v>
      </c>
    </row>
    <row r="480" spans="1:28" x14ac:dyDescent="0.2">
      <c r="A480" s="389">
        <v>834</v>
      </c>
      <c r="B480" s="389">
        <v>2811</v>
      </c>
      <c r="C480" s="389" t="s">
        <v>2140</v>
      </c>
      <c r="D480" s="389" t="s">
        <v>2141</v>
      </c>
      <c r="E480" s="389" t="s">
        <v>1281</v>
      </c>
      <c r="F480" s="421">
        <v>490</v>
      </c>
      <c r="G480" s="390" t="s">
        <v>10</v>
      </c>
      <c r="H480" s="389" t="s">
        <v>649</v>
      </c>
      <c r="I480" s="389" t="s">
        <v>649</v>
      </c>
      <c r="J480" s="389" t="s">
        <v>649</v>
      </c>
      <c r="K480" s="389" t="s">
        <v>2091</v>
      </c>
      <c r="L480" s="390" t="s">
        <v>20</v>
      </c>
      <c r="M480" s="390" t="s">
        <v>2083</v>
      </c>
      <c r="N480" s="390" t="s">
        <v>2083</v>
      </c>
      <c r="O480" s="390" t="s">
        <v>25</v>
      </c>
      <c r="P480" s="389" t="s">
        <v>123</v>
      </c>
      <c r="Q480" s="389" t="s">
        <v>4027</v>
      </c>
      <c r="R480" s="389" t="s">
        <v>2794</v>
      </c>
      <c r="S480" s="389" t="s">
        <v>2334</v>
      </c>
      <c r="T480" s="389" t="s">
        <v>2335</v>
      </c>
      <c r="U480" s="389" t="s">
        <v>2083</v>
      </c>
      <c r="V480" s="389" t="s">
        <v>2754</v>
      </c>
      <c r="W480" s="389" t="s">
        <v>4028</v>
      </c>
      <c r="X480" s="389" t="s">
        <v>2095</v>
      </c>
      <c r="Y480" s="389" t="s">
        <v>2083</v>
      </c>
      <c r="Z480" s="389" t="s">
        <v>2083</v>
      </c>
      <c r="AA480" s="389" t="s">
        <v>2096</v>
      </c>
      <c r="AB480" s="389" t="s">
        <v>2337</v>
      </c>
    </row>
    <row r="481" spans="1:28" x14ac:dyDescent="0.2">
      <c r="A481" s="389">
        <v>835</v>
      </c>
      <c r="B481" s="389">
        <v>2812</v>
      </c>
      <c r="C481" s="389" t="s">
        <v>2356</v>
      </c>
      <c r="D481" s="389" t="s">
        <v>2357</v>
      </c>
      <c r="E481" s="389" t="s">
        <v>1281</v>
      </c>
      <c r="F481" s="421">
        <v>491</v>
      </c>
      <c r="G481" s="390" t="s">
        <v>10</v>
      </c>
      <c r="H481" s="389" t="s">
        <v>650</v>
      </c>
      <c r="I481" s="389" t="s">
        <v>4029</v>
      </c>
      <c r="J481" s="389" t="s">
        <v>4029</v>
      </c>
      <c r="K481" s="389" t="s">
        <v>2091</v>
      </c>
      <c r="L481" s="390" t="s">
        <v>23</v>
      </c>
      <c r="M481" s="390" t="s">
        <v>2083</v>
      </c>
      <c r="N481" s="390" t="s">
        <v>2083</v>
      </c>
      <c r="O481" s="390" t="s">
        <v>25</v>
      </c>
      <c r="P481" s="389" t="s">
        <v>123</v>
      </c>
      <c r="Q481" s="389" t="s">
        <v>4003</v>
      </c>
      <c r="R481" s="389" t="s">
        <v>2265</v>
      </c>
      <c r="S481" s="389" t="s">
        <v>4030</v>
      </c>
      <c r="T481" s="389" t="s">
        <v>4031</v>
      </c>
      <c r="U481" s="389" t="s">
        <v>2083</v>
      </c>
      <c r="V481" s="389" t="s">
        <v>2083</v>
      </c>
      <c r="W481" s="389" t="s">
        <v>2083</v>
      </c>
      <c r="X481" s="389" t="s">
        <v>2095</v>
      </c>
      <c r="Y481" s="389" t="s">
        <v>87</v>
      </c>
      <c r="Z481" s="389" t="s">
        <v>2083</v>
      </c>
      <c r="AA481" s="389" t="s">
        <v>2328</v>
      </c>
      <c r="AB481" s="389" t="s">
        <v>4032</v>
      </c>
    </row>
    <row r="482" spans="1:28" x14ac:dyDescent="0.2">
      <c r="A482" s="389">
        <v>836</v>
      </c>
      <c r="B482" s="389">
        <v>2813</v>
      </c>
      <c r="C482" s="389" t="s">
        <v>2212</v>
      </c>
      <c r="D482" s="389" t="s">
        <v>2213</v>
      </c>
      <c r="E482" s="389" t="s">
        <v>1281</v>
      </c>
      <c r="F482" s="421">
        <v>492</v>
      </c>
      <c r="G482" s="390" t="s">
        <v>10</v>
      </c>
      <c r="H482" s="389" t="s">
        <v>4033</v>
      </c>
      <c r="I482" s="389" t="s">
        <v>4034</v>
      </c>
      <c r="J482" s="389" t="s">
        <v>4034</v>
      </c>
      <c r="K482" s="389" t="s">
        <v>2091</v>
      </c>
      <c r="L482" s="390" t="s">
        <v>20</v>
      </c>
      <c r="M482" s="390" t="s">
        <v>2083</v>
      </c>
      <c r="N482" s="390" t="s">
        <v>2083</v>
      </c>
      <c r="O482" s="390" t="s">
        <v>87</v>
      </c>
      <c r="P482" s="389" t="s">
        <v>123</v>
      </c>
      <c r="Q482" s="389" t="s">
        <v>4035</v>
      </c>
      <c r="R482" s="389" t="s">
        <v>2794</v>
      </c>
      <c r="S482" s="389" t="s">
        <v>2083</v>
      </c>
      <c r="T482" s="389" t="s">
        <v>2083</v>
      </c>
      <c r="U482" s="389" t="s">
        <v>2083</v>
      </c>
      <c r="V482" s="389" t="s">
        <v>4036</v>
      </c>
      <c r="W482" s="389" t="s">
        <v>2083</v>
      </c>
      <c r="X482" s="389" t="s">
        <v>2095</v>
      </c>
      <c r="Y482" s="389" t="s">
        <v>87</v>
      </c>
      <c r="Z482" s="389" t="s">
        <v>2083</v>
      </c>
      <c r="AA482" s="389" t="s">
        <v>2096</v>
      </c>
      <c r="AB482" s="389" t="s">
        <v>4037</v>
      </c>
    </row>
    <row r="483" spans="1:28" x14ac:dyDescent="0.2">
      <c r="A483" s="389">
        <v>837</v>
      </c>
      <c r="B483" s="389">
        <v>2814</v>
      </c>
      <c r="C483" s="389" t="s">
        <v>2356</v>
      </c>
      <c r="D483" s="389" t="s">
        <v>2357</v>
      </c>
      <c r="E483" s="389" t="s">
        <v>1281</v>
      </c>
      <c r="F483" s="421">
        <v>493</v>
      </c>
      <c r="G483" s="390" t="s">
        <v>10</v>
      </c>
      <c r="H483" s="389" t="s">
        <v>652</v>
      </c>
      <c r="I483" s="389" t="s">
        <v>4038</v>
      </c>
      <c r="J483" s="389" t="s">
        <v>4038</v>
      </c>
      <c r="K483" s="389" t="s">
        <v>2091</v>
      </c>
      <c r="L483" s="390" t="s">
        <v>23</v>
      </c>
      <c r="M483" s="390" t="s">
        <v>2083</v>
      </c>
      <c r="N483" s="390" t="s">
        <v>2083</v>
      </c>
      <c r="O483" s="390" t="s">
        <v>87</v>
      </c>
      <c r="P483" s="389" t="s">
        <v>123</v>
      </c>
      <c r="Q483" s="389" t="s">
        <v>3957</v>
      </c>
      <c r="R483" s="389" t="s">
        <v>2265</v>
      </c>
      <c r="S483" s="389" t="s">
        <v>2083</v>
      </c>
      <c r="T483" s="389" t="s">
        <v>2083</v>
      </c>
      <c r="U483" s="389" t="s">
        <v>2083</v>
      </c>
      <c r="V483" s="389" t="s">
        <v>3933</v>
      </c>
      <c r="W483" s="389" t="s">
        <v>2083</v>
      </c>
      <c r="X483" s="389" t="s">
        <v>2095</v>
      </c>
      <c r="Y483" s="389" t="s">
        <v>2083</v>
      </c>
      <c r="Z483" s="389" t="s">
        <v>2083</v>
      </c>
      <c r="AA483" s="389" t="s">
        <v>2155</v>
      </c>
      <c r="AB483" s="389" t="s">
        <v>3961</v>
      </c>
    </row>
    <row r="484" spans="1:28" x14ac:dyDescent="0.2">
      <c r="A484" s="389">
        <v>838</v>
      </c>
      <c r="B484" s="389">
        <v>2815</v>
      </c>
      <c r="C484" s="389" t="s">
        <v>2083</v>
      </c>
      <c r="E484" s="389" t="s">
        <v>1281</v>
      </c>
      <c r="F484" s="421">
        <v>494</v>
      </c>
      <c r="G484" s="390" t="s">
        <v>10</v>
      </c>
      <c r="H484" s="389" t="s">
        <v>653</v>
      </c>
      <c r="I484" s="389" t="s">
        <v>653</v>
      </c>
      <c r="J484" s="389" t="s">
        <v>653</v>
      </c>
      <c r="K484" s="389" t="s">
        <v>2091</v>
      </c>
      <c r="L484" s="390" t="s">
        <v>654</v>
      </c>
      <c r="M484" s="390" t="s">
        <v>2083</v>
      </c>
      <c r="N484" s="390" t="s">
        <v>2083</v>
      </c>
      <c r="O484" s="390" t="s">
        <v>87</v>
      </c>
      <c r="P484" s="389" t="s">
        <v>23</v>
      </c>
      <c r="Q484" s="389" t="s">
        <v>4039</v>
      </c>
      <c r="R484" s="389" t="s">
        <v>3004</v>
      </c>
      <c r="S484" s="389" t="s">
        <v>2083</v>
      </c>
      <c r="T484" s="389" t="s">
        <v>2083</v>
      </c>
      <c r="U484" s="389" t="s">
        <v>2083</v>
      </c>
      <c r="V484" s="389" t="s">
        <v>2083</v>
      </c>
      <c r="W484" s="389" t="s">
        <v>2083</v>
      </c>
      <c r="X484" s="389" t="s">
        <v>2095</v>
      </c>
      <c r="Y484" s="389" t="s">
        <v>2083</v>
      </c>
      <c r="Z484" s="389" t="s">
        <v>2083</v>
      </c>
      <c r="AA484" s="389" t="s">
        <v>2262</v>
      </c>
      <c r="AB484" s="389" t="s">
        <v>4040</v>
      </c>
    </row>
    <row r="485" spans="1:28" x14ac:dyDescent="0.2">
      <c r="A485" s="389">
        <v>839</v>
      </c>
      <c r="B485" s="389">
        <v>2816</v>
      </c>
      <c r="C485" s="389" t="s">
        <v>2822</v>
      </c>
      <c r="D485" s="389" t="s">
        <v>2823</v>
      </c>
      <c r="E485" s="389" t="s">
        <v>1281</v>
      </c>
      <c r="F485" s="421">
        <v>496</v>
      </c>
      <c r="G485" s="390" t="s">
        <v>10</v>
      </c>
      <c r="H485" s="389" t="s">
        <v>657</v>
      </c>
      <c r="I485" s="389" t="s">
        <v>4041</v>
      </c>
      <c r="J485" s="389" t="s">
        <v>4041</v>
      </c>
      <c r="K485" s="389" t="s">
        <v>2091</v>
      </c>
      <c r="L485" s="390" t="s">
        <v>20</v>
      </c>
      <c r="M485" s="390" t="s">
        <v>2083</v>
      </c>
      <c r="N485" s="390" t="s">
        <v>2083</v>
      </c>
      <c r="O485" s="390" t="s">
        <v>87</v>
      </c>
      <c r="P485" s="389" t="s">
        <v>123</v>
      </c>
      <c r="Q485" s="389" t="s">
        <v>4042</v>
      </c>
      <c r="R485" s="389" t="s">
        <v>4043</v>
      </c>
      <c r="S485" s="389" t="s">
        <v>2083</v>
      </c>
      <c r="T485" s="389" t="s">
        <v>2083</v>
      </c>
      <c r="U485" s="389" t="s">
        <v>2083</v>
      </c>
      <c r="V485" s="389" t="s">
        <v>4044</v>
      </c>
      <c r="W485" s="389" t="s">
        <v>2083</v>
      </c>
      <c r="X485" s="389" t="s">
        <v>2095</v>
      </c>
      <c r="Y485" s="389" t="s">
        <v>2147</v>
      </c>
      <c r="Z485" s="389" t="s">
        <v>2083</v>
      </c>
      <c r="AA485" s="389" t="s">
        <v>2412</v>
      </c>
      <c r="AB485" s="389" t="s">
        <v>4045</v>
      </c>
    </row>
    <row r="486" spans="1:28" x14ac:dyDescent="0.2">
      <c r="A486" s="389">
        <v>840</v>
      </c>
      <c r="B486" s="389">
        <v>2817</v>
      </c>
      <c r="C486" s="389" t="s">
        <v>2255</v>
      </c>
      <c r="D486" s="389" t="s">
        <v>2256</v>
      </c>
      <c r="E486" s="389" t="s">
        <v>1281</v>
      </c>
      <c r="F486" s="421">
        <v>497</v>
      </c>
      <c r="G486" s="390" t="s">
        <v>10</v>
      </c>
      <c r="H486" s="389" t="s">
        <v>658</v>
      </c>
      <c r="I486" s="389" t="s">
        <v>4046</v>
      </c>
      <c r="J486" s="389" t="s">
        <v>4047</v>
      </c>
      <c r="K486" s="389" t="s">
        <v>2091</v>
      </c>
      <c r="L486" s="390" t="s">
        <v>20</v>
      </c>
      <c r="M486" s="390" t="s">
        <v>2083</v>
      </c>
      <c r="N486" s="390" t="s">
        <v>2083</v>
      </c>
      <c r="O486" s="390" t="s">
        <v>87</v>
      </c>
      <c r="P486" s="389" t="s">
        <v>23</v>
      </c>
      <c r="Q486" s="389" t="s">
        <v>4048</v>
      </c>
      <c r="R486" s="389" t="s">
        <v>2778</v>
      </c>
      <c r="S486" s="389" t="s">
        <v>2083</v>
      </c>
      <c r="T486" s="389" t="s">
        <v>2083</v>
      </c>
      <c r="U486" s="389" t="s">
        <v>2083</v>
      </c>
      <c r="V486" s="389" t="s">
        <v>4049</v>
      </c>
      <c r="W486" s="389" t="s">
        <v>2083</v>
      </c>
      <c r="X486" s="389" t="s">
        <v>2095</v>
      </c>
      <c r="Y486" s="389" t="s">
        <v>2083</v>
      </c>
      <c r="Z486" s="389" t="s">
        <v>2083</v>
      </c>
      <c r="AA486" s="389" t="s">
        <v>2115</v>
      </c>
      <c r="AB486" s="389" t="s">
        <v>2982</v>
      </c>
    </row>
    <row r="487" spans="1:28" x14ac:dyDescent="0.2">
      <c r="A487" s="389">
        <v>841</v>
      </c>
      <c r="B487" s="389">
        <v>2818</v>
      </c>
      <c r="C487" s="389" t="s">
        <v>2711</v>
      </c>
      <c r="D487" s="389" t="s">
        <v>2712</v>
      </c>
      <c r="E487" s="389" t="s">
        <v>1281</v>
      </c>
      <c r="F487" s="421">
        <v>498</v>
      </c>
      <c r="G487" s="390" t="s">
        <v>10</v>
      </c>
      <c r="H487" s="389" t="s">
        <v>660</v>
      </c>
      <c r="I487" s="389" t="s">
        <v>660</v>
      </c>
      <c r="J487" s="389" t="s">
        <v>660</v>
      </c>
      <c r="K487" s="389" t="s">
        <v>2344</v>
      </c>
      <c r="L487" s="390" t="s">
        <v>20</v>
      </c>
      <c r="M487" s="390" t="s">
        <v>2083</v>
      </c>
      <c r="N487" s="390" t="s">
        <v>2083</v>
      </c>
      <c r="O487" s="390" t="s">
        <v>25</v>
      </c>
      <c r="P487" s="389" t="s">
        <v>123</v>
      </c>
      <c r="Q487" s="389" t="s">
        <v>4050</v>
      </c>
      <c r="R487" s="389" t="s">
        <v>4051</v>
      </c>
      <c r="S487" s="389" t="s">
        <v>2318</v>
      </c>
      <c r="T487" s="389" t="s">
        <v>2296</v>
      </c>
      <c r="U487" s="389" t="s">
        <v>2083</v>
      </c>
      <c r="V487" s="389" t="s">
        <v>4052</v>
      </c>
      <c r="W487" s="389" t="s">
        <v>2083</v>
      </c>
      <c r="X487" s="389" t="s">
        <v>2095</v>
      </c>
      <c r="Y487" s="389" t="s">
        <v>2083</v>
      </c>
      <c r="Z487" s="389" t="s">
        <v>2083</v>
      </c>
      <c r="AA487" s="389" t="s">
        <v>2297</v>
      </c>
      <c r="AB487" s="389" t="s">
        <v>2298</v>
      </c>
    </row>
    <row r="488" spans="1:28" x14ac:dyDescent="0.2">
      <c r="A488" s="389">
        <v>842</v>
      </c>
      <c r="B488" s="389">
        <v>2819</v>
      </c>
      <c r="C488" s="389" t="s">
        <v>2083</v>
      </c>
      <c r="E488" s="389" t="s">
        <v>1281</v>
      </c>
      <c r="F488" s="421">
        <v>499</v>
      </c>
      <c r="G488" s="390" t="s">
        <v>10</v>
      </c>
      <c r="H488" s="389" t="s">
        <v>661</v>
      </c>
      <c r="I488" s="389" t="s">
        <v>661</v>
      </c>
      <c r="J488" s="389" t="s">
        <v>661</v>
      </c>
      <c r="K488" s="389" t="s">
        <v>43</v>
      </c>
      <c r="L488" s="390" t="s">
        <v>662</v>
      </c>
      <c r="M488" s="390" t="s">
        <v>2083</v>
      </c>
      <c r="N488" s="390" t="s">
        <v>2083</v>
      </c>
      <c r="O488" s="390" t="s">
        <v>87</v>
      </c>
      <c r="P488" s="389" t="s">
        <v>23</v>
      </c>
      <c r="Q488" s="389" t="s">
        <v>4053</v>
      </c>
      <c r="R488" s="389" t="s">
        <v>3004</v>
      </c>
      <c r="S488" s="389" t="s">
        <v>2083</v>
      </c>
      <c r="T488" s="389" t="s">
        <v>2083</v>
      </c>
      <c r="U488" s="389" t="s">
        <v>2083</v>
      </c>
      <c r="V488" s="389" t="s">
        <v>2083</v>
      </c>
      <c r="W488" s="389" t="s">
        <v>2083</v>
      </c>
      <c r="X488" s="389" t="s">
        <v>2095</v>
      </c>
      <c r="Y488" s="389" t="s">
        <v>2083</v>
      </c>
      <c r="Z488" s="389" t="s">
        <v>2083</v>
      </c>
      <c r="AA488" s="389" t="s">
        <v>2115</v>
      </c>
      <c r="AB488" s="389" t="s">
        <v>2116</v>
      </c>
    </row>
    <row r="489" spans="1:28" x14ac:dyDescent="0.2">
      <c r="A489" s="389">
        <v>843</v>
      </c>
      <c r="B489" s="389">
        <v>2820</v>
      </c>
      <c r="C489" s="389" t="s">
        <v>2299</v>
      </c>
      <c r="D489" s="389" t="s">
        <v>2300</v>
      </c>
      <c r="E489" s="389" t="s">
        <v>1281</v>
      </c>
      <c r="F489" s="421">
        <v>500</v>
      </c>
      <c r="G489" s="390" t="s">
        <v>11</v>
      </c>
      <c r="H489" s="389" t="s">
        <v>664</v>
      </c>
      <c r="I489" s="389" t="s">
        <v>4055</v>
      </c>
      <c r="J489" s="389" t="s">
        <v>4055</v>
      </c>
      <c r="K489" s="389" t="s">
        <v>2344</v>
      </c>
      <c r="L489" s="390" t="s">
        <v>42</v>
      </c>
      <c r="M489" s="390" t="s">
        <v>2083</v>
      </c>
      <c r="N489" s="390" t="s">
        <v>2083</v>
      </c>
      <c r="O489" s="390" t="s">
        <v>25</v>
      </c>
      <c r="P489" s="389" t="s">
        <v>23</v>
      </c>
      <c r="Q489" s="389" t="s">
        <v>4056</v>
      </c>
      <c r="R489" s="389" t="s">
        <v>2542</v>
      </c>
      <c r="S489" s="389" t="s">
        <v>2223</v>
      </c>
      <c r="T489" s="389" t="s">
        <v>2585</v>
      </c>
      <c r="U489" s="389" t="s">
        <v>2083</v>
      </c>
      <c r="V489" s="389" t="s">
        <v>4057</v>
      </c>
      <c r="W489" s="389" t="s">
        <v>2083</v>
      </c>
      <c r="X489" s="389" t="s">
        <v>43</v>
      </c>
      <c r="Y489" s="389" t="s">
        <v>2083</v>
      </c>
      <c r="Z489" s="389" t="s">
        <v>2083</v>
      </c>
      <c r="AA489" s="389" t="s">
        <v>2297</v>
      </c>
      <c r="AB489" s="389" t="s">
        <v>2587</v>
      </c>
    </row>
    <row r="490" spans="1:28" x14ac:dyDescent="0.2">
      <c r="A490" s="389">
        <v>844</v>
      </c>
      <c r="B490" s="389">
        <v>2821</v>
      </c>
      <c r="C490" s="389" t="s">
        <v>2569</v>
      </c>
      <c r="D490" s="389" t="s">
        <v>2570</v>
      </c>
      <c r="E490" s="389" t="s">
        <v>1281</v>
      </c>
      <c r="F490" s="421">
        <v>501</v>
      </c>
      <c r="G490" s="390" t="s">
        <v>11</v>
      </c>
      <c r="H490" s="389" t="s">
        <v>665</v>
      </c>
      <c r="I490" s="389" t="s">
        <v>4058</v>
      </c>
      <c r="J490" s="389" t="s">
        <v>4058</v>
      </c>
      <c r="K490" s="389" t="s">
        <v>2344</v>
      </c>
      <c r="L490" s="390" t="s">
        <v>42</v>
      </c>
      <c r="M490" s="390" t="s">
        <v>2083</v>
      </c>
      <c r="N490" s="390" t="s">
        <v>2083</v>
      </c>
      <c r="O490" s="390" t="s">
        <v>87</v>
      </c>
      <c r="P490" s="389" t="s">
        <v>23</v>
      </c>
      <c r="Q490" s="389" t="s">
        <v>4059</v>
      </c>
      <c r="R490" s="389" t="s">
        <v>2317</v>
      </c>
      <c r="S490" s="389" t="s">
        <v>2083</v>
      </c>
      <c r="T490" s="389" t="s">
        <v>2083</v>
      </c>
      <c r="U490" s="389" t="s">
        <v>2083</v>
      </c>
      <c r="V490" s="389" t="s">
        <v>4060</v>
      </c>
      <c r="W490" s="389" t="s">
        <v>2083</v>
      </c>
      <c r="X490" s="389" t="s">
        <v>43</v>
      </c>
      <c r="Y490" s="389" t="s">
        <v>87</v>
      </c>
      <c r="Z490" s="389" t="s">
        <v>2083</v>
      </c>
      <c r="AA490" s="389" t="s">
        <v>2096</v>
      </c>
      <c r="AB490" s="389" t="s">
        <v>2568</v>
      </c>
    </row>
    <row r="491" spans="1:28" x14ac:dyDescent="0.2">
      <c r="A491" s="389">
        <v>845</v>
      </c>
      <c r="B491" s="389">
        <v>2822</v>
      </c>
      <c r="C491" s="389" t="s">
        <v>2349</v>
      </c>
      <c r="D491" s="389" t="s">
        <v>2350</v>
      </c>
      <c r="E491" s="389" t="s">
        <v>1281</v>
      </c>
      <c r="F491" s="421">
        <v>502</v>
      </c>
      <c r="G491" s="390" t="s">
        <v>11</v>
      </c>
      <c r="H491" s="389" t="s">
        <v>666</v>
      </c>
      <c r="I491" s="389" t="s">
        <v>4061</v>
      </c>
      <c r="J491" s="389" t="s">
        <v>4061</v>
      </c>
      <c r="K491" s="389" t="s">
        <v>2344</v>
      </c>
      <c r="L491" s="390" t="s">
        <v>42</v>
      </c>
      <c r="M491" s="390" t="s">
        <v>2083</v>
      </c>
      <c r="N491" s="390" t="s">
        <v>2083</v>
      </c>
      <c r="O491" s="390" t="s">
        <v>87</v>
      </c>
      <c r="P491" s="389" t="s">
        <v>23</v>
      </c>
      <c r="Q491" s="389" t="s">
        <v>4062</v>
      </c>
      <c r="R491" s="389" t="s">
        <v>2798</v>
      </c>
      <c r="S491" s="389" t="s">
        <v>2083</v>
      </c>
      <c r="T491" s="389" t="s">
        <v>2083</v>
      </c>
      <c r="U491" s="389" t="s">
        <v>2083</v>
      </c>
      <c r="V491" s="389" t="s">
        <v>2944</v>
      </c>
      <c r="W491" s="389" t="s">
        <v>2083</v>
      </c>
      <c r="X491" s="389" t="s">
        <v>43</v>
      </c>
      <c r="Y491" s="389" t="s">
        <v>2083</v>
      </c>
      <c r="Z491" s="389" t="s">
        <v>2083</v>
      </c>
      <c r="AA491" s="389" t="s">
        <v>2122</v>
      </c>
      <c r="AB491" s="389" t="s">
        <v>4063</v>
      </c>
    </row>
    <row r="492" spans="1:28" x14ac:dyDescent="0.2">
      <c r="A492" s="389">
        <v>846</v>
      </c>
      <c r="B492" s="389">
        <v>2823</v>
      </c>
      <c r="C492" s="389" t="s">
        <v>4064</v>
      </c>
      <c r="D492" s="389" t="s">
        <v>4065</v>
      </c>
      <c r="E492" s="389" t="s">
        <v>1281</v>
      </c>
      <c r="F492" s="421">
        <v>503</v>
      </c>
      <c r="G492" s="390" t="s">
        <v>11</v>
      </c>
      <c r="H492" s="389" t="s">
        <v>4066</v>
      </c>
      <c r="I492" s="389" t="s">
        <v>4067</v>
      </c>
      <c r="J492" s="389" t="s">
        <v>4067</v>
      </c>
      <c r="K492" s="389" t="s">
        <v>2344</v>
      </c>
      <c r="L492" s="390" t="s">
        <v>42</v>
      </c>
      <c r="M492" s="390" t="s">
        <v>2083</v>
      </c>
      <c r="N492" s="390" t="s">
        <v>2083</v>
      </c>
      <c r="O492" s="390" t="s">
        <v>25</v>
      </c>
      <c r="P492" s="389" t="s">
        <v>23</v>
      </c>
      <c r="Q492" s="389" t="s">
        <v>4068</v>
      </c>
      <c r="R492" s="389" t="s">
        <v>2229</v>
      </c>
      <c r="S492" s="389" t="s">
        <v>4069</v>
      </c>
      <c r="T492" s="389" t="s">
        <v>4013</v>
      </c>
      <c r="U492" s="389" t="s">
        <v>2083</v>
      </c>
      <c r="V492" s="389" t="s">
        <v>4070</v>
      </c>
      <c r="W492" s="389" t="s">
        <v>2083</v>
      </c>
      <c r="X492" s="389" t="s">
        <v>43</v>
      </c>
      <c r="Y492" s="389" t="s">
        <v>87</v>
      </c>
      <c r="Z492" s="389" t="s">
        <v>2083</v>
      </c>
      <c r="AA492" s="389" t="s">
        <v>2096</v>
      </c>
      <c r="AB492" s="389" t="s">
        <v>4013</v>
      </c>
    </row>
    <row r="493" spans="1:28" x14ac:dyDescent="0.2">
      <c r="A493" s="389">
        <v>847</v>
      </c>
      <c r="B493" s="389">
        <v>2824</v>
      </c>
      <c r="C493" s="389" t="s">
        <v>2299</v>
      </c>
      <c r="D493" s="389" t="s">
        <v>2300</v>
      </c>
      <c r="E493" s="389" t="s">
        <v>1281</v>
      </c>
      <c r="F493" s="421">
        <v>504</v>
      </c>
      <c r="G493" s="390" t="s">
        <v>11</v>
      </c>
      <c r="H493" s="389" t="s">
        <v>670</v>
      </c>
      <c r="I493" s="389" t="s">
        <v>4071</v>
      </c>
      <c r="J493" s="389" t="s">
        <v>4071</v>
      </c>
      <c r="K493" s="389" t="s">
        <v>2344</v>
      </c>
      <c r="L493" s="390" t="s">
        <v>42</v>
      </c>
      <c r="M493" s="390" t="s">
        <v>2083</v>
      </c>
      <c r="N493" s="390" t="s">
        <v>2083</v>
      </c>
      <c r="O493" s="390" t="s">
        <v>25</v>
      </c>
      <c r="P493" s="389" t="s">
        <v>23</v>
      </c>
      <c r="Q493" s="389" t="s">
        <v>4072</v>
      </c>
      <c r="R493" s="389" t="s">
        <v>3880</v>
      </c>
      <c r="S493" s="389" t="s">
        <v>4073</v>
      </c>
      <c r="T493" s="389" t="s">
        <v>2585</v>
      </c>
      <c r="U493" s="389" t="s">
        <v>2083</v>
      </c>
      <c r="V493" s="389" t="s">
        <v>4074</v>
      </c>
      <c r="W493" s="389" t="s">
        <v>2083</v>
      </c>
      <c r="X493" s="389" t="s">
        <v>43</v>
      </c>
      <c r="Y493" s="389" t="s">
        <v>2083</v>
      </c>
      <c r="Z493" s="389" t="s">
        <v>2083</v>
      </c>
      <c r="AA493" s="389" t="s">
        <v>2297</v>
      </c>
      <c r="AB493" s="389" t="s">
        <v>2587</v>
      </c>
    </row>
    <row r="494" spans="1:28" x14ac:dyDescent="0.2">
      <c r="A494" s="389">
        <v>848</v>
      </c>
      <c r="B494" s="389">
        <v>2825</v>
      </c>
      <c r="C494" s="389" t="s">
        <v>2711</v>
      </c>
      <c r="D494" s="389" t="s">
        <v>2712</v>
      </c>
      <c r="E494" s="389" t="s">
        <v>1281</v>
      </c>
      <c r="F494" s="421">
        <v>505</v>
      </c>
      <c r="G494" s="390" t="s">
        <v>11</v>
      </c>
      <c r="H494" s="389" t="s">
        <v>671</v>
      </c>
      <c r="I494" s="389" t="s">
        <v>4075</v>
      </c>
      <c r="J494" s="389" t="s">
        <v>4075</v>
      </c>
      <c r="K494" s="389" t="s">
        <v>2344</v>
      </c>
      <c r="L494" s="390" t="s">
        <v>42</v>
      </c>
      <c r="M494" s="390" t="s">
        <v>2083</v>
      </c>
      <c r="N494" s="390" t="s">
        <v>2083</v>
      </c>
      <c r="O494" s="390" t="s">
        <v>87</v>
      </c>
      <c r="P494" s="389" t="s">
        <v>23</v>
      </c>
      <c r="Q494" s="389" t="s">
        <v>4076</v>
      </c>
      <c r="R494" s="389" t="s">
        <v>2618</v>
      </c>
      <c r="S494" s="389" t="s">
        <v>2083</v>
      </c>
      <c r="T494" s="389" t="s">
        <v>2083</v>
      </c>
      <c r="U494" s="389" t="s">
        <v>2083</v>
      </c>
      <c r="V494" s="389" t="s">
        <v>4077</v>
      </c>
      <c r="W494" s="389" t="s">
        <v>2083</v>
      </c>
      <c r="X494" s="389" t="s">
        <v>43</v>
      </c>
      <c r="Y494" s="389" t="s">
        <v>2083</v>
      </c>
      <c r="Z494" s="389" t="s">
        <v>2083</v>
      </c>
      <c r="AA494" s="389" t="s">
        <v>2155</v>
      </c>
      <c r="AB494" s="389" t="s">
        <v>2342</v>
      </c>
    </row>
    <row r="495" spans="1:28" x14ac:dyDescent="0.2">
      <c r="A495" s="389">
        <v>849</v>
      </c>
      <c r="B495" s="389">
        <v>2826</v>
      </c>
      <c r="C495" s="389" t="s">
        <v>2349</v>
      </c>
      <c r="D495" s="389" t="s">
        <v>2350</v>
      </c>
      <c r="E495" s="389" t="s">
        <v>1281</v>
      </c>
      <c r="F495" s="421">
        <v>506</v>
      </c>
      <c r="G495" s="390" t="s">
        <v>11</v>
      </c>
      <c r="H495" s="389" t="s">
        <v>672</v>
      </c>
      <c r="I495" s="389" t="s">
        <v>4078</v>
      </c>
      <c r="J495" s="389" t="s">
        <v>4078</v>
      </c>
      <c r="K495" s="389" t="s">
        <v>2344</v>
      </c>
      <c r="L495" s="390" t="s">
        <v>42</v>
      </c>
      <c r="M495" s="390" t="s">
        <v>2083</v>
      </c>
      <c r="N495" s="390" t="s">
        <v>2083</v>
      </c>
      <c r="O495" s="390" t="s">
        <v>87</v>
      </c>
      <c r="P495" s="389" t="s">
        <v>23</v>
      </c>
      <c r="Q495" s="389" t="s">
        <v>4079</v>
      </c>
      <c r="R495" s="389" t="s">
        <v>4080</v>
      </c>
      <c r="S495" s="389" t="s">
        <v>2083</v>
      </c>
      <c r="T495" s="389" t="s">
        <v>2083</v>
      </c>
      <c r="U495" s="389" t="s">
        <v>2083</v>
      </c>
      <c r="V495" s="389" t="s">
        <v>2944</v>
      </c>
      <c r="W495" s="389" t="s">
        <v>2083</v>
      </c>
      <c r="X495" s="389" t="s">
        <v>43</v>
      </c>
      <c r="Y495" s="389" t="s">
        <v>2083</v>
      </c>
      <c r="Z495" s="389" t="s">
        <v>2083</v>
      </c>
      <c r="AA495" s="389" t="s">
        <v>2122</v>
      </c>
      <c r="AB495" s="389" t="s">
        <v>4063</v>
      </c>
    </row>
    <row r="496" spans="1:28" x14ac:dyDescent="0.2">
      <c r="A496" s="389">
        <v>850</v>
      </c>
      <c r="B496" s="389">
        <v>2827</v>
      </c>
      <c r="C496" s="389" t="s">
        <v>2349</v>
      </c>
      <c r="D496" s="389" t="s">
        <v>2350</v>
      </c>
      <c r="E496" s="389" t="s">
        <v>1281</v>
      </c>
      <c r="F496" s="421">
        <v>507</v>
      </c>
      <c r="G496" s="390" t="s">
        <v>11</v>
      </c>
      <c r="H496" s="389" t="s">
        <v>673</v>
      </c>
      <c r="I496" s="389" t="s">
        <v>4081</v>
      </c>
      <c r="J496" s="389" t="s">
        <v>4081</v>
      </c>
      <c r="K496" s="389" t="s">
        <v>2344</v>
      </c>
      <c r="L496" s="390" t="s">
        <v>42</v>
      </c>
      <c r="M496" s="390" t="s">
        <v>2083</v>
      </c>
      <c r="N496" s="390" t="s">
        <v>2083</v>
      </c>
      <c r="O496" s="390" t="s">
        <v>87</v>
      </c>
      <c r="P496" s="389" t="s">
        <v>23</v>
      </c>
      <c r="Q496" s="389" t="s">
        <v>4079</v>
      </c>
      <c r="R496" s="389" t="s">
        <v>4080</v>
      </c>
      <c r="S496" s="389" t="s">
        <v>2083</v>
      </c>
      <c r="T496" s="389" t="s">
        <v>2083</v>
      </c>
      <c r="U496" s="389" t="s">
        <v>2083</v>
      </c>
      <c r="V496" s="389" t="s">
        <v>2944</v>
      </c>
      <c r="W496" s="389" t="s">
        <v>2083</v>
      </c>
      <c r="X496" s="389" t="s">
        <v>43</v>
      </c>
      <c r="Y496" s="389" t="s">
        <v>2083</v>
      </c>
      <c r="Z496" s="389" t="s">
        <v>2083</v>
      </c>
      <c r="AA496" s="389" t="s">
        <v>2122</v>
      </c>
      <c r="AB496" s="389" t="s">
        <v>4063</v>
      </c>
    </row>
    <row r="497" spans="1:28" x14ac:dyDescent="0.2">
      <c r="A497" s="389">
        <v>240</v>
      </c>
      <c r="B497" s="389">
        <v>2828</v>
      </c>
      <c r="C497" s="389" t="s">
        <v>2569</v>
      </c>
      <c r="D497" s="389" t="s">
        <v>2570</v>
      </c>
      <c r="E497" s="389" t="s">
        <v>1281</v>
      </c>
      <c r="F497" s="421">
        <v>508</v>
      </c>
      <c r="G497" s="390" t="s">
        <v>11</v>
      </c>
      <c r="H497" s="389" t="s">
        <v>675</v>
      </c>
      <c r="I497" s="389" t="s">
        <v>675</v>
      </c>
      <c r="J497" s="389" t="s">
        <v>675</v>
      </c>
      <c r="K497" s="389" t="s">
        <v>2344</v>
      </c>
      <c r="L497" s="390" t="s">
        <v>42</v>
      </c>
      <c r="M497" s="390" t="s">
        <v>2083</v>
      </c>
      <c r="N497" s="390" t="s">
        <v>2083</v>
      </c>
      <c r="O497" s="390" t="s">
        <v>25</v>
      </c>
      <c r="P497" s="389" t="s">
        <v>23</v>
      </c>
      <c r="Q497" s="389" t="s">
        <v>4082</v>
      </c>
      <c r="R497" s="389" t="s">
        <v>2734</v>
      </c>
      <c r="S497" s="389" t="s">
        <v>4083</v>
      </c>
      <c r="T497" s="389" t="s">
        <v>2772</v>
      </c>
      <c r="U497" s="389" t="s">
        <v>2083</v>
      </c>
      <c r="V497" s="389" t="s">
        <v>2083</v>
      </c>
      <c r="W497" s="389" t="s">
        <v>2083</v>
      </c>
      <c r="X497" s="389" t="s">
        <v>43</v>
      </c>
      <c r="Y497" s="389" t="s">
        <v>2147</v>
      </c>
      <c r="Z497" s="389" t="s">
        <v>2083</v>
      </c>
      <c r="AA497" s="389" t="s">
        <v>2105</v>
      </c>
      <c r="AB497" s="389" t="s">
        <v>2387</v>
      </c>
    </row>
    <row r="498" spans="1:28" x14ac:dyDescent="0.2">
      <c r="A498" s="389">
        <v>241</v>
      </c>
      <c r="B498" s="389">
        <v>2829</v>
      </c>
      <c r="C498" s="389" t="s">
        <v>2539</v>
      </c>
      <c r="D498" s="389" t="s">
        <v>2540</v>
      </c>
      <c r="E498" s="389" t="s">
        <v>1281</v>
      </c>
      <c r="F498" s="421">
        <v>509</v>
      </c>
      <c r="G498" s="390" t="s">
        <v>11</v>
      </c>
      <c r="H498" s="389" t="s">
        <v>676</v>
      </c>
      <c r="I498" s="389" t="s">
        <v>4085</v>
      </c>
      <c r="J498" s="389" t="s">
        <v>4085</v>
      </c>
      <c r="K498" s="389" t="s">
        <v>2344</v>
      </c>
      <c r="L498" s="390" t="s">
        <v>42</v>
      </c>
      <c r="M498" s="390" t="s">
        <v>2083</v>
      </c>
      <c r="N498" s="390" t="s">
        <v>2083</v>
      </c>
      <c r="O498" s="390" t="s">
        <v>87</v>
      </c>
      <c r="P498" s="389" t="s">
        <v>23</v>
      </c>
      <c r="Q498" s="389" t="s">
        <v>4086</v>
      </c>
      <c r="R498" s="389" t="s">
        <v>2383</v>
      </c>
      <c r="S498" s="389" t="s">
        <v>2083</v>
      </c>
      <c r="T498" s="389" t="s">
        <v>2083</v>
      </c>
      <c r="U498" s="389" t="s">
        <v>2083</v>
      </c>
      <c r="V498" s="389" t="s">
        <v>4087</v>
      </c>
      <c r="W498" s="389" t="s">
        <v>2083</v>
      </c>
      <c r="X498" s="389" t="s">
        <v>43</v>
      </c>
      <c r="Y498" s="389" t="s">
        <v>2083</v>
      </c>
      <c r="Z498" s="389" t="s">
        <v>2083</v>
      </c>
      <c r="AA498" s="389" t="s">
        <v>2155</v>
      </c>
      <c r="AB498" s="389" t="s">
        <v>2767</v>
      </c>
    </row>
    <row r="499" spans="1:28" x14ac:dyDescent="0.2">
      <c r="A499" s="389">
        <v>242</v>
      </c>
      <c r="B499" s="389">
        <v>2830</v>
      </c>
      <c r="C499" s="389" t="s">
        <v>3938</v>
      </c>
      <c r="D499" s="389" t="s">
        <v>3939</v>
      </c>
      <c r="E499" s="389" t="s">
        <v>1281</v>
      </c>
      <c r="F499" s="421">
        <v>510</v>
      </c>
      <c r="G499" s="390" t="s">
        <v>11</v>
      </c>
      <c r="H499" s="389" t="s">
        <v>678</v>
      </c>
      <c r="I499" s="389" t="s">
        <v>4088</v>
      </c>
      <c r="J499" s="389" t="s">
        <v>4088</v>
      </c>
      <c r="K499" s="389" t="s">
        <v>2344</v>
      </c>
      <c r="L499" s="390" t="s">
        <v>42</v>
      </c>
      <c r="M499" s="390" t="s">
        <v>2083</v>
      </c>
      <c r="N499" s="390" t="s">
        <v>2083</v>
      </c>
      <c r="O499" s="390" t="s">
        <v>25</v>
      </c>
      <c r="P499" s="389" t="s">
        <v>23</v>
      </c>
      <c r="Q499" s="389" t="s">
        <v>4089</v>
      </c>
      <c r="R499" s="389" t="s">
        <v>4090</v>
      </c>
      <c r="S499" s="389" t="s">
        <v>4091</v>
      </c>
      <c r="T499" s="389" t="s">
        <v>2772</v>
      </c>
      <c r="U499" s="389" t="s">
        <v>2083</v>
      </c>
      <c r="V499" s="389" t="s">
        <v>4092</v>
      </c>
      <c r="W499" s="389" t="s">
        <v>2083</v>
      </c>
      <c r="X499" s="389" t="s">
        <v>43</v>
      </c>
      <c r="Y499" s="389" t="s">
        <v>2147</v>
      </c>
      <c r="Z499" s="389" t="s">
        <v>2083</v>
      </c>
      <c r="AA499" s="389" t="s">
        <v>2096</v>
      </c>
      <c r="AB499" s="389" t="s">
        <v>4093</v>
      </c>
    </row>
    <row r="500" spans="1:28" x14ac:dyDescent="0.2">
      <c r="A500" s="389">
        <v>243</v>
      </c>
      <c r="B500" s="389">
        <v>2831</v>
      </c>
      <c r="C500" s="389" t="s">
        <v>4094</v>
      </c>
      <c r="D500" s="389" t="s">
        <v>4095</v>
      </c>
      <c r="E500" s="389" t="s">
        <v>1281</v>
      </c>
      <c r="F500" s="421">
        <v>511</v>
      </c>
      <c r="G500" s="390" t="s">
        <v>11</v>
      </c>
      <c r="H500" s="389" t="s">
        <v>679</v>
      </c>
      <c r="I500" s="389" t="s">
        <v>4096</v>
      </c>
      <c r="J500" s="389" t="s">
        <v>4096</v>
      </c>
      <c r="K500" s="389" t="s">
        <v>2344</v>
      </c>
      <c r="L500" s="390" t="s">
        <v>42</v>
      </c>
      <c r="M500" s="390" t="s">
        <v>2083</v>
      </c>
      <c r="N500" s="390" t="s">
        <v>2083</v>
      </c>
      <c r="O500" s="390" t="s">
        <v>87</v>
      </c>
      <c r="P500" s="389" t="s">
        <v>23</v>
      </c>
      <c r="Q500" s="389" t="s">
        <v>4097</v>
      </c>
      <c r="R500" s="389" t="s">
        <v>4098</v>
      </c>
      <c r="S500" s="389" t="s">
        <v>2083</v>
      </c>
      <c r="T500" s="389" t="s">
        <v>2083</v>
      </c>
      <c r="U500" s="389" t="s">
        <v>2083</v>
      </c>
      <c r="V500" s="389" t="s">
        <v>4099</v>
      </c>
      <c r="W500" s="389" t="s">
        <v>2083</v>
      </c>
      <c r="X500" s="389" t="s">
        <v>43</v>
      </c>
      <c r="Y500" s="389" t="s">
        <v>87</v>
      </c>
      <c r="Z500" s="389" t="s">
        <v>2083</v>
      </c>
      <c r="AA500" s="389" t="s">
        <v>2096</v>
      </c>
      <c r="AB500" s="389" t="s">
        <v>4100</v>
      </c>
    </row>
    <row r="501" spans="1:28" x14ac:dyDescent="0.2">
      <c r="A501" s="389">
        <v>244</v>
      </c>
      <c r="B501" s="389">
        <v>2832</v>
      </c>
      <c r="C501" s="389" t="s">
        <v>4101</v>
      </c>
      <c r="D501" s="389" t="s">
        <v>4102</v>
      </c>
      <c r="E501" s="389" t="s">
        <v>1281</v>
      </c>
      <c r="F501" s="421">
        <v>512</v>
      </c>
      <c r="G501" s="390" t="s">
        <v>11</v>
      </c>
      <c r="H501" s="389" t="s">
        <v>680</v>
      </c>
      <c r="I501" s="389" t="s">
        <v>680</v>
      </c>
      <c r="J501" s="389" t="s">
        <v>680</v>
      </c>
      <c r="K501" s="389" t="s">
        <v>2344</v>
      </c>
      <c r="L501" s="390" t="s">
        <v>42</v>
      </c>
      <c r="M501" s="390" t="s">
        <v>2083</v>
      </c>
      <c r="N501" s="390" t="s">
        <v>2083</v>
      </c>
      <c r="O501" s="390" t="s">
        <v>87</v>
      </c>
      <c r="P501" s="389" t="s">
        <v>23</v>
      </c>
      <c r="Q501" s="389" t="s">
        <v>4103</v>
      </c>
      <c r="R501" s="389" t="s">
        <v>4104</v>
      </c>
      <c r="S501" s="389" t="s">
        <v>2083</v>
      </c>
      <c r="T501" s="389" t="s">
        <v>2083</v>
      </c>
      <c r="U501" s="389" t="s">
        <v>2083</v>
      </c>
      <c r="V501" s="389" t="s">
        <v>2083</v>
      </c>
      <c r="W501" s="389" t="s">
        <v>2083</v>
      </c>
      <c r="X501" s="389" t="s">
        <v>43</v>
      </c>
      <c r="Y501" s="389" t="s">
        <v>2083</v>
      </c>
      <c r="Z501" s="389" t="s">
        <v>2083</v>
      </c>
      <c r="AA501" s="389" t="s">
        <v>2115</v>
      </c>
      <c r="AB501" s="389" t="s">
        <v>4105</v>
      </c>
    </row>
    <row r="502" spans="1:28" x14ac:dyDescent="0.2">
      <c r="A502" s="389">
        <v>245</v>
      </c>
      <c r="B502" s="389">
        <v>2833</v>
      </c>
      <c r="C502" s="389" t="s">
        <v>2569</v>
      </c>
      <c r="D502" s="389" t="s">
        <v>2570</v>
      </c>
      <c r="E502" s="389" t="s">
        <v>1281</v>
      </c>
      <c r="F502" s="421">
        <v>513</v>
      </c>
      <c r="G502" s="390" t="s">
        <v>11</v>
      </c>
      <c r="H502" s="389" t="s">
        <v>681</v>
      </c>
      <c r="I502" s="389" t="s">
        <v>681</v>
      </c>
      <c r="J502" s="389" t="s">
        <v>681</v>
      </c>
      <c r="K502" s="389" t="s">
        <v>2344</v>
      </c>
      <c r="L502" s="390" t="s">
        <v>42</v>
      </c>
      <c r="M502" s="390" t="s">
        <v>2083</v>
      </c>
      <c r="N502" s="390" t="s">
        <v>2083</v>
      </c>
      <c r="O502" s="390" t="s">
        <v>25</v>
      </c>
      <c r="P502" s="389" t="s">
        <v>23</v>
      </c>
      <c r="Q502" s="389" t="s">
        <v>4106</v>
      </c>
      <c r="R502" s="389" t="s">
        <v>4107</v>
      </c>
      <c r="S502" s="389" t="s">
        <v>4108</v>
      </c>
      <c r="T502" s="389" t="s">
        <v>4109</v>
      </c>
      <c r="U502" s="389" t="s">
        <v>2083</v>
      </c>
      <c r="V502" s="389" t="s">
        <v>4060</v>
      </c>
      <c r="W502" s="389" t="s">
        <v>2083</v>
      </c>
      <c r="X502" s="389" t="s">
        <v>43</v>
      </c>
      <c r="Y502" s="389" t="s">
        <v>87</v>
      </c>
      <c r="Z502" s="389" t="s">
        <v>2083</v>
      </c>
      <c r="AA502" s="389" t="s">
        <v>2096</v>
      </c>
      <c r="AB502" s="389" t="s">
        <v>4110</v>
      </c>
    </row>
    <row r="503" spans="1:28" x14ac:dyDescent="0.2">
      <c r="A503" s="389">
        <v>246</v>
      </c>
      <c r="B503" s="389">
        <v>2834</v>
      </c>
      <c r="C503" s="389" t="s">
        <v>2970</v>
      </c>
      <c r="D503" s="389" t="s">
        <v>2971</v>
      </c>
      <c r="E503" s="389" t="s">
        <v>1281</v>
      </c>
      <c r="F503" s="421">
        <v>514</v>
      </c>
      <c r="G503" s="390" t="s">
        <v>11</v>
      </c>
      <c r="H503" s="389" t="s">
        <v>682</v>
      </c>
      <c r="I503" s="389" t="s">
        <v>682</v>
      </c>
      <c r="J503" s="389" t="s">
        <v>682</v>
      </c>
      <c r="K503" s="389" t="s">
        <v>9</v>
      </c>
      <c r="L503" s="390" t="s">
        <v>42</v>
      </c>
      <c r="M503" s="390" t="s">
        <v>2083</v>
      </c>
      <c r="N503" s="390" t="s">
        <v>2083</v>
      </c>
      <c r="O503" s="390" t="s">
        <v>87</v>
      </c>
      <c r="P503" s="389" t="s">
        <v>23</v>
      </c>
      <c r="Q503" s="389" t="s">
        <v>4111</v>
      </c>
      <c r="R503" s="389" t="s">
        <v>2649</v>
      </c>
      <c r="S503" s="389" t="s">
        <v>2083</v>
      </c>
      <c r="T503" s="389" t="s">
        <v>2083</v>
      </c>
      <c r="U503" s="389" t="s">
        <v>2083</v>
      </c>
      <c r="V503" s="389" t="s">
        <v>4112</v>
      </c>
      <c r="W503" s="389" t="s">
        <v>2083</v>
      </c>
      <c r="X503" s="389" t="s">
        <v>2095</v>
      </c>
      <c r="Y503" s="389" t="s">
        <v>25</v>
      </c>
      <c r="Z503" s="389" t="s">
        <v>2083</v>
      </c>
      <c r="AA503" s="389" t="s">
        <v>2096</v>
      </c>
      <c r="AB503" s="389" t="s">
        <v>4113</v>
      </c>
    </row>
    <row r="504" spans="1:28" x14ac:dyDescent="0.2">
      <c r="A504" s="389">
        <v>247</v>
      </c>
      <c r="B504" s="389">
        <v>2835</v>
      </c>
      <c r="C504" s="389" t="s">
        <v>3945</v>
      </c>
      <c r="D504" s="389" t="s">
        <v>3946</v>
      </c>
      <c r="E504" s="389" t="s">
        <v>1281</v>
      </c>
      <c r="F504" s="421">
        <v>515</v>
      </c>
      <c r="G504" s="390" t="s">
        <v>11</v>
      </c>
      <c r="H504" s="389" t="s">
        <v>684</v>
      </c>
      <c r="I504" s="389" t="s">
        <v>684</v>
      </c>
      <c r="J504" s="389" t="s">
        <v>684</v>
      </c>
      <c r="K504" s="389" t="s">
        <v>2227</v>
      </c>
      <c r="L504" s="390" t="s">
        <v>42</v>
      </c>
      <c r="M504" s="390" t="s">
        <v>2083</v>
      </c>
      <c r="N504" s="390" t="s">
        <v>2083</v>
      </c>
      <c r="O504" s="390" t="s">
        <v>25</v>
      </c>
      <c r="P504" s="389" t="s">
        <v>23</v>
      </c>
      <c r="Q504" s="389" t="s">
        <v>4114</v>
      </c>
      <c r="R504" s="389" t="s">
        <v>4115</v>
      </c>
      <c r="S504" s="389" t="s">
        <v>2326</v>
      </c>
      <c r="T504" s="389" t="s">
        <v>4116</v>
      </c>
      <c r="U504" s="389" t="s">
        <v>2083</v>
      </c>
      <c r="V504" s="389" t="s">
        <v>4117</v>
      </c>
      <c r="W504" s="389" t="s">
        <v>2083</v>
      </c>
      <c r="X504" s="389" t="s">
        <v>43</v>
      </c>
      <c r="Y504" s="389" t="s">
        <v>2083</v>
      </c>
      <c r="Z504" s="389" t="s">
        <v>2083</v>
      </c>
      <c r="AA504" s="389" t="s">
        <v>2155</v>
      </c>
      <c r="AB504" s="389" t="s">
        <v>4118</v>
      </c>
    </row>
    <row r="505" spans="1:28" x14ac:dyDescent="0.2">
      <c r="A505" s="389">
        <v>248</v>
      </c>
      <c r="B505" s="389">
        <v>2836</v>
      </c>
      <c r="C505" s="389" t="s">
        <v>2107</v>
      </c>
      <c r="D505" s="389" t="s">
        <v>2108</v>
      </c>
      <c r="E505" s="389" t="s">
        <v>1281</v>
      </c>
      <c r="F505" s="421">
        <v>516</v>
      </c>
      <c r="G505" s="390" t="s">
        <v>11</v>
      </c>
      <c r="H505" s="389" t="s">
        <v>685</v>
      </c>
      <c r="I505" s="389" t="s">
        <v>685</v>
      </c>
      <c r="J505" s="389" t="s">
        <v>685</v>
      </c>
      <c r="K505" s="389" t="s">
        <v>2091</v>
      </c>
      <c r="L505" s="390" t="s">
        <v>42</v>
      </c>
      <c r="M505" s="390" t="s">
        <v>2083</v>
      </c>
      <c r="N505" s="390" t="s">
        <v>2083</v>
      </c>
      <c r="O505" s="390" t="s">
        <v>87</v>
      </c>
      <c r="P505" s="389" t="s">
        <v>23</v>
      </c>
      <c r="Q505" s="389" t="s">
        <v>4119</v>
      </c>
      <c r="R505" s="389" t="s">
        <v>4120</v>
      </c>
      <c r="S505" s="389" t="s">
        <v>2083</v>
      </c>
      <c r="T505" s="389" t="s">
        <v>2083</v>
      </c>
      <c r="U505" s="389" t="s">
        <v>2083</v>
      </c>
      <c r="V505" s="389" t="s">
        <v>4121</v>
      </c>
      <c r="W505" s="389" t="s">
        <v>2083</v>
      </c>
      <c r="X505" s="389" t="s">
        <v>2095</v>
      </c>
      <c r="Y505" s="389" t="s">
        <v>87</v>
      </c>
      <c r="Z505" s="389" t="s">
        <v>2083</v>
      </c>
      <c r="AA505" s="389" t="s">
        <v>3038</v>
      </c>
      <c r="AB505" s="389" t="s">
        <v>4122</v>
      </c>
    </row>
    <row r="506" spans="1:28" x14ac:dyDescent="0.2">
      <c r="A506" s="389">
        <v>249</v>
      </c>
      <c r="B506" s="389">
        <v>2837</v>
      </c>
      <c r="C506" s="389" t="s">
        <v>3945</v>
      </c>
      <c r="D506" s="389" t="s">
        <v>3946</v>
      </c>
      <c r="E506" s="389" t="s">
        <v>1281</v>
      </c>
      <c r="F506" s="421">
        <v>517</v>
      </c>
      <c r="G506" s="390" t="s">
        <v>11</v>
      </c>
      <c r="H506" s="389" t="s">
        <v>687</v>
      </c>
      <c r="I506" s="389" t="s">
        <v>687</v>
      </c>
      <c r="J506" s="389" t="s">
        <v>687</v>
      </c>
      <c r="K506" s="389" t="s">
        <v>2126</v>
      </c>
      <c r="L506" s="390" t="s">
        <v>42</v>
      </c>
      <c r="M506" s="390" t="s">
        <v>2083</v>
      </c>
      <c r="N506" s="390" t="s">
        <v>2083</v>
      </c>
      <c r="O506" s="390" t="s">
        <v>25</v>
      </c>
      <c r="P506" s="389" t="s">
        <v>23</v>
      </c>
      <c r="Q506" s="389" t="s">
        <v>4123</v>
      </c>
      <c r="R506" s="389" t="s">
        <v>3037</v>
      </c>
      <c r="S506" s="389" t="s">
        <v>2223</v>
      </c>
      <c r="T506" s="389" t="s">
        <v>2296</v>
      </c>
      <c r="U506" s="389" t="s">
        <v>2083</v>
      </c>
      <c r="V506" s="389" t="s">
        <v>2905</v>
      </c>
      <c r="W506" s="389" t="s">
        <v>2083</v>
      </c>
      <c r="X506" s="389" t="s">
        <v>43</v>
      </c>
      <c r="Y506" s="389" t="s">
        <v>2083</v>
      </c>
      <c r="Z506" s="389" t="s">
        <v>2083</v>
      </c>
      <c r="AA506" s="389" t="s">
        <v>2297</v>
      </c>
      <c r="AB506" s="389" t="s">
        <v>2298</v>
      </c>
    </row>
    <row r="507" spans="1:28" x14ac:dyDescent="0.2">
      <c r="A507" s="389">
        <v>250</v>
      </c>
      <c r="B507" s="389">
        <v>2838</v>
      </c>
      <c r="C507" s="389" t="s">
        <v>2681</v>
      </c>
      <c r="D507" s="389" t="s">
        <v>2682</v>
      </c>
      <c r="E507" s="389" t="s">
        <v>1281</v>
      </c>
      <c r="F507" s="421">
        <v>518</v>
      </c>
      <c r="G507" s="390" t="s">
        <v>11</v>
      </c>
      <c r="H507" s="389" t="s">
        <v>688</v>
      </c>
      <c r="I507" s="389" t="s">
        <v>4124</v>
      </c>
      <c r="J507" s="389" t="s">
        <v>4124</v>
      </c>
      <c r="K507" s="389" t="s">
        <v>2344</v>
      </c>
      <c r="L507" s="390" t="s">
        <v>42</v>
      </c>
      <c r="M507" s="390" t="s">
        <v>2083</v>
      </c>
      <c r="N507" s="390" t="s">
        <v>2083</v>
      </c>
      <c r="O507" s="390" t="s">
        <v>87</v>
      </c>
      <c r="P507" s="389" t="s">
        <v>23</v>
      </c>
      <c r="Q507" s="389" t="s">
        <v>4125</v>
      </c>
      <c r="R507" s="389" t="s">
        <v>2655</v>
      </c>
      <c r="S507" s="389" t="s">
        <v>2083</v>
      </c>
      <c r="T507" s="389" t="s">
        <v>2083</v>
      </c>
      <c r="U507" s="389" t="s">
        <v>2083</v>
      </c>
      <c r="V507" s="389" t="s">
        <v>4126</v>
      </c>
      <c r="W507" s="389" t="s">
        <v>2083</v>
      </c>
      <c r="X507" s="389" t="s">
        <v>43</v>
      </c>
      <c r="Y507" s="389" t="s">
        <v>2083</v>
      </c>
      <c r="Z507" s="389" t="s">
        <v>2083</v>
      </c>
      <c r="AA507" s="389" t="s">
        <v>2155</v>
      </c>
      <c r="AB507" s="389" t="s">
        <v>4127</v>
      </c>
    </row>
    <row r="508" spans="1:28" x14ac:dyDescent="0.2">
      <c r="A508" s="389">
        <v>251</v>
      </c>
      <c r="B508" s="389">
        <v>2839</v>
      </c>
      <c r="C508" s="389" t="s">
        <v>2711</v>
      </c>
      <c r="D508" s="389" t="s">
        <v>2712</v>
      </c>
      <c r="E508" s="389" t="s">
        <v>1281</v>
      </c>
      <c r="F508" s="421">
        <v>519</v>
      </c>
      <c r="G508" s="390" t="s">
        <v>11</v>
      </c>
      <c r="H508" s="389" t="s">
        <v>690</v>
      </c>
      <c r="I508" s="389" t="s">
        <v>4128</v>
      </c>
      <c r="J508" s="389" t="s">
        <v>4128</v>
      </c>
      <c r="K508" s="389" t="s">
        <v>2091</v>
      </c>
      <c r="L508" s="390" t="s">
        <v>42</v>
      </c>
      <c r="M508" s="390" t="s">
        <v>2083</v>
      </c>
      <c r="N508" s="390" t="s">
        <v>2083</v>
      </c>
      <c r="O508" s="390" t="s">
        <v>25</v>
      </c>
      <c r="P508" s="389" t="s">
        <v>23</v>
      </c>
      <c r="Q508" s="389" t="s">
        <v>4129</v>
      </c>
      <c r="R508" s="389" t="s">
        <v>2373</v>
      </c>
      <c r="S508" s="389" t="s">
        <v>4130</v>
      </c>
      <c r="T508" s="389" t="s">
        <v>4131</v>
      </c>
      <c r="U508" s="389" t="s">
        <v>2083</v>
      </c>
      <c r="V508" s="389" t="s">
        <v>4132</v>
      </c>
      <c r="W508" s="389" t="s">
        <v>2083</v>
      </c>
      <c r="X508" s="389" t="s">
        <v>43</v>
      </c>
      <c r="Y508" s="389" t="s">
        <v>2083</v>
      </c>
      <c r="Z508" s="389" t="s">
        <v>2083</v>
      </c>
      <c r="AA508" s="389" t="s">
        <v>2115</v>
      </c>
      <c r="AB508" s="389" t="s">
        <v>2348</v>
      </c>
    </row>
    <row r="509" spans="1:28" x14ac:dyDescent="0.2">
      <c r="A509" s="389">
        <v>252</v>
      </c>
      <c r="B509" s="389">
        <v>2840</v>
      </c>
      <c r="C509" s="389" t="s">
        <v>2299</v>
      </c>
      <c r="D509" s="389" t="s">
        <v>2300</v>
      </c>
      <c r="E509" s="389" t="s">
        <v>1281</v>
      </c>
      <c r="F509" s="421">
        <v>520</v>
      </c>
      <c r="G509" s="390" t="s">
        <v>11</v>
      </c>
      <c r="H509" s="389" t="s">
        <v>692</v>
      </c>
      <c r="I509" s="389" t="s">
        <v>692</v>
      </c>
      <c r="J509" s="389" t="s">
        <v>692</v>
      </c>
      <c r="K509" s="389" t="s">
        <v>2344</v>
      </c>
      <c r="L509" s="390" t="s">
        <v>42</v>
      </c>
      <c r="M509" s="390" t="s">
        <v>2083</v>
      </c>
      <c r="N509" s="390" t="s">
        <v>2083</v>
      </c>
      <c r="O509" s="390" t="s">
        <v>25</v>
      </c>
      <c r="P509" s="389" t="s">
        <v>23</v>
      </c>
      <c r="Q509" s="389" t="s">
        <v>4133</v>
      </c>
      <c r="R509" s="389" t="s">
        <v>2542</v>
      </c>
      <c r="S509" s="389" t="s">
        <v>2223</v>
      </c>
      <c r="T509" s="389" t="s">
        <v>2585</v>
      </c>
      <c r="U509" s="389" t="s">
        <v>2083</v>
      </c>
      <c r="V509" s="389" t="s">
        <v>4134</v>
      </c>
      <c r="W509" s="389" t="s">
        <v>2083</v>
      </c>
      <c r="X509" s="389" t="s">
        <v>43</v>
      </c>
      <c r="Y509" s="389" t="s">
        <v>2083</v>
      </c>
      <c r="Z509" s="389" t="s">
        <v>2083</v>
      </c>
      <c r="AA509" s="389" t="s">
        <v>2297</v>
      </c>
      <c r="AB509" s="389" t="s">
        <v>2587</v>
      </c>
    </row>
    <row r="510" spans="1:28" x14ac:dyDescent="0.2">
      <c r="A510" s="389">
        <v>253</v>
      </c>
      <c r="B510" s="389">
        <v>2841</v>
      </c>
      <c r="C510" s="389" t="s">
        <v>2688</v>
      </c>
      <c r="D510" s="389" t="s">
        <v>2689</v>
      </c>
      <c r="E510" s="389" t="s">
        <v>1281</v>
      </c>
      <c r="F510" s="421">
        <v>521</v>
      </c>
      <c r="G510" s="390" t="s">
        <v>11</v>
      </c>
      <c r="H510" s="389" t="s">
        <v>4135</v>
      </c>
      <c r="I510" s="389" t="s">
        <v>4136</v>
      </c>
      <c r="J510" s="389" t="s">
        <v>4136</v>
      </c>
      <c r="K510" s="389" t="s">
        <v>2344</v>
      </c>
      <c r="L510" s="390" t="s">
        <v>42</v>
      </c>
      <c r="M510" s="390" t="s">
        <v>2083</v>
      </c>
      <c r="N510" s="390" t="s">
        <v>2083</v>
      </c>
      <c r="O510" s="390" t="s">
        <v>25</v>
      </c>
      <c r="P510" s="389" t="s">
        <v>23</v>
      </c>
      <c r="Q510" s="389" t="s">
        <v>4137</v>
      </c>
      <c r="R510" s="389" t="s">
        <v>4138</v>
      </c>
      <c r="S510" s="389" t="s">
        <v>2692</v>
      </c>
      <c r="T510" s="389" t="s">
        <v>2486</v>
      </c>
      <c r="U510" s="389" t="s">
        <v>2083</v>
      </c>
      <c r="V510" s="389" t="s">
        <v>4139</v>
      </c>
      <c r="W510" s="389" t="s">
        <v>2083</v>
      </c>
      <c r="X510" s="389" t="s">
        <v>43</v>
      </c>
      <c r="Y510" s="389" t="s">
        <v>2147</v>
      </c>
      <c r="Z510" s="389" t="s">
        <v>2083</v>
      </c>
      <c r="AA510" s="389" t="s">
        <v>2148</v>
      </c>
      <c r="AB510" s="389" t="s">
        <v>2694</v>
      </c>
    </row>
    <row r="511" spans="1:28" x14ac:dyDescent="0.2">
      <c r="A511" s="389">
        <v>254</v>
      </c>
      <c r="B511" s="389">
        <v>2842</v>
      </c>
      <c r="C511" s="389" t="s">
        <v>2299</v>
      </c>
      <c r="D511" s="389" t="s">
        <v>2300</v>
      </c>
      <c r="E511" s="389" t="s">
        <v>1281</v>
      </c>
      <c r="F511" s="421">
        <v>523</v>
      </c>
      <c r="G511" s="390" t="s">
        <v>11</v>
      </c>
      <c r="H511" s="389" t="s">
        <v>695</v>
      </c>
      <c r="I511" s="389" t="s">
        <v>695</v>
      </c>
      <c r="J511" s="389" t="s">
        <v>695</v>
      </c>
      <c r="K511" s="389" t="s">
        <v>2283</v>
      </c>
      <c r="L511" s="390" t="s">
        <v>42</v>
      </c>
      <c r="M511" s="390" t="s">
        <v>2083</v>
      </c>
      <c r="N511" s="390" t="s">
        <v>2083</v>
      </c>
      <c r="O511" s="390" t="s">
        <v>87</v>
      </c>
      <c r="P511" s="389" t="s">
        <v>23</v>
      </c>
      <c r="Q511" s="389" t="s">
        <v>4140</v>
      </c>
      <c r="R511" s="389" t="s">
        <v>4141</v>
      </c>
      <c r="S511" s="389" t="s">
        <v>2083</v>
      </c>
      <c r="T511" s="389" t="s">
        <v>2083</v>
      </c>
      <c r="U511" s="389" t="s">
        <v>2083</v>
      </c>
      <c r="V511" s="389" t="s">
        <v>4142</v>
      </c>
      <c r="W511" s="389" t="s">
        <v>2083</v>
      </c>
      <c r="X511" s="389" t="s">
        <v>43</v>
      </c>
      <c r="Y511" s="389" t="s">
        <v>2083</v>
      </c>
      <c r="Z511" s="389" t="s">
        <v>2083</v>
      </c>
      <c r="AA511" s="389" t="s">
        <v>2115</v>
      </c>
      <c r="AB511" s="389" t="s">
        <v>2348</v>
      </c>
    </row>
    <row r="512" spans="1:28" x14ac:dyDescent="0.2">
      <c r="A512" s="389">
        <v>255</v>
      </c>
      <c r="B512" s="389">
        <v>2843</v>
      </c>
      <c r="C512" s="389" t="s">
        <v>2089</v>
      </c>
      <c r="D512" s="389" t="s">
        <v>2090</v>
      </c>
      <c r="E512" s="389" t="s">
        <v>1281</v>
      </c>
      <c r="F512" s="421">
        <v>524</v>
      </c>
      <c r="G512" s="390" t="s">
        <v>11</v>
      </c>
      <c r="H512" s="389" t="s">
        <v>696</v>
      </c>
      <c r="I512" s="389" t="s">
        <v>4143</v>
      </c>
      <c r="J512" s="389" t="s">
        <v>4143</v>
      </c>
      <c r="K512" s="389" t="s">
        <v>2283</v>
      </c>
      <c r="L512" s="390" t="s">
        <v>42</v>
      </c>
      <c r="M512" s="390" t="s">
        <v>2083</v>
      </c>
      <c r="N512" s="390" t="s">
        <v>2083</v>
      </c>
      <c r="O512" s="390" t="s">
        <v>87</v>
      </c>
      <c r="P512" s="389" t="s">
        <v>23</v>
      </c>
      <c r="Q512" s="389" t="s">
        <v>4144</v>
      </c>
      <c r="R512" s="389" t="s">
        <v>4145</v>
      </c>
      <c r="S512" s="389" t="s">
        <v>2083</v>
      </c>
      <c r="T512" s="389" t="s">
        <v>2083</v>
      </c>
      <c r="U512" s="389" t="s">
        <v>2083</v>
      </c>
      <c r="V512" s="389" t="s">
        <v>2094</v>
      </c>
      <c r="W512" s="389" t="s">
        <v>2083</v>
      </c>
      <c r="X512" s="389" t="s">
        <v>43</v>
      </c>
      <c r="Y512" s="389" t="s">
        <v>87</v>
      </c>
      <c r="Z512" s="389" t="s">
        <v>2083</v>
      </c>
      <c r="AA512" s="389" t="s">
        <v>2096</v>
      </c>
      <c r="AB512" s="389" t="s">
        <v>2097</v>
      </c>
    </row>
    <row r="513" spans="1:28" x14ac:dyDescent="0.2">
      <c r="A513" s="389">
        <v>256</v>
      </c>
      <c r="B513" s="389">
        <v>2844</v>
      </c>
      <c r="C513" s="389" t="s">
        <v>4146</v>
      </c>
      <c r="D513" s="389" t="s">
        <v>4147</v>
      </c>
      <c r="E513" s="389" t="s">
        <v>1281</v>
      </c>
      <c r="F513" s="421">
        <v>525</v>
      </c>
      <c r="G513" s="390" t="s">
        <v>11</v>
      </c>
      <c r="H513" s="389" t="s">
        <v>697</v>
      </c>
      <c r="I513" s="389" t="s">
        <v>4148</v>
      </c>
      <c r="J513" s="389" t="s">
        <v>4148</v>
      </c>
      <c r="K513" s="389" t="s">
        <v>2344</v>
      </c>
      <c r="L513" s="390" t="s">
        <v>42</v>
      </c>
      <c r="M513" s="390" t="s">
        <v>2083</v>
      </c>
      <c r="N513" s="390" t="s">
        <v>2083</v>
      </c>
      <c r="O513" s="390" t="s">
        <v>87</v>
      </c>
      <c r="P513" s="389" t="s">
        <v>23</v>
      </c>
      <c r="Q513" s="389" t="s">
        <v>4149</v>
      </c>
      <c r="R513" s="389" t="s">
        <v>4150</v>
      </c>
      <c r="S513" s="389" t="s">
        <v>2083</v>
      </c>
      <c r="T513" s="389" t="s">
        <v>2083</v>
      </c>
      <c r="U513" s="389" t="s">
        <v>2083</v>
      </c>
      <c r="V513" s="389" t="s">
        <v>4151</v>
      </c>
      <c r="W513" s="389" t="s">
        <v>2083</v>
      </c>
      <c r="X513" s="389" t="s">
        <v>43</v>
      </c>
      <c r="Y513" s="389" t="s">
        <v>12</v>
      </c>
      <c r="Z513" s="389" t="s">
        <v>2083</v>
      </c>
      <c r="AA513" s="389" t="s">
        <v>2096</v>
      </c>
      <c r="AB513" s="389" t="s">
        <v>4152</v>
      </c>
    </row>
    <row r="514" spans="1:28" x14ac:dyDescent="0.2">
      <c r="A514" s="389">
        <v>257</v>
      </c>
      <c r="B514" s="389">
        <v>2845</v>
      </c>
      <c r="C514" s="389" t="s">
        <v>4153</v>
      </c>
      <c r="D514" s="389" t="s">
        <v>4154</v>
      </c>
      <c r="E514" s="389" t="s">
        <v>1281</v>
      </c>
      <c r="F514" s="421">
        <v>526</v>
      </c>
      <c r="G514" s="390" t="s">
        <v>11</v>
      </c>
      <c r="H514" s="389" t="s">
        <v>698</v>
      </c>
      <c r="I514" s="389" t="s">
        <v>4155</v>
      </c>
      <c r="J514" s="389" t="s">
        <v>4155</v>
      </c>
      <c r="K514" s="389" t="s">
        <v>2344</v>
      </c>
      <c r="L514" s="390" t="s">
        <v>42</v>
      </c>
      <c r="M514" s="390" t="s">
        <v>4156</v>
      </c>
      <c r="N514" s="390" t="s">
        <v>2083</v>
      </c>
      <c r="O514" s="390" t="s">
        <v>87</v>
      </c>
      <c r="P514" s="389" t="s">
        <v>23</v>
      </c>
      <c r="Q514" s="389" t="s">
        <v>4157</v>
      </c>
      <c r="R514" s="389" t="s">
        <v>2794</v>
      </c>
      <c r="S514" s="389" t="s">
        <v>2083</v>
      </c>
      <c r="T514" s="389" t="s">
        <v>2083</v>
      </c>
      <c r="U514" s="389" t="s">
        <v>2083</v>
      </c>
      <c r="V514" s="389" t="s">
        <v>4158</v>
      </c>
      <c r="W514" s="389" t="s">
        <v>2083</v>
      </c>
      <c r="X514" s="389" t="s">
        <v>43</v>
      </c>
      <c r="Y514" s="389" t="s">
        <v>2147</v>
      </c>
      <c r="Z514" s="389" t="s">
        <v>2083</v>
      </c>
      <c r="AA514" s="389" t="s">
        <v>2115</v>
      </c>
      <c r="AB514" s="389" t="s">
        <v>2931</v>
      </c>
    </row>
    <row r="515" spans="1:28" x14ac:dyDescent="0.2">
      <c r="A515" s="389">
        <v>258</v>
      </c>
      <c r="B515" s="389">
        <v>2846</v>
      </c>
      <c r="C515" s="389" t="s">
        <v>2299</v>
      </c>
      <c r="D515" s="389" t="s">
        <v>2300</v>
      </c>
      <c r="E515" s="389" t="s">
        <v>1281</v>
      </c>
      <c r="F515" s="421">
        <v>527</v>
      </c>
      <c r="G515" s="390" t="s">
        <v>11</v>
      </c>
      <c r="H515" s="389" t="s">
        <v>700</v>
      </c>
      <c r="I515" s="389" t="s">
        <v>4159</v>
      </c>
      <c r="J515" s="389" t="s">
        <v>4159</v>
      </c>
      <c r="K515" s="389" t="s">
        <v>2344</v>
      </c>
      <c r="L515" s="390" t="s">
        <v>42</v>
      </c>
      <c r="M515" s="390" t="s">
        <v>2083</v>
      </c>
      <c r="N515" s="390" t="s">
        <v>2083</v>
      </c>
      <c r="O515" s="390" t="s">
        <v>25</v>
      </c>
      <c r="P515" s="389" t="s">
        <v>23</v>
      </c>
      <c r="Q515" s="389" t="s">
        <v>4160</v>
      </c>
      <c r="R515" s="389" t="s">
        <v>4161</v>
      </c>
      <c r="S515" s="389" t="s">
        <v>3423</v>
      </c>
      <c r="T515" s="389" t="s">
        <v>2296</v>
      </c>
      <c r="U515" s="389" t="s">
        <v>2083</v>
      </c>
      <c r="V515" s="389" t="s">
        <v>4142</v>
      </c>
      <c r="W515" s="389" t="s">
        <v>2083</v>
      </c>
      <c r="X515" s="389" t="s">
        <v>43</v>
      </c>
      <c r="Y515" s="389" t="s">
        <v>2083</v>
      </c>
      <c r="Z515" s="389" t="s">
        <v>2083</v>
      </c>
      <c r="AA515" s="389" t="s">
        <v>2297</v>
      </c>
      <c r="AB515" s="389" t="s">
        <v>2298</v>
      </c>
    </row>
    <row r="516" spans="1:28" x14ac:dyDescent="0.2">
      <c r="A516" s="389">
        <v>259</v>
      </c>
      <c r="B516" s="389">
        <v>2847</v>
      </c>
      <c r="C516" s="389" t="s">
        <v>4162</v>
      </c>
      <c r="D516" s="389" t="s">
        <v>4163</v>
      </c>
      <c r="E516" s="389" t="s">
        <v>1281</v>
      </c>
      <c r="F516" s="421">
        <v>528</v>
      </c>
      <c r="G516" s="390" t="s">
        <v>11</v>
      </c>
      <c r="H516" s="389" t="s">
        <v>701</v>
      </c>
      <c r="I516" s="389" t="s">
        <v>4164</v>
      </c>
      <c r="J516" s="389" t="s">
        <v>4164</v>
      </c>
      <c r="K516" s="389" t="s">
        <v>2344</v>
      </c>
      <c r="L516" s="390" t="s">
        <v>42</v>
      </c>
      <c r="M516" s="390" t="s">
        <v>4165</v>
      </c>
      <c r="N516" s="390" t="s">
        <v>2083</v>
      </c>
      <c r="O516" s="390" t="s">
        <v>87</v>
      </c>
      <c r="P516" s="389" t="s">
        <v>23</v>
      </c>
      <c r="Q516" s="389" t="s">
        <v>4166</v>
      </c>
      <c r="R516" s="389" t="s">
        <v>2200</v>
      </c>
      <c r="S516" s="389" t="s">
        <v>2083</v>
      </c>
      <c r="T516" s="389" t="s">
        <v>2083</v>
      </c>
      <c r="U516" s="389" t="s">
        <v>2083</v>
      </c>
      <c r="V516" s="389" t="s">
        <v>4167</v>
      </c>
      <c r="W516" s="389" t="s">
        <v>2083</v>
      </c>
      <c r="X516" s="389" t="s">
        <v>43</v>
      </c>
      <c r="Y516" s="389" t="s">
        <v>2083</v>
      </c>
      <c r="Z516" s="389" t="s">
        <v>2083</v>
      </c>
      <c r="AA516" s="389" t="s">
        <v>2155</v>
      </c>
      <c r="AB516" s="389" t="s">
        <v>3193</v>
      </c>
    </row>
    <row r="517" spans="1:28" x14ac:dyDescent="0.2">
      <c r="A517" s="389">
        <v>260</v>
      </c>
      <c r="B517" s="389">
        <v>2848</v>
      </c>
      <c r="C517" s="389" t="s">
        <v>2299</v>
      </c>
      <c r="D517" s="389" t="s">
        <v>2300</v>
      </c>
      <c r="E517" s="389" t="s">
        <v>1281</v>
      </c>
      <c r="F517" s="421">
        <v>529</v>
      </c>
      <c r="G517" s="390" t="s">
        <v>11</v>
      </c>
      <c r="H517" s="389" t="s">
        <v>703</v>
      </c>
      <c r="I517" s="389" t="s">
        <v>4168</v>
      </c>
      <c r="J517" s="389" t="s">
        <v>4168</v>
      </c>
      <c r="K517" s="389" t="s">
        <v>2344</v>
      </c>
      <c r="L517" s="390" t="s">
        <v>42</v>
      </c>
      <c r="M517" s="390" t="s">
        <v>2083</v>
      </c>
      <c r="N517" s="390" t="s">
        <v>2083</v>
      </c>
      <c r="O517" s="390" t="s">
        <v>25</v>
      </c>
      <c r="P517" s="389" t="s">
        <v>23</v>
      </c>
      <c r="Q517" s="389" t="s">
        <v>4169</v>
      </c>
      <c r="R517" s="389" t="s">
        <v>4170</v>
      </c>
      <c r="S517" s="389" t="s">
        <v>2223</v>
      </c>
      <c r="T517" s="389" t="s">
        <v>2585</v>
      </c>
      <c r="U517" s="389" t="s">
        <v>2083</v>
      </c>
      <c r="V517" s="389" t="s">
        <v>4142</v>
      </c>
      <c r="W517" s="389" t="s">
        <v>2083</v>
      </c>
      <c r="X517" s="389" t="s">
        <v>43</v>
      </c>
      <c r="Y517" s="389" t="s">
        <v>2083</v>
      </c>
      <c r="Z517" s="389" t="s">
        <v>2083</v>
      </c>
      <c r="AA517" s="389" t="s">
        <v>2297</v>
      </c>
      <c r="AB517" s="389" t="s">
        <v>2587</v>
      </c>
    </row>
    <row r="518" spans="1:28" x14ac:dyDescent="0.2">
      <c r="A518" s="389">
        <v>261</v>
      </c>
      <c r="B518" s="389">
        <v>2849</v>
      </c>
      <c r="C518" s="389" t="s">
        <v>2569</v>
      </c>
      <c r="D518" s="389" t="s">
        <v>2570</v>
      </c>
      <c r="E518" s="389" t="s">
        <v>1281</v>
      </c>
      <c r="F518" s="421">
        <v>530</v>
      </c>
      <c r="G518" s="390" t="s">
        <v>11</v>
      </c>
      <c r="H518" s="389" t="s">
        <v>704</v>
      </c>
      <c r="I518" s="389" t="s">
        <v>704</v>
      </c>
      <c r="J518" s="389" t="s">
        <v>704</v>
      </c>
      <c r="K518" s="389" t="s">
        <v>2344</v>
      </c>
      <c r="L518" s="390" t="s">
        <v>42</v>
      </c>
      <c r="M518" s="390" t="s">
        <v>2083</v>
      </c>
      <c r="N518" s="390" t="s">
        <v>2083</v>
      </c>
      <c r="O518" s="390" t="s">
        <v>87</v>
      </c>
      <c r="P518" s="389" t="s">
        <v>23</v>
      </c>
      <c r="Q518" s="389" t="s">
        <v>4172</v>
      </c>
      <c r="R518" s="389" t="s">
        <v>2778</v>
      </c>
      <c r="S518" s="389" t="s">
        <v>2083</v>
      </c>
      <c r="T518" s="389" t="s">
        <v>2083</v>
      </c>
      <c r="U518" s="389" t="s">
        <v>2083</v>
      </c>
      <c r="V518" s="389" t="s">
        <v>4173</v>
      </c>
      <c r="W518" s="389" t="s">
        <v>2083</v>
      </c>
      <c r="X518" s="389" t="s">
        <v>43</v>
      </c>
      <c r="Y518" s="389" t="s">
        <v>2083</v>
      </c>
      <c r="Z518" s="389" t="s">
        <v>2083</v>
      </c>
      <c r="AA518" s="389" t="s">
        <v>4174</v>
      </c>
      <c r="AB518" s="389" t="s">
        <v>4175</v>
      </c>
    </row>
    <row r="519" spans="1:28" x14ac:dyDescent="0.2">
      <c r="A519" s="389">
        <v>262</v>
      </c>
      <c r="B519" s="389">
        <v>2850</v>
      </c>
      <c r="C519" s="389" t="s">
        <v>2688</v>
      </c>
      <c r="D519" s="389" t="s">
        <v>2689</v>
      </c>
      <c r="E519" s="389" t="s">
        <v>1281</v>
      </c>
      <c r="F519" s="421">
        <v>532</v>
      </c>
      <c r="G519" s="390" t="s">
        <v>11</v>
      </c>
      <c r="H519" s="389" t="s">
        <v>706</v>
      </c>
      <c r="I519" s="389" t="s">
        <v>4176</v>
      </c>
      <c r="J519" s="389" t="s">
        <v>4176</v>
      </c>
      <c r="K519" s="389" t="s">
        <v>2344</v>
      </c>
      <c r="L519" s="390" t="s">
        <v>42</v>
      </c>
      <c r="M519" s="390" t="s">
        <v>2083</v>
      </c>
      <c r="N519" s="390" t="s">
        <v>2083</v>
      </c>
      <c r="O519" s="390" t="s">
        <v>25</v>
      </c>
      <c r="P519" s="389" t="s">
        <v>23</v>
      </c>
      <c r="Q519" s="389" t="s">
        <v>4177</v>
      </c>
      <c r="R519" s="389" t="s">
        <v>2367</v>
      </c>
      <c r="S519" s="389" t="s">
        <v>4178</v>
      </c>
      <c r="T519" s="389" t="s">
        <v>2104</v>
      </c>
      <c r="U519" s="389" t="s">
        <v>2083</v>
      </c>
      <c r="V519" s="389" t="s">
        <v>2083</v>
      </c>
      <c r="W519" s="389" t="s">
        <v>2083</v>
      </c>
      <c r="X519" s="389" t="s">
        <v>43</v>
      </c>
      <c r="Y519" s="389" t="s">
        <v>2147</v>
      </c>
      <c r="Z519" s="389" t="s">
        <v>2083</v>
      </c>
      <c r="AA519" s="389" t="s">
        <v>2262</v>
      </c>
      <c r="AB519" s="389" t="s">
        <v>4179</v>
      </c>
    </row>
    <row r="520" spans="1:28" x14ac:dyDescent="0.2">
      <c r="A520" s="389">
        <v>873</v>
      </c>
      <c r="B520" s="389">
        <v>2851</v>
      </c>
      <c r="C520" s="389" t="s">
        <v>2688</v>
      </c>
      <c r="D520" s="389" t="s">
        <v>2689</v>
      </c>
      <c r="E520" s="389" t="s">
        <v>1281</v>
      </c>
      <c r="F520" s="421">
        <v>533</v>
      </c>
      <c r="G520" s="390" t="s">
        <v>11</v>
      </c>
      <c r="H520" s="389" t="s">
        <v>708</v>
      </c>
      <c r="I520" s="389" t="s">
        <v>4180</v>
      </c>
      <c r="J520" s="389" t="s">
        <v>4180</v>
      </c>
      <c r="K520" s="389" t="s">
        <v>2344</v>
      </c>
      <c r="L520" s="390" t="s">
        <v>42</v>
      </c>
      <c r="M520" s="390" t="s">
        <v>2083</v>
      </c>
      <c r="N520" s="390" t="s">
        <v>2083</v>
      </c>
      <c r="O520" s="390" t="s">
        <v>25</v>
      </c>
      <c r="P520" s="389" t="s">
        <v>23</v>
      </c>
      <c r="Q520" s="389" t="s">
        <v>4177</v>
      </c>
      <c r="R520" s="389" t="s">
        <v>2367</v>
      </c>
      <c r="S520" s="389" t="s">
        <v>4181</v>
      </c>
      <c r="T520" s="389" t="s">
        <v>2104</v>
      </c>
      <c r="U520" s="389" t="s">
        <v>2083</v>
      </c>
      <c r="V520" s="389" t="s">
        <v>2083</v>
      </c>
      <c r="W520" s="389" t="s">
        <v>2083</v>
      </c>
      <c r="X520" s="389" t="s">
        <v>43</v>
      </c>
      <c r="Y520" s="389" t="s">
        <v>2147</v>
      </c>
      <c r="Z520" s="389" t="s">
        <v>2083</v>
      </c>
      <c r="AA520" s="389" t="s">
        <v>2262</v>
      </c>
      <c r="AB520" s="389" t="s">
        <v>4179</v>
      </c>
    </row>
    <row r="521" spans="1:28" x14ac:dyDescent="0.2">
      <c r="A521" s="389">
        <v>874</v>
      </c>
      <c r="B521" s="389">
        <v>2852</v>
      </c>
      <c r="C521" s="389" t="s">
        <v>2089</v>
      </c>
      <c r="D521" s="389" t="s">
        <v>2090</v>
      </c>
      <c r="E521" s="389" t="s">
        <v>1281</v>
      </c>
      <c r="F521" s="421">
        <v>534</v>
      </c>
      <c r="G521" s="390" t="s">
        <v>11</v>
      </c>
      <c r="H521" s="389" t="s">
        <v>710</v>
      </c>
      <c r="I521" s="389" t="s">
        <v>710</v>
      </c>
      <c r="J521" s="389" t="s">
        <v>710</v>
      </c>
      <c r="K521" s="389" t="s">
        <v>2344</v>
      </c>
      <c r="L521" s="390" t="s">
        <v>42</v>
      </c>
      <c r="M521" s="390" t="s">
        <v>4182</v>
      </c>
      <c r="N521" s="390" t="s">
        <v>2083</v>
      </c>
      <c r="O521" s="390" t="s">
        <v>25</v>
      </c>
      <c r="P521" s="389" t="s">
        <v>23</v>
      </c>
      <c r="Q521" s="389" t="s">
        <v>4183</v>
      </c>
      <c r="R521" s="389" t="s">
        <v>4184</v>
      </c>
      <c r="S521" s="389" t="s">
        <v>4185</v>
      </c>
      <c r="T521" s="389" t="s">
        <v>4186</v>
      </c>
      <c r="U521" s="389" t="s">
        <v>2083</v>
      </c>
      <c r="V521" s="389" t="s">
        <v>4187</v>
      </c>
      <c r="W521" s="389" t="s">
        <v>2083</v>
      </c>
      <c r="X521" s="389" t="s">
        <v>43</v>
      </c>
      <c r="Y521" s="389" t="s">
        <v>23</v>
      </c>
      <c r="Z521" s="389" t="s">
        <v>2083</v>
      </c>
      <c r="AA521" s="389" t="s">
        <v>2105</v>
      </c>
      <c r="AB521" s="389" t="s">
        <v>2387</v>
      </c>
    </row>
    <row r="522" spans="1:28" x14ac:dyDescent="0.2">
      <c r="A522" s="389">
        <v>875</v>
      </c>
      <c r="B522" s="389">
        <v>2853</v>
      </c>
      <c r="C522" s="389" t="s">
        <v>2688</v>
      </c>
      <c r="D522" s="389" t="s">
        <v>2689</v>
      </c>
      <c r="E522" s="389" t="s">
        <v>1281</v>
      </c>
      <c r="F522" s="421">
        <v>535</v>
      </c>
      <c r="G522" s="390" t="s">
        <v>11</v>
      </c>
      <c r="H522" s="389" t="s">
        <v>712</v>
      </c>
      <c r="I522" s="389" t="s">
        <v>4188</v>
      </c>
      <c r="J522" s="389" t="s">
        <v>4188</v>
      </c>
      <c r="K522" s="389" t="s">
        <v>2091</v>
      </c>
      <c r="L522" s="390" t="s">
        <v>42</v>
      </c>
      <c r="M522" s="390" t="s">
        <v>2083</v>
      </c>
      <c r="N522" s="390" t="s">
        <v>2083</v>
      </c>
      <c r="O522" s="390" t="s">
        <v>25</v>
      </c>
      <c r="P522" s="389" t="s">
        <v>23</v>
      </c>
      <c r="Q522" s="389" t="s">
        <v>4189</v>
      </c>
      <c r="R522" s="389" t="s">
        <v>3659</v>
      </c>
      <c r="S522" s="389" t="s">
        <v>4190</v>
      </c>
      <c r="T522" s="389" t="s">
        <v>2486</v>
      </c>
      <c r="U522" s="389" t="s">
        <v>2083</v>
      </c>
      <c r="V522" s="389" t="s">
        <v>4191</v>
      </c>
      <c r="W522" s="389" t="s">
        <v>2083</v>
      </c>
      <c r="X522" s="389" t="s">
        <v>43</v>
      </c>
      <c r="Y522" s="389" t="s">
        <v>12</v>
      </c>
      <c r="Z522" s="389" t="s">
        <v>2083</v>
      </c>
      <c r="AA522" s="389" t="s">
        <v>2115</v>
      </c>
      <c r="AB522" s="389" t="s">
        <v>2348</v>
      </c>
    </row>
    <row r="523" spans="1:28" x14ac:dyDescent="0.2">
      <c r="A523" s="389">
        <v>876</v>
      </c>
      <c r="B523" s="389">
        <v>2854</v>
      </c>
      <c r="C523" s="389" t="s">
        <v>2299</v>
      </c>
      <c r="D523" s="389" t="s">
        <v>2300</v>
      </c>
      <c r="E523" s="389" t="s">
        <v>1281</v>
      </c>
      <c r="F523" s="421">
        <v>536</v>
      </c>
      <c r="G523" s="390" t="s">
        <v>11</v>
      </c>
      <c r="H523" s="389" t="s">
        <v>714</v>
      </c>
      <c r="I523" s="389" t="s">
        <v>4192</v>
      </c>
      <c r="J523" s="389" t="s">
        <v>4192</v>
      </c>
      <c r="K523" s="389" t="s">
        <v>2344</v>
      </c>
      <c r="L523" s="390" t="s">
        <v>42</v>
      </c>
      <c r="M523" s="390" t="s">
        <v>2083</v>
      </c>
      <c r="N523" s="390" t="s">
        <v>2083</v>
      </c>
      <c r="O523" s="390" t="s">
        <v>25</v>
      </c>
      <c r="P523" s="389" t="s">
        <v>23</v>
      </c>
      <c r="Q523" s="389" t="s">
        <v>4193</v>
      </c>
      <c r="R523" s="389" t="s">
        <v>4194</v>
      </c>
      <c r="S523" s="389" t="s">
        <v>2223</v>
      </c>
      <c r="T523" s="389" t="s">
        <v>2585</v>
      </c>
      <c r="U523" s="389" t="s">
        <v>2083</v>
      </c>
      <c r="V523" s="389" t="s">
        <v>4195</v>
      </c>
      <c r="W523" s="389" t="s">
        <v>2083</v>
      </c>
      <c r="X523" s="389" t="s">
        <v>43</v>
      </c>
      <c r="Y523" s="389" t="s">
        <v>2083</v>
      </c>
      <c r="Z523" s="389" t="s">
        <v>2083</v>
      </c>
      <c r="AA523" s="389" t="s">
        <v>2297</v>
      </c>
      <c r="AB523" s="389" t="s">
        <v>2587</v>
      </c>
    </row>
    <row r="524" spans="1:28" x14ac:dyDescent="0.2">
      <c r="A524" s="389">
        <v>877</v>
      </c>
      <c r="B524" s="389">
        <v>2855</v>
      </c>
      <c r="C524" s="389" t="s">
        <v>2089</v>
      </c>
      <c r="D524" s="389" t="s">
        <v>2090</v>
      </c>
      <c r="E524" s="389" t="s">
        <v>1281</v>
      </c>
      <c r="F524" s="421">
        <v>537</v>
      </c>
      <c r="G524" s="390" t="s">
        <v>11</v>
      </c>
      <c r="H524" s="389" t="s">
        <v>715</v>
      </c>
      <c r="I524" s="389" t="s">
        <v>715</v>
      </c>
      <c r="J524" s="389" t="s">
        <v>715</v>
      </c>
      <c r="K524" s="389" t="s">
        <v>2126</v>
      </c>
      <c r="L524" s="390" t="s">
        <v>42</v>
      </c>
      <c r="M524" s="390" t="s">
        <v>2083</v>
      </c>
      <c r="N524" s="390" t="s">
        <v>2083</v>
      </c>
      <c r="O524" s="390" t="s">
        <v>87</v>
      </c>
      <c r="P524" s="389" t="s">
        <v>23</v>
      </c>
      <c r="Q524" s="389" t="s">
        <v>4196</v>
      </c>
      <c r="R524" s="389" t="s">
        <v>4197</v>
      </c>
      <c r="S524" s="389" t="s">
        <v>2083</v>
      </c>
      <c r="T524" s="389" t="s">
        <v>2083</v>
      </c>
      <c r="U524" s="389" t="s">
        <v>2083</v>
      </c>
      <c r="V524" s="389" t="s">
        <v>4198</v>
      </c>
      <c r="W524" s="389" t="s">
        <v>2083</v>
      </c>
      <c r="X524" s="389" t="s">
        <v>43</v>
      </c>
      <c r="Y524" s="389" t="s">
        <v>87</v>
      </c>
      <c r="Z524" s="389" t="s">
        <v>2083</v>
      </c>
      <c r="AA524" s="389" t="s">
        <v>2096</v>
      </c>
      <c r="AB524" s="389" t="s">
        <v>2097</v>
      </c>
    </row>
    <row r="525" spans="1:28" x14ac:dyDescent="0.2">
      <c r="A525" s="389">
        <v>878</v>
      </c>
      <c r="B525" s="389">
        <v>2856</v>
      </c>
      <c r="C525" s="389" t="s">
        <v>2089</v>
      </c>
      <c r="D525" s="389" t="s">
        <v>2090</v>
      </c>
      <c r="E525" s="389" t="s">
        <v>1281</v>
      </c>
      <c r="F525" s="421">
        <v>538</v>
      </c>
      <c r="G525" s="390" t="s">
        <v>11</v>
      </c>
      <c r="H525" s="389" t="s">
        <v>716</v>
      </c>
      <c r="I525" s="389" t="s">
        <v>716</v>
      </c>
      <c r="J525" s="389" t="s">
        <v>716</v>
      </c>
      <c r="K525" s="389" t="s">
        <v>2283</v>
      </c>
      <c r="L525" s="390" t="s">
        <v>42</v>
      </c>
      <c r="M525" s="390" t="s">
        <v>2083</v>
      </c>
      <c r="N525" s="390" t="s">
        <v>2083</v>
      </c>
      <c r="O525" s="390" t="s">
        <v>87</v>
      </c>
      <c r="P525" s="389" t="s">
        <v>23</v>
      </c>
      <c r="Q525" s="389" t="s">
        <v>4199</v>
      </c>
      <c r="R525" s="389" t="s">
        <v>4200</v>
      </c>
      <c r="S525" s="389" t="s">
        <v>2083</v>
      </c>
      <c r="T525" s="389" t="s">
        <v>2083</v>
      </c>
      <c r="U525" s="389" t="s">
        <v>2083</v>
      </c>
      <c r="V525" s="389" t="s">
        <v>4201</v>
      </c>
      <c r="W525" s="389" t="s">
        <v>2083</v>
      </c>
      <c r="X525" s="389" t="s">
        <v>43</v>
      </c>
      <c r="Y525" s="389" t="s">
        <v>87</v>
      </c>
      <c r="Z525" s="389" t="s">
        <v>2083</v>
      </c>
      <c r="AA525" s="389" t="s">
        <v>2096</v>
      </c>
      <c r="AB525" s="389" t="s">
        <v>2645</v>
      </c>
    </row>
    <row r="526" spans="1:28" x14ac:dyDescent="0.2">
      <c r="A526" s="389">
        <v>879</v>
      </c>
      <c r="B526" s="389">
        <v>2857</v>
      </c>
      <c r="C526" s="389" t="s">
        <v>2089</v>
      </c>
      <c r="D526" s="389" t="s">
        <v>2090</v>
      </c>
      <c r="E526" s="389" t="s">
        <v>1281</v>
      </c>
      <c r="F526" s="421">
        <v>539</v>
      </c>
      <c r="G526" s="390" t="s">
        <v>11</v>
      </c>
      <c r="H526" s="389" t="s">
        <v>717</v>
      </c>
      <c r="I526" s="389" t="s">
        <v>717</v>
      </c>
      <c r="J526" s="389" t="s">
        <v>717</v>
      </c>
      <c r="K526" s="389" t="s">
        <v>2283</v>
      </c>
      <c r="L526" s="390" t="s">
        <v>42</v>
      </c>
      <c r="M526" s="390" t="s">
        <v>2083</v>
      </c>
      <c r="N526" s="390" t="s">
        <v>2083</v>
      </c>
      <c r="O526" s="390" t="s">
        <v>87</v>
      </c>
      <c r="P526" s="389" t="s">
        <v>23</v>
      </c>
      <c r="Q526" s="389" t="s">
        <v>4202</v>
      </c>
      <c r="R526" s="389" t="s">
        <v>4203</v>
      </c>
      <c r="S526" s="389" t="s">
        <v>2083</v>
      </c>
      <c r="T526" s="389" t="s">
        <v>2083</v>
      </c>
      <c r="U526" s="389" t="s">
        <v>2083</v>
      </c>
      <c r="V526" s="389" t="s">
        <v>4204</v>
      </c>
      <c r="W526" s="389" t="s">
        <v>2083</v>
      </c>
      <c r="X526" s="389" t="s">
        <v>43</v>
      </c>
      <c r="Y526" s="389" t="s">
        <v>87</v>
      </c>
      <c r="Z526" s="389" t="s">
        <v>2083</v>
      </c>
      <c r="AA526" s="389" t="s">
        <v>2096</v>
      </c>
      <c r="AB526" s="389" t="s">
        <v>2645</v>
      </c>
    </row>
    <row r="527" spans="1:28" x14ac:dyDescent="0.2">
      <c r="A527" s="389">
        <v>880</v>
      </c>
      <c r="B527" s="389">
        <v>2858</v>
      </c>
      <c r="C527" s="389" t="s">
        <v>4205</v>
      </c>
      <c r="D527" s="389" t="s">
        <v>4206</v>
      </c>
      <c r="E527" s="389" t="s">
        <v>1281</v>
      </c>
      <c r="F527" s="421">
        <v>540</v>
      </c>
      <c r="G527" s="390" t="s">
        <v>11</v>
      </c>
      <c r="H527" s="389" t="s">
        <v>719</v>
      </c>
      <c r="I527" s="389" t="s">
        <v>4207</v>
      </c>
      <c r="J527" s="389" t="s">
        <v>4207</v>
      </c>
      <c r="K527" s="389" t="s">
        <v>2344</v>
      </c>
      <c r="L527" s="390" t="s">
        <v>42</v>
      </c>
      <c r="M527" s="390" t="s">
        <v>2083</v>
      </c>
      <c r="N527" s="390" t="s">
        <v>2083</v>
      </c>
      <c r="O527" s="390" t="s">
        <v>25</v>
      </c>
      <c r="P527" s="389" t="s">
        <v>23</v>
      </c>
      <c r="Q527" s="389" t="s">
        <v>4072</v>
      </c>
      <c r="R527" s="389" t="s">
        <v>4170</v>
      </c>
      <c r="S527" s="389" t="s">
        <v>3790</v>
      </c>
      <c r="T527" s="389" t="s">
        <v>2585</v>
      </c>
      <c r="U527" s="389" t="s">
        <v>2083</v>
      </c>
      <c r="V527" s="389" t="s">
        <v>4208</v>
      </c>
      <c r="W527" s="389" t="s">
        <v>2083</v>
      </c>
      <c r="X527" s="389" t="s">
        <v>43</v>
      </c>
      <c r="Y527" s="389" t="s">
        <v>87</v>
      </c>
      <c r="Z527" s="389" t="s">
        <v>2083</v>
      </c>
      <c r="AA527" s="389" t="s">
        <v>2297</v>
      </c>
      <c r="AB527" s="389" t="s">
        <v>2587</v>
      </c>
    </row>
    <row r="528" spans="1:28" x14ac:dyDescent="0.2">
      <c r="A528" s="389">
        <v>881</v>
      </c>
      <c r="B528" s="389">
        <v>2859</v>
      </c>
      <c r="C528" s="389" t="s">
        <v>2299</v>
      </c>
      <c r="D528" s="389" t="s">
        <v>2300</v>
      </c>
      <c r="E528" s="389" t="s">
        <v>1281</v>
      </c>
      <c r="F528" s="421">
        <v>541</v>
      </c>
      <c r="G528" s="390" t="s">
        <v>11</v>
      </c>
      <c r="H528" s="389" t="s">
        <v>720</v>
      </c>
      <c r="I528" s="389" t="s">
        <v>4209</v>
      </c>
      <c r="J528" s="389" t="s">
        <v>4209</v>
      </c>
      <c r="K528" s="389" t="s">
        <v>2283</v>
      </c>
      <c r="L528" s="390" t="s">
        <v>42</v>
      </c>
      <c r="M528" s="390" t="s">
        <v>2083</v>
      </c>
      <c r="N528" s="390" t="s">
        <v>2083</v>
      </c>
      <c r="O528" s="390" t="s">
        <v>87</v>
      </c>
      <c r="P528" s="389" t="s">
        <v>23</v>
      </c>
      <c r="Q528" s="389" t="s">
        <v>4210</v>
      </c>
      <c r="R528" s="389" t="s">
        <v>4211</v>
      </c>
      <c r="S528" s="389" t="s">
        <v>2083</v>
      </c>
      <c r="T528" s="389" t="s">
        <v>2083</v>
      </c>
      <c r="U528" s="389" t="s">
        <v>2083</v>
      </c>
      <c r="V528" s="389" t="s">
        <v>4212</v>
      </c>
      <c r="W528" s="389" t="s">
        <v>2083</v>
      </c>
      <c r="X528" s="389" t="s">
        <v>43</v>
      </c>
      <c r="Y528" s="389" t="s">
        <v>2083</v>
      </c>
      <c r="Z528" s="389" t="s">
        <v>2083</v>
      </c>
      <c r="AA528" s="389" t="s">
        <v>2115</v>
      </c>
      <c r="AB528" s="389" t="s">
        <v>2348</v>
      </c>
    </row>
    <row r="529" spans="1:28" x14ac:dyDescent="0.2">
      <c r="A529" s="389">
        <v>882</v>
      </c>
      <c r="B529" s="389">
        <v>2860</v>
      </c>
      <c r="C529" s="389" t="s">
        <v>4205</v>
      </c>
      <c r="D529" s="389" t="s">
        <v>4206</v>
      </c>
      <c r="E529" s="389" t="s">
        <v>1281</v>
      </c>
      <c r="F529" s="421">
        <v>542</v>
      </c>
      <c r="G529" s="390" t="s">
        <v>11</v>
      </c>
      <c r="H529" s="389" t="s">
        <v>721</v>
      </c>
      <c r="I529" s="389" t="s">
        <v>4213</v>
      </c>
      <c r="J529" s="389" t="s">
        <v>4213</v>
      </c>
      <c r="K529" s="389" t="s">
        <v>2344</v>
      </c>
      <c r="L529" s="390" t="s">
        <v>42</v>
      </c>
      <c r="M529" s="390" t="s">
        <v>2083</v>
      </c>
      <c r="N529" s="390" t="s">
        <v>2083</v>
      </c>
      <c r="O529" s="390" t="s">
        <v>87</v>
      </c>
      <c r="P529" s="389" t="s">
        <v>23</v>
      </c>
      <c r="Q529" s="389" t="s">
        <v>4133</v>
      </c>
      <c r="R529" s="389" t="s">
        <v>2542</v>
      </c>
      <c r="S529" s="389" t="s">
        <v>2083</v>
      </c>
      <c r="T529" s="389" t="s">
        <v>2083</v>
      </c>
      <c r="U529" s="389" t="s">
        <v>2083</v>
      </c>
      <c r="V529" s="389" t="s">
        <v>4208</v>
      </c>
      <c r="W529" s="389" t="s">
        <v>2083</v>
      </c>
      <c r="X529" s="389" t="s">
        <v>43</v>
      </c>
      <c r="Y529" s="389" t="s">
        <v>2083</v>
      </c>
      <c r="Z529" s="389" t="s">
        <v>2083</v>
      </c>
      <c r="AA529" s="389" t="s">
        <v>2155</v>
      </c>
      <c r="AB529" s="389" t="s">
        <v>2342</v>
      </c>
    </row>
    <row r="530" spans="1:28" x14ac:dyDescent="0.2">
      <c r="A530" s="389">
        <v>883</v>
      </c>
      <c r="B530" s="389">
        <v>2861</v>
      </c>
      <c r="C530" s="389" t="s">
        <v>2349</v>
      </c>
      <c r="D530" s="389" t="s">
        <v>2350</v>
      </c>
      <c r="E530" s="389" t="s">
        <v>1281</v>
      </c>
      <c r="F530" s="421">
        <v>543</v>
      </c>
      <c r="G530" s="390" t="s">
        <v>11</v>
      </c>
      <c r="H530" s="389" t="s">
        <v>722</v>
      </c>
      <c r="I530" s="389" t="s">
        <v>722</v>
      </c>
      <c r="J530" s="389" t="s">
        <v>722</v>
      </c>
      <c r="K530" s="389" t="s">
        <v>2091</v>
      </c>
      <c r="L530" s="390" t="s">
        <v>25</v>
      </c>
      <c r="M530" s="390" t="s">
        <v>2083</v>
      </c>
      <c r="N530" s="390" t="s">
        <v>2083</v>
      </c>
      <c r="O530" s="390" t="s">
        <v>87</v>
      </c>
      <c r="P530" s="389" t="s">
        <v>23</v>
      </c>
      <c r="Q530" s="389" t="s">
        <v>4214</v>
      </c>
      <c r="R530" s="389" t="s">
        <v>3753</v>
      </c>
      <c r="S530" s="389" t="s">
        <v>2083</v>
      </c>
      <c r="T530" s="389" t="s">
        <v>2083</v>
      </c>
      <c r="U530" s="389" t="s">
        <v>2083</v>
      </c>
      <c r="V530" s="389" t="s">
        <v>3878</v>
      </c>
      <c r="W530" s="389" t="s">
        <v>2083</v>
      </c>
      <c r="X530" s="389" t="s">
        <v>43</v>
      </c>
      <c r="Y530" s="389" t="s">
        <v>2083</v>
      </c>
      <c r="Z530" s="389" t="s">
        <v>2083</v>
      </c>
      <c r="AA530" s="389" t="s">
        <v>2155</v>
      </c>
      <c r="AB530" s="389" t="s">
        <v>3760</v>
      </c>
    </row>
    <row r="531" spans="1:28" x14ac:dyDescent="0.2">
      <c r="A531" s="389">
        <v>884</v>
      </c>
      <c r="B531" s="389">
        <v>2862</v>
      </c>
      <c r="C531" s="389" t="s">
        <v>2349</v>
      </c>
      <c r="D531" s="389" t="s">
        <v>2350</v>
      </c>
      <c r="E531" s="389" t="s">
        <v>1281</v>
      </c>
      <c r="F531" s="421">
        <v>544</v>
      </c>
      <c r="G531" s="390" t="s">
        <v>11</v>
      </c>
      <c r="H531" s="389" t="s">
        <v>4215</v>
      </c>
      <c r="I531" s="389" t="s">
        <v>4216</v>
      </c>
      <c r="J531" s="389" t="s">
        <v>4216</v>
      </c>
      <c r="K531" s="389" t="s">
        <v>2091</v>
      </c>
      <c r="L531" s="390" t="s">
        <v>25</v>
      </c>
      <c r="M531" s="390" t="s">
        <v>2083</v>
      </c>
      <c r="N531" s="390" t="s">
        <v>2083</v>
      </c>
      <c r="O531" s="390" t="s">
        <v>87</v>
      </c>
      <c r="P531" s="389" t="s">
        <v>23</v>
      </c>
      <c r="Q531" s="389" t="s">
        <v>4217</v>
      </c>
      <c r="R531" s="389" t="s">
        <v>3753</v>
      </c>
      <c r="S531" s="389" t="s">
        <v>2083</v>
      </c>
      <c r="T531" s="389" t="s">
        <v>2083</v>
      </c>
      <c r="U531" s="389" t="s">
        <v>2083</v>
      </c>
      <c r="V531" s="389" t="s">
        <v>3878</v>
      </c>
      <c r="W531" s="389" t="s">
        <v>2083</v>
      </c>
      <c r="X531" s="389" t="s">
        <v>43</v>
      </c>
      <c r="Y531" s="389" t="s">
        <v>2083</v>
      </c>
      <c r="Z531" s="389" t="s">
        <v>2083</v>
      </c>
      <c r="AA531" s="389" t="s">
        <v>2115</v>
      </c>
      <c r="AB531" s="389" t="s">
        <v>3521</v>
      </c>
    </row>
    <row r="532" spans="1:28" x14ac:dyDescent="0.2">
      <c r="A532" s="389">
        <v>885</v>
      </c>
      <c r="B532" s="389">
        <v>2863</v>
      </c>
      <c r="C532" s="389" t="s">
        <v>2349</v>
      </c>
      <c r="D532" s="389" t="s">
        <v>2350</v>
      </c>
      <c r="E532" s="389" t="s">
        <v>1281</v>
      </c>
      <c r="F532" s="421">
        <v>545</v>
      </c>
      <c r="G532" s="390" t="s">
        <v>11</v>
      </c>
      <c r="H532" s="389" t="s">
        <v>724</v>
      </c>
      <c r="I532" s="389" t="s">
        <v>724</v>
      </c>
      <c r="J532" s="389" t="s">
        <v>724</v>
      </c>
      <c r="K532" s="389" t="s">
        <v>2091</v>
      </c>
      <c r="L532" s="390" t="s">
        <v>25</v>
      </c>
      <c r="M532" s="390" t="s">
        <v>2083</v>
      </c>
      <c r="N532" s="390" t="s">
        <v>2083</v>
      </c>
      <c r="O532" s="390" t="s">
        <v>87</v>
      </c>
      <c r="P532" s="389" t="s">
        <v>23</v>
      </c>
      <c r="Q532" s="389" t="s">
        <v>4218</v>
      </c>
      <c r="R532" s="389" t="s">
        <v>3753</v>
      </c>
      <c r="S532" s="389" t="s">
        <v>2083</v>
      </c>
      <c r="T532" s="389" t="s">
        <v>2083</v>
      </c>
      <c r="U532" s="389" t="s">
        <v>2083</v>
      </c>
      <c r="V532" s="389" t="s">
        <v>4219</v>
      </c>
      <c r="W532" s="389" t="s">
        <v>2083</v>
      </c>
      <c r="X532" s="389" t="s">
        <v>43</v>
      </c>
      <c r="Y532" s="389" t="s">
        <v>2083</v>
      </c>
      <c r="Z532" s="389" t="s">
        <v>2083</v>
      </c>
      <c r="AA532" s="389" t="s">
        <v>2155</v>
      </c>
      <c r="AB532" s="389" t="s">
        <v>3760</v>
      </c>
    </row>
    <row r="533" spans="1:28" x14ac:dyDescent="0.2">
      <c r="A533" s="389">
        <v>886</v>
      </c>
      <c r="B533" s="389">
        <v>2864</v>
      </c>
      <c r="C533" s="389" t="s">
        <v>2962</v>
      </c>
      <c r="D533" s="389" t="s">
        <v>2963</v>
      </c>
      <c r="E533" s="389" t="s">
        <v>1281</v>
      </c>
      <c r="F533" s="421">
        <v>546</v>
      </c>
      <c r="G533" s="390" t="s">
        <v>11</v>
      </c>
      <c r="H533" s="389" t="s">
        <v>725</v>
      </c>
      <c r="I533" s="389" t="s">
        <v>725</v>
      </c>
      <c r="J533" s="389" t="s">
        <v>725</v>
      </c>
      <c r="K533" s="389" t="s">
        <v>2091</v>
      </c>
      <c r="L533" s="390" t="s">
        <v>25</v>
      </c>
      <c r="M533" s="390" t="s">
        <v>2083</v>
      </c>
      <c r="N533" s="390" t="s">
        <v>2083</v>
      </c>
      <c r="O533" s="390" t="s">
        <v>87</v>
      </c>
      <c r="P533" s="389" t="s">
        <v>23</v>
      </c>
      <c r="Q533" s="389" t="s">
        <v>4220</v>
      </c>
      <c r="R533" s="389" t="s">
        <v>3753</v>
      </c>
      <c r="S533" s="389" t="s">
        <v>2083</v>
      </c>
      <c r="T533" s="389" t="s">
        <v>2083</v>
      </c>
      <c r="U533" s="389" t="s">
        <v>2083</v>
      </c>
      <c r="V533" s="389" t="s">
        <v>4221</v>
      </c>
      <c r="W533" s="389" t="s">
        <v>2083</v>
      </c>
      <c r="X533" s="389" t="s">
        <v>43</v>
      </c>
      <c r="Y533" s="389" t="s">
        <v>2083</v>
      </c>
      <c r="Z533" s="389" t="s">
        <v>2083</v>
      </c>
      <c r="AA533" s="389" t="s">
        <v>2155</v>
      </c>
      <c r="AB533" s="389" t="s">
        <v>3760</v>
      </c>
    </row>
    <row r="534" spans="1:28" x14ac:dyDescent="0.2">
      <c r="A534" s="389">
        <v>887</v>
      </c>
      <c r="B534" s="389">
        <v>2865</v>
      </c>
      <c r="C534" s="389" t="s">
        <v>2349</v>
      </c>
      <c r="D534" s="389" t="s">
        <v>2350</v>
      </c>
      <c r="E534" s="389" t="s">
        <v>1281</v>
      </c>
      <c r="F534" s="421">
        <v>547</v>
      </c>
      <c r="G534" s="390" t="s">
        <v>11</v>
      </c>
      <c r="H534" s="389" t="s">
        <v>726</v>
      </c>
      <c r="I534" s="389" t="s">
        <v>726</v>
      </c>
      <c r="J534" s="389" t="s">
        <v>726</v>
      </c>
      <c r="K534" s="389" t="s">
        <v>2091</v>
      </c>
      <c r="L534" s="390" t="s">
        <v>25</v>
      </c>
      <c r="M534" s="390" t="s">
        <v>2083</v>
      </c>
      <c r="N534" s="390" t="s">
        <v>2083</v>
      </c>
      <c r="O534" s="390" t="s">
        <v>87</v>
      </c>
      <c r="P534" s="389" t="s">
        <v>23</v>
      </c>
      <c r="Q534" s="389" t="s">
        <v>4222</v>
      </c>
      <c r="R534" s="389" t="s">
        <v>3753</v>
      </c>
      <c r="S534" s="389" t="s">
        <v>2083</v>
      </c>
      <c r="T534" s="389" t="s">
        <v>2083</v>
      </c>
      <c r="U534" s="389" t="s">
        <v>2083</v>
      </c>
      <c r="V534" s="389" t="s">
        <v>4221</v>
      </c>
      <c r="W534" s="389" t="s">
        <v>2083</v>
      </c>
      <c r="X534" s="389" t="s">
        <v>43</v>
      </c>
      <c r="Y534" s="389" t="s">
        <v>2083</v>
      </c>
      <c r="Z534" s="389" t="s">
        <v>2083</v>
      </c>
      <c r="AA534" s="389" t="s">
        <v>2115</v>
      </c>
      <c r="AB534" s="389" t="s">
        <v>3521</v>
      </c>
    </row>
    <row r="535" spans="1:28" x14ac:dyDescent="0.2">
      <c r="A535" s="389">
        <v>888</v>
      </c>
      <c r="B535" s="389">
        <v>2866</v>
      </c>
      <c r="C535" s="389" t="s">
        <v>2539</v>
      </c>
      <c r="D535" s="389" t="s">
        <v>2540</v>
      </c>
      <c r="E535" s="389" t="s">
        <v>1281</v>
      </c>
      <c r="F535" s="421">
        <v>548</v>
      </c>
      <c r="G535" s="390" t="s">
        <v>10</v>
      </c>
      <c r="H535" s="389" t="s">
        <v>728</v>
      </c>
      <c r="I535" s="389" t="s">
        <v>728</v>
      </c>
      <c r="J535" s="389" t="s">
        <v>728</v>
      </c>
      <c r="K535" s="389" t="s">
        <v>2091</v>
      </c>
      <c r="L535" s="390" t="s">
        <v>23</v>
      </c>
      <c r="M535" s="390" t="s">
        <v>2083</v>
      </c>
      <c r="N535" s="390" t="s">
        <v>2083</v>
      </c>
      <c r="O535" s="390" t="s">
        <v>25</v>
      </c>
      <c r="P535" s="389" t="s">
        <v>123</v>
      </c>
      <c r="Q535" s="389" t="s">
        <v>4223</v>
      </c>
      <c r="R535" s="389" t="s">
        <v>4224</v>
      </c>
      <c r="S535" s="389" t="s">
        <v>4225</v>
      </c>
      <c r="T535" s="389" t="s">
        <v>2873</v>
      </c>
      <c r="U535" s="389" t="s">
        <v>2083</v>
      </c>
      <c r="V535" s="389" t="s">
        <v>4226</v>
      </c>
      <c r="W535" s="389" t="s">
        <v>2083</v>
      </c>
      <c r="X535" s="389" t="s">
        <v>2095</v>
      </c>
      <c r="Y535" s="389" t="s">
        <v>2083</v>
      </c>
      <c r="Z535" s="389" t="s">
        <v>2083</v>
      </c>
      <c r="AA535" s="389" t="s">
        <v>2155</v>
      </c>
      <c r="AB535" s="389" t="s">
        <v>4227</v>
      </c>
    </row>
    <row r="536" spans="1:28" x14ac:dyDescent="0.2">
      <c r="A536" s="389">
        <v>889</v>
      </c>
      <c r="B536" s="389">
        <v>2867</v>
      </c>
      <c r="C536" s="389" t="s">
        <v>2133</v>
      </c>
      <c r="D536" s="389" t="s">
        <v>2134</v>
      </c>
      <c r="E536" s="389" t="s">
        <v>1281</v>
      </c>
      <c r="F536" s="421">
        <v>549</v>
      </c>
      <c r="G536" s="390" t="s">
        <v>11</v>
      </c>
      <c r="H536" s="389" t="s">
        <v>4228</v>
      </c>
      <c r="I536" s="389" t="s">
        <v>4229</v>
      </c>
      <c r="J536" s="389" t="s">
        <v>4230</v>
      </c>
      <c r="K536" s="389" t="s">
        <v>2126</v>
      </c>
      <c r="L536" s="390" t="s">
        <v>87</v>
      </c>
      <c r="M536" s="390" t="s">
        <v>2083</v>
      </c>
      <c r="N536" s="390" t="s">
        <v>2083</v>
      </c>
      <c r="O536" s="390" t="s">
        <v>87</v>
      </c>
      <c r="P536" s="389" t="s">
        <v>23</v>
      </c>
      <c r="Q536" s="389" t="s">
        <v>4231</v>
      </c>
      <c r="R536" s="389" t="s">
        <v>2753</v>
      </c>
      <c r="S536" s="389" t="s">
        <v>2083</v>
      </c>
      <c r="T536" s="389" t="s">
        <v>2083</v>
      </c>
      <c r="U536" s="389" t="s">
        <v>2083</v>
      </c>
      <c r="V536" s="389" t="s">
        <v>2515</v>
      </c>
      <c r="W536" s="389" t="s">
        <v>2083</v>
      </c>
      <c r="X536" s="389" t="s">
        <v>43</v>
      </c>
      <c r="Y536" s="389" t="s">
        <v>2083</v>
      </c>
      <c r="Z536" s="389" t="s">
        <v>2083</v>
      </c>
      <c r="AA536" s="389" t="s">
        <v>2115</v>
      </c>
      <c r="AB536" s="389" t="s">
        <v>2116</v>
      </c>
    </row>
    <row r="537" spans="1:28" x14ac:dyDescent="0.2">
      <c r="A537" s="389">
        <v>890</v>
      </c>
      <c r="B537" s="389">
        <v>2868</v>
      </c>
      <c r="C537" s="389" t="s">
        <v>2133</v>
      </c>
      <c r="D537" s="389" t="s">
        <v>2134</v>
      </c>
      <c r="E537" s="389" t="s">
        <v>1281</v>
      </c>
      <c r="F537" s="421">
        <v>550</v>
      </c>
      <c r="G537" s="390" t="s">
        <v>11</v>
      </c>
      <c r="H537" s="389" t="s">
        <v>730</v>
      </c>
      <c r="I537" s="389" t="s">
        <v>4232</v>
      </c>
      <c r="J537" s="389" t="s">
        <v>4232</v>
      </c>
      <c r="K537" s="389" t="s">
        <v>2126</v>
      </c>
      <c r="L537" s="390" t="s">
        <v>87</v>
      </c>
      <c r="M537" s="390" t="s">
        <v>2083</v>
      </c>
      <c r="N537" s="390" t="s">
        <v>2083</v>
      </c>
      <c r="O537" s="390" t="s">
        <v>87</v>
      </c>
      <c r="P537" s="389" t="s">
        <v>23</v>
      </c>
      <c r="Q537" s="389" t="s">
        <v>4233</v>
      </c>
      <c r="R537" s="389" t="s">
        <v>2753</v>
      </c>
      <c r="S537" s="389" t="s">
        <v>2083</v>
      </c>
      <c r="T537" s="389" t="s">
        <v>2083</v>
      </c>
      <c r="U537" s="389" t="s">
        <v>2083</v>
      </c>
      <c r="V537" s="389" t="s">
        <v>2515</v>
      </c>
      <c r="W537" s="389" t="s">
        <v>2083</v>
      </c>
      <c r="X537" s="389" t="s">
        <v>43</v>
      </c>
      <c r="Y537" s="389" t="s">
        <v>2083</v>
      </c>
      <c r="Z537" s="389" t="s">
        <v>2083</v>
      </c>
      <c r="AA537" s="389" t="s">
        <v>2155</v>
      </c>
      <c r="AB537" s="389" t="s">
        <v>4234</v>
      </c>
    </row>
    <row r="538" spans="1:28" x14ac:dyDescent="0.2">
      <c r="A538" s="389">
        <v>891</v>
      </c>
      <c r="B538" s="389">
        <v>2869</v>
      </c>
      <c r="C538" s="389" t="s">
        <v>2615</v>
      </c>
      <c r="D538" s="389" t="s">
        <v>2616</v>
      </c>
      <c r="E538" s="389" t="s">
        <v>1281</v>
      </c>
      <c r="F538" s="421">
        <v>551</v>
      </c>
      <c r="G538" s="390" t="s">
        <v>11</v>
      </c>
      <c r="H538" s="389" t="s">
        <v>732</v>
      </c>
      <c r="I538" s="389" t="s">
        <v>4235</v>
      </c>
      <c r="J538" s="389" t="s">
        <v>4235</v>
      </c>
      <c r="K538" s="389" t="s">
        <v>2126</v>
      </c>
      <c r="L538" s="390" t="s">
        <v>281</v>
      </c>
      <c r="M538" s="390" t="s">
        <v>2083</v>
      </c>
      <c r="N538" s="390" t="s">
        <v>2083</v>
      </c>
      <c r="O538" s="390" t="s">
        <v>25</v>
      </c>
      <c r="P538" s="389" t="s">
        <v>23</v>
      </c>
      <c r="Q538" s="389" t="s">
        <v>4236</v>
      </c>
      <c r="R538" s="389" t="s">
        <v>4234</v>
      </c>
      <c r="S538" s="389" t="s">
        <v>3790</v>
      </c>
      <c r="T538" s="389" t="s">
        <v>2585</v>
      </c>
      <c r="U538" s="389" t="s">
        <v>2083</v>
      </c>
      <c r="V538" s="389" t="s">
        <v>4237</v>
      </c>
      <c r="W538" s="389" t="s">
        <v>2083</v>
      </c>
      <c r="X538" s="389" t="s">
        <v>43</v>
      </c>
      <c r="Y538" s="389" t="s">
        <v>87</v>
      </c>
      <c r="Z538" s="389" t="s">
        <v>2083</v>
      </c>
      <c r="AA538" s="389" t="s">
        <v>2297</v>
      </c>
      <c r="AB538" s="389" t="s">
        <v>2587</v>
      </c>
    </row>
    <row r="539" spans="1:28" x14ac:dyDescent="0.2">
      <c r="A539" s="389">
        <v>892</v>
      </c>
      <c r="B539" s="389">
        <v>2870</v>
      </c>
      <c r="C539" s="389" t="s">
        <v>3945</v>
      </c>
      <c r="D539" s="389" t="s">
        <v>3946</v>
      </c>
      <c r="E539" s="389" t="s">
        <v>1281</v>
      </c>
      <c r="F539" s="421">
        <v>552</v>
      </c>
      <c r="G539" s="390" t="s">
        <v>11</v>
      </c>
      <c r="H539" s="389" t="s">
        <v>734</v>
      </c>
      <c r="I539" s="389" t="s">
        <v>734</v>
      </c>
      <c r="J539" s="389" t="s">
        <v>734</v>
      </c>
      <c r="K539" s="389" t="s">
        <v>2126</v>
      </c>
      <c r="L539" s="390" t="s">
        <v>42</v>
      </c>
      <c r="M539" s="390" t="s">
        <v>2083</v>
      </c>
      <c r="N539" s="390" t="s">
        <v>2083</v>
      </c>
      <c r="O539" s="390" t="s">
        <v>25</v>
      </c>
      <c r="P539" s="389" t="s">
        <v>23</v>
      </c>
      <c r="Q539" s="389" t="s">
        <v>4238</v>
      </c>
      <c r="R539" s="389" t="s">
        <v>3037</v>
      </c>
      <c r="S539" s="389" t="s">
        <v>2326</v>
      </c>
      <c r="T539" s="389" t="s">
        <v>4116</v>
      </c>
      <c r="U539" s="389" t="s">
        <v>2083</v>
      </c>
      <c r="V539" s="389" t="s">
        <v>4239</v>
      </c>
      <c r="W539" s="389" t="s">
        <v>2083</v>
      </c>
      <c r="X539" s="389" t="s">
        <v>43</v>
      </c>
      <c r="Y539" s="389" t="s">
        <v>2083</v>
      </c>
      <c r="Z539" s="389" t="s">
        <v>2083</v>
      </c>
      <c r="AA539" s="389" t="s">
        <v>2155</v>
      </c>
      <c r="AB539" s="389" t="s">
        <v>4118</v>
      </c>
    </row>
    <row r="540" spans="1:28" x14ac:dyDescent="0.2">
      <c r="A540" s="389">
        <v>893</v>
      </c>
      <c r="B540" s="389">
        <v>2871</v>
      </c>
      <c r="C540" s="389" t="s">
        <v>3945</v>
      </c>
      <c r="D540" s="389" t="s">
        <v>3946</v>
      </c>
      <c r="E540" s="389" t="s">
        <v>1281</v>
      </c>
      <c r="F540" s="421">
        <v>553</v>
      </c>
      <c r="G540" s="390" t="s">
        <v>11</v>
      </c>
      <c r="H540" s="389" t="s">
        <v>736</v>
      </c>
      <c r="I540" s="389" t="s">
        <v>736</v>
      </c>
      <c r="J540" s="389" t="s">
        <v>736</v>
      </c>
      <c r="K540" s="389" t="s">
        <v>2126</v>
      </c>
      <c r="L540" s="390" t="s">
        <v>42</v>
      </c>
      <c r="M540" s="390" t="s">
        <v>2083</v>
      </c>
      <c r="N540" s="390" t="s">
        <v>2083</v>
      </c>
      <c r="O540" s="390" t="s">
        <v>25</v>
      </c>
      <c r="P540" s="389" t="s">
        <v>23</v>
      </c>
      <c r="Q540" s="389" t="s">
        <v>4240</v>
      </c>
      <c r="R540" s="389" t="s">
        <v>4241</v>
      </c>
      <c r="S540" s="389" t="s">
        <v>4242</v>
      </c>
      <c r="T540" s="389" t="s">
        <v>4116</v>
      </c>
      <c r="U540" s="389" t="s">
        <v>2083</v>
      </c>
      <c r="V540" s="389" t="s">
        <v>4239</v>
      </c>
      <c r="W540" s="389" t="s">
        <v>2083</v>
      </c>
      <c r="X540" s="389" t="s">
        <v>43</v>
      </c>
      <c r="Y540" s="389" t="s">
        <v>2083</v>
      </c>
      <c r="Z540" s="389" t="s">
        <v>2083</v>
      </c>
      <c r="AA540" s="389" t="s">
        <v>2155</v>
      </c>
      <c r="AB540" s="389" t="s">
        <v>4118</v>
      </c>
    </row>
    <row r="541" spans="1:28" x14ac:dyDescent="0.2">
      <c r="A541" s="389">
        <v>894</v>
      </c>
      <c r="B541" s="389">
        <v>2872</v>
      </c>
      <c r="C541" s="389" t="s">
        <v>3945</v>
      </c>
      <c r="D541" s="389" t="s">
        <v>3946</v>
      </c>
      <c r="E541" s="389" t="s">
        <v>1281</v>
      </c>
      <c r="F541" s="421">
        <v>554</v>
      </c>
      <c r="G541" s="390" t="s">
        <v>11</v>
      </c>
      <c r="H541" s="389" t="s">
        <v>738</v>
      </c>
      <c r="I541" s="389" t="s">
        <v>738</v>
      </c>
      <c r="J541" s="389" t="s">
        <v>738</v>
      </c>
      <c r="K541" s="389" t="s">
        <v>2126</v>
      </c>
      <c r="L541" s="390" t="s">
        <v>42</v>
      </c>
      <c r="M541" s="390" t="s">
        <v>2083</v>
      </c>
      <c r="N541" s="390" t="s">
        <v>2083</v>
      </c>
      <c r="O541" s="390" t="s">
        <v>25</v>
      </c>
      <c r="P541" s="389" t="s">
        <v>23</v>
      </c>
      <c r="Q541" s="389" t="s">
        <v>4243</v>
      </c>
      <c r="R541" s="389" t="s">
        <v>2542</v>
      </c>
      <c r="S541" s="389" t="s">
        <v>2326</v>
      </c>
      <c r="T541" s="389" t="s">
        <v>4116</v>
      </c>
      <c r="U541" s="389" t="s">
        <v>2083</v>
      </c>
      <c r="V541" s="389" t="s">
        <v>4239</v>
      </c>
      <c r="W541" s="389" t="s">
        <v>2083</v>
      </c>
      <c r="X541" s="389" t="s">
        <v>43</v>
      </c>
      <c r="Y541" s="389" t="s">
        <v>2083</v>
      </c>
      <c r="Z541" s="389" t="s">
        <v>2083</v>
      </c>
      <c r="AA541" s="389" t="s">
        <v>2155</v>
      </c>
      <c r="AB541" s="389" t="s">
        <v>4118</v>
      </c>
    </row>
    <row r="542" spans="1:28" x14ac:dyDescent="0.2">
      <c r="A542" s="389">
        <v>895</v>
      </c>
      <c r="B542" s="389">
        <v>2873</v>
      </c>
      <c r="C542" s="389" t="s">
        <v>2133</v>
      </c>
      <c r="D542" s="389" t="s">
        <v>2134</v>
      </c>
      <c r="E542" s="389" t="s">
        <v>1281</v>
      </c>
      <c r="F542" s="421">
        <v>555</v>
      </c>
      <c r="G542" s="390" t="s">
        <v>11</v>
      </c>
      <c r="H542" s="389" t="s">
        <v>739</v>
      </c>
      <c r="I542" s="389" t="s">
        <v>739</v>
      </c>
      <c r="J542" s="389" t="s">
        <v>739</v>
      </c>
      <c r="K542" s="389" t="s">
        <v>2091</v>
      </c>
      <c r="L542" s="390" t="s">
        <v>87</v>
      </c>
      <c r="M542" s="390" t="s">
        <v>2083</v>
      </c>
      <c r="N542" s="390" t="s">
        <v>2083</v>
      </c>
      <c r="O542" s="390" t="s">
        <v>87</v>
      </c>
      <c r="P542" s="389" t="s">
        <v>23</v>
      </c>
      <c r="Q542" s="389" t="s">
        <v>4244</v>
      </c>
      <c r="R542" s="389" t="s">
        <v>2772</v>
      </c>
      <c r="S542" s="389" t="s">
        <v>2083</v>
      </c>
      <c r="T542" s="389" t="s">
        <v>2083</v>
      </c>
      <c r="U542" s="389" t="s">
        <v>2083</v>
      </c>
      <c r="V542" s="389" t="s">
        <v>4245</v>
      </c>
      <c r="W542" s="389" t="s">
        <v>2083</v>
      </c>
      <c r="X542" s="389" t="s">
        <v>43</v>
      </c>
      <c r="Y542" s="389" t="s">
        <v>2147</v>
      </c>
      <c r="Z542" s="389" t="s">
        <v>2083</v>
      </c>
      <c r="AA542" s="389" t="s">
        <v>2115</v>
      </c>
      <c r="AB542" s="389" t="s">
        <v>2116</v>
      </c>
    </row>
    <row r="543" spans="1:28" x14ac:dyDescent="0.2">
      <c r="A543" s="389">
        <v>1316</v>
      </c>
      <c r="B543" s="389">
        <v>2874</v>
      </c>
      <c r="C543" s="389" t="s">
        <v>2860</v>
      </c>
      <c r="D543" s="389" t="s">
        <v>2861</v>
      </c>
      <c r="E543" s="389" t="s">
        <v>1281</v>
      </c>
      <c r="F543" s="421">
        <v>556</v>
      </c>
      <c r="G543" s="390" t="s">
        <v>10</v>
      </c>
      <c r="H543" s="389" t="s">
        <v>741</v>
      </c>
      <c r="I543" s="389" t="s">
        <v>4246</v>
      </c>
      <c r="J543" s="389" t="s">
        <v>4246</v>
      </c>
      <c r="K543" s="389" t="s">
        <v>2091</v>
      </c>
      <c r="L543" s="390" t="s">
        <v>23</v>
      </c>
      <c r="M543" s="390" t="s">
        <v>2083</v>
      </c>
      <c r="N543" s="390" t="s">
        <v>2083</v>
      </c>
      <c r="O543" s="390" t="s">
        <v>25</v>
      </c>
      <c r="P543" s="389" t="s">
        <v>23</v>
      </c>
      <c r="Q543" s="389" t="s">
        <v>4247</v>
      </c>
      <c r="R543" s="389" t="s">
        <v>2772</v>
      </c>
      <c r="S543" s="389" t="s">
        <v>4248</v>
      </c>
      <c r="T543" s="389" t="s">
        <v>2864</v>
      </c>
      <c r="U543" s="389" t="s">
        <v>2083</v>
      </c>
      <c r="V543" s="389" t="s">
        <v>4249</v>
      </c>
      <c r="W543" s="389" t="s">
        <v>2083</v>
      </c>
      <c r="X543" s="389" t="s">
        <v>2095</v>
      </c>
      <c r="Y543" s="389" t="s">
        <v>2147</v>
      </c>
      <c r="Z543" s="389" t="s">
        <v>2083</v>
      </c>
      <c r="AA543" s="389" t="s">
        <v>2115</v>
      </c>
      <c r="AB543" s="389" t="s">
        <v>4250</v>
      </c>
    </row>
    <row r="544" spans="1:28" x14ac:dyDescent="0.2">
      <c r="A544" s="389">
        <v>263</v>
      </c>
      <c r="B544" s="389">
        <v>2875</v>
      </c>
      <c r="C544" s="389" t="s">
        <v>2140</v>
      </c>
      <c r="D544" s="389" t="s">
        <v>2141</v>
      </c>
      <c r="E544" s="389" t="s">
        <v>1281</v>
      </c>
      <c r="F544" s="421">
        <v>557</v>
      </c>
      <c r="G544" s="390" t="s">
        <v>10</v>
      </c>
      <c r="H544" s="389" t="s">
        <v>742</v>
      </c>
      <c r="I544" s="389" t="s">
        <v>742</v>
      </c>
      <c r="J544" s="389" t="s">
        <v>742</v>
      </c>
      <c r="K544" s="389" t="s">
        <v>2091</v>
      </c>
      <c r="L544" s="390" t="s">
        <v>20</v>
      </c>
      <c r="M544" s="390" t="s">
        <v>2083</v>
      </c>
      <c r="N544" s="390" t="s">
        <v>2083</v>
      </c>
      <c r="O544" s="390" t="s">
        <v>87</v>
      </c>
      <c r="P544" s="389" t="s">
        <v>1045</v>
      </c>
      <c r="Q544" s="389" t="s">
        <v>4251</v>
      </c>
      <c r="R544" s="389" t="s">
        <v>2772</v>
      </c>
      <c r="S544" s="389" t="s">
        <v>2083</v>
      </c>
      <c r="T544" s="389" t="s">
        <v>2083</v>
      </c>
      <c r="U544" s="389" t="s">
        <v>2083</v>
      </c>
      <c r="V544" s="389" t="s">
        <v>4252</v>
      </c>
      <c r="W544" s="389" t="s">
        <v>2083</v>
      </c>
      <c r="X544" s="389" t="s">
        <v>2095</v>
      </c>
      <c r="Y544" s="389" t="s">
        <v>12</v>
      </c>
      <c r="Z544" s="389" t="s">
        <v>2083</v>
      </c>
      <c r="AA544" s="389" t="s">
        <v>4253</v>
      </c>
      <c r="AB544" s="389" t="s">
        <v>4254</v>
      </c>
    </row>
    <row r="545" spans="1:28" x14ac:dyDescent="0.2">
      <c r="A545" s="389">
        <v>264</v>
      </c>
      <c r="B545" s="389">
        <v>2876</v>
      </c>
      <c r="C545" s="389" t="s">
        <v>2563</v>
      </c>
      <c r="D545" s="389" t="s">
        <v>2564</v>
      </c>
      <c r="E545" s="389" t="s">
        <v>1281</v>
      </c>
      <c r="F545" s="421">
        <v>558</v>
      </c>
      <c r="G545" s="390" t="s">
        <v>10</v>
      </c>
      <c r="H545" s="389" t="s">
        <v>4255</v>
      </c>
      <c r="I545" s="389" t="s">
        <v>4256</v>
      </c>
      <c r="J545" s="389" t="s">
        <v>4256</v>
      </c>
      <c r="K545" s="389" t="s">
        <v>2091</v>
      </c>
      <c r="L545" s="390" t="s">
        <v>20</v>
      </c>
      <c r="M545" s="390" t="s">
        <v>2083</v>
      </c>
      <c r="N545" s="390" t="s">
        <v>2083</v>
      </c>
      <c r="O545" s="390" t="s">
        <v>87</v>
      </c>
      <c r="P545" s="389" t="s">
        <v>123</v>
      </c>
      <c r="Q545" s="389" t="s">
        <v>4257</v>
      </c>
      <c r="R545" s="389" t="s">
        <v>2772</v>
      </c>
      <c r="S545" s="389" t="s">
        <v>2083</v>
      </c>
      <c r="T545" s="389" t="s">
        <v>2083</v>
      </c>
      <c r="U545" s="389" t="s">
        <v>2083</v>
      </c>
      <c r="V545" s="389" t="s">
        <v>4258</v>
      </c>
      <c r="W545" s="389" t="s">
        <v>2083</v>
      </c>
      <c r="X545" s="389" t="s">
        <v>2095</v>
      </c>
      <c r="Y545" s="389" t="s">
        <v>87</v>
      </c>
      <c r="Z545" s="389" t="s">
        <v>2083</v>
      </c>
      <c r="AA545" s="389" t="s">
        <v>2115</v>
      </c>
      <c r="AB545" s="389" t="s">
        <v>3521</v>
      </c>
    </row>
    <row r="546" spans="1:28" x14ac:dyDescent="0.2">
      <c r="A546" s="389">
        <v>265</v>
      </c>
      <c r="B546" s="389">
        <v>2877</v>
      </c>
      <c r="C546" s="389" t="s">
        <v>2107</v>
      </c>
      <c r="D546" s="389" t="s">
        <v>2108</v>
      </c>
      <c r="E546" s="389" t="s">
        <v>1281</v>
      </c>
      <c r="F546" s="421">
        <v>559</v>
      </c>
      <c r="G546" s="390" t="s">
        <v>11</v>
      </c>
      <c r="H546" s="389" t="s">
        <v>744</v>
      </c>
      <c r="I546" s="389" t="s">
        <v>744</v>
      </c>
      <c r="J546" s="389" t="s">
        <v>744</v>
      </c>
      <c r="K546" s="389" t="s">
        <v>2344</v>
      </c>
      <c r="L546" s="390" t="s">
        <v>42</v>
      </c>
      <c r="M546" s="390" t="s">
        <v>2083</v>
      </c>
      <c r="N546" s="390" t="s">
        <v>2083</v>
      </c>
      <c r="O546" s="390" t="s">
        <v>25</v>
      </c>
      <c r="P546" s="389" t="s">
        <v>23</v>
      </c>
      <c r="Q546" s="389" t="s">
        <v>4114</v>
      </c>
      <c r="R546" s="389" t="s">
        <v>4115</v>
      </c>
      <c r="S546" s="389" t="s">
        <v>2543</v>
      </c>
      <c r="T546" s="389" t="s">
        <v>4260</v>
      </c>
      <c r="U546" s="389" t="s">
        <v>2083</v>
      </c>
      <c r="V546" s="389" t="s">
        <v>4261</v>
      </c>
      <c r="W546" s="389" t="s">
        <v>2083</v>
      </c>
      <c r="X546" s="389" t="s">
        <v>43</v>
      </c>
      <c r="Y546" s="389" t="s">
        <v>87</v>
      </c>
      <c r="Z546" s="389" t="s">
        <v>2083</v>
      </c>
      <c r="AA546" s="389" t="s">
        <v>2096</v>
      </c>
      <c r="AB546" s="389" t="s">
        <v>4100</v>
      </c>
    </row>
    <row r="547" spans="1:28" x14ac:dyDescent="0.2">
      <c r="A547" s="389">
        <v>266</v>
      </c>
      <c r="B547" s="389">
        <v>2878</v>
      </c>
      <c r="C547" s="389" t="s">
        <v>2107</v>
      </c>
      <c r="D547" s="389" t="s">
        <v>2108</v>
      </c>
      <c r="E547" s="389" t="s">
        <v>1281</v>
      </c>
      <c r="F547" s="421">
        <v>560</v>
      </c>
      <c r="G547" s="390" t="s">
        <v>11</v>
      </c>
      <c r="H547" s="389" t="s">
        <v>745</v>
      </c>
      <c r="I547" s="389" t="s">
        <v>745</v>
      </c>
      <c r="J547" s="389" t="s">
        <v>745</v>
      </c>
      <c r="K547" s="389" t="s">
        <v>2344</v>
      </c>
      <c r="L547" s="390" t="s">
        <v>42</v>
      </c>
      <c r="M547" s="390" t="s">
        <v>2083</v>
      </c>
      <c r="N547" s="390" t="s">
        <v>2083</v>
      </c>
      <c r="O547" s="390" t="s">
        <v>25</v>
      </c>
      <c r="P547" s="389" t="s">
        <v>23</v>
      </c>
      <c r="Q547" s="389" t="s">
        <v>4262</v>
      </c>
      <c r="R547" s="389" t="s">
        <v>4115</v>
      </c>
      <c r="S547" s="389" t="s">
        <v>2223</v>
      </c>
      <c r="T547" s="389" t="s">
        <v>4260</v>
      </c>
      <c r="U547" s="389" t="s">
        <v>2083</v>
      </c>
      <c r="V547" s="389" t="s">
        <v>4261</v>
      </c>
      <c r="W547" s="389" t="s">
        <v>2083</v>
      </c>
      <c r="X547" s="389" t="s">
        <v>43</v>
      </c>
      <c r="Y547" s="389" t="s">
        <v>87</v>
      </c>
      <c r="Z547" s="389" t="s">
        <v>2083</v>
      </c>
      <c r="AA547" s="389" t="s">
        <v>2096</v>
      </c>
      <c r="AB547" s="389" t="s">
        <v>4100</v>
      </c>
    </row>
    <row r="548" spans="1:28" x14ac:dyDescent="0.2">
      <c r="A548" s="389">
        <v>267</v>
      </c>
      <c r="B548" s="389">
        <v>2879</v>
      </c>
      <c r="C548" s="389" t="s">
        <v>2089</v>
      </c>
      <c r="D548" s="389" t="s">
        <v>2090</v>
      </c>
      <c r="E548" s="389" t="s">
        <v>1281</v>
      </c>
      <c r="F548" s="421">
        <v>561</v>
      </c>
      <c r="G548" s="390" t="s">
        <v>11</v>
      </c>
      <c r="H548" s="389" t="s">
        <v>746</v>
      </c>
      <c r="I548" s="389" t="s">
        <v>4263</v>
      </c>
      <c r="J548" s="389" t="s">
        <v>4263</v>
      </c>
      <c r="K548" s="389" t="s">
        <v>2283</v>
      </c>
      <c r="L548" s="390" t="s">
        <v>42</v>
      </c>
      <c r="M548" s="390" t="s">
        <v>2083</v>
      </c>
      <c r="N548" s="390" t="s">
        <v>2083</v>
      </c>
      <c r="O548" s="390" t="s">
        <v>87</v>
      </c>
      <c r="P548" s="389" t="s">
        <v>23</v>
      </c>
      <c r="Q548" s="389" t="s">
        <v>4264</v>
      </c>
      <c r="R548" s="389" t="s">
        <v>4265</v>
      </c>
      <c r="S548" s="389" t="s">
        <v>2083</v>
      </c>
      <c r="T548" s="389" t="s">
        <v>2083</v>
      </c>
      <c r="U548" s="389" t="s">
        <v>2083</v>
      </c>
      <c r="V548" s="389" t="s">
        <v>4266</v>
      </c>
      <c r="W548" s="389" t="s">
        <v>2083</v>
      </c>
      <c r="X548" s="389" t="s">
        <v>43</v>
      </c>
      <c r="Y548" s="389" t="s">
        <v>87</v>
      </c>
      <c r="Z548" s="389" t="s">
        <v>2083</v>
      </c>
      <c r="AA548" s="389" t="s">
        <v>2096</v>
      </c>
      <c r="AB548" s="389" t="s">
        <v>2645</v>
      </c>
    </row>
    <row r="549" spans="1:28" x14ac:dyDescent="0.2">
      <c r="A549" s="389">
        <v>268</v>
      </c>
      <c r="B549" s="389">
        <v>2880</v>
      </c>
      <c r="C549" s="389" t="s">
        <v>4267</v>
      </c>
      <c r="D549" s="389" t="s">
        <v>4268</v>
      </c>
      <c r="E549" s="389" t="s">
        <v>1281</v>
      </c>
      <c r="F549" s="421">
        <v>562</v>
      </c>
      <c r="G549" s="390" t="s">
        <v>11</v>
      </c>
      <c r="H549" s="389" t="s">
        <v>747</v>
      </c>
      <c r="I549" s="389" t="s">
        <v>4269</v>
      </c>
      <c r="J549" s="389" t="s">
        <v>4269</v>
      </c>
      <c r="K549" s="389" t="s">
        <v>2344</v>
      </c>
      <c r="L549" s="390" t="s">
        <v>42</v>
      </c>
      <c r="M549" s="390" t="s">
        <v>2083</v>
      </c>
      <c r="N549" s="390" t="s">
        <v>2083</v>
      </c>
      <c r="O549" s="390" t="s">
        <v>87</v>
      </c>
      <c r="P549" s="389" t="s">
        <v>23</v>
      </c>
      <c r="Q549" s="389" t="s">
        <v>4270</v>
      </c>
      <c r="R549" s="389" t="s">
        <v>4271</v>
      </c>
      <c r="S549" s="389" t="s">
        <v>2083</v>
      </c>
      <c r="T549" s="389" t="s">
        <v>2083</v>
      </c>
      <c r="U549" s="389" t="s">
        <v>2083</v>
      </c>
      <c r="V549" s="389" t="s">
        <v>4272</v>
      </c>
      <c r="W549" s="389" t="s">
        <v>2083</v>
      </c>
      <c r="X549" s="389" t="s">
        <v>43</v>
      </c>
      <c r="Y549" s="389" t="s">
        <v>2083</v>
      </c>
      <c r="Z549" s="389" t="s">
        <v>2083</v>
      </c>
      <c r="AA549" s="389" t="s">
        <v>2155</v>
      </c>
      <c r="AB549" s="389" t="s">
        <v>2342</v>
      </c>
    </row>
    <row r="550" spans="1:28" x14ac:dyDescent="0.2">
      <c r="A550" s="389">
        <v>269</v>
      </c>
      <c r="B550" s="389">
        <v>2881</v>
      </c>
      <c r="C550" s="389" t="s">
        <v>4273</v>
      </c>
      <c r="D550" s="389" t="s">
        <v>4274</v>
      </c>
      <c r="E550" s="389" t="s">
        <v>1281</v>
      </c>
      <c r="F550" s="421">
        <v>563</v>
      </c>
      <c r="G550" s="390" t="s">
        <v>11</v>
      </c>
      <c r="H550" s="389" t="s">
        <v>748</v>
      </c>
      <c r="I550" s="389" t="s">
        <v>748</v>
      </c>
      <c r="J550" s="389" t="s">
        <v>748</v>
      </c>
      <c r="K550" s="389" t="s">
        <v>4275</v>
      </c>
      <c r="L550" s="390" t="s">
        <v>87</v>
      </c>
      <c r="M550" s="390" t="s">
        <v>2083</v>
      </c>
      <c r="N550" s="390" t="s">
        <v>2083</v>
      </c>
      <c r="O550" s="390" t="s">
        <v>87</v>
      </c>
      <c r="P550" s="389" t="s">
        <v>23</v>
      </c>
      <c r="Q550" s="389" t="s">
        <v>4276</v>
      </c>
      <c r="R550" s="389" t="s">
        <v>2772</v>
      </c>
      <c r="S550" s="389" t="s">
        <v>2083</v>
      </c>
      <c r="T550" s="389" t="s">
        <v>2083</v>
      </c>
      <c r="U550" s="389" t="s">
        <v>2083</v>
      </c>
      <c r="V550" s="389" t="s">
        <v>2515</v>
      </c>
      <c r="W550" s="389" t="s">
        <v>2083</v>
      </c>
      <c r="X550" s="389" t="s">
        <v>43</v>
      </c>
      <c r="Y550" s="389" t="s">
        <v>2083</v>
      </c>
      <c r="Z550" s="389" t="s">
        <v>2083</v>
      </c>
      <c r="AA550" s="389" t="s">
        <v>2115</v>
      </c>
      <c r="AB550" s="389" t="s">
        <v>2280</v>
      </c>
    </row>
    <row r="551" spans="1:28" x14ac:dyDescent="0.2">
      <c r="A551" s="389">
        <v>270</v>
      </c>
      <c r="B551" s="389">
        <v>2882</v>
      </c>
      <c r="C551" s="389" t="s">
        <v>4273</v>
      </c>
      <c r="D551" s="389" t="s">
        <v>4274</v>
      </c>
      <c r="E551" s="389" t="s">
        <v>1281</v>
      </c>
      <c r="F551" s="421">
        <v>564</v>
      </c>
      <c r="G551" s="390" t="s">
        <v>11</v>
      </c>
      <c r="H551" s="389" t="s">
        <v>749</v>
      </c>
      <c r="I551" s="389" t="s">
        <v>749</v>
      </c>
      <c r="J551" s="389" t="s">
        <v>749</v>
      </c>
      <c r="K551" s="389" t="s">
        <v>2344</v>
      </c>
      <c r="L551" s="390" t="s">
        <v>87</v>
      </c>
      <c r="M551" s="390" t="s">
        <v>2083</v>
      </c>
      <c r="N551" s="390" t="s">
        <v>2083</v>
      </c>
      <c r="O551" s="390" t="s">
        <v>87</v>
      </c>
      <c r="P551" s="389" t="s">
        <v>23</v>
      </c>
      <c r="Q551" s="389" t="s">
        <v>4277</v>
      </c>
      <c r="R551" s="389" t="s">
        <v>2772</v>
      </c>
      <c r="S551" s="389" t="s">
        <v>2083</v>
      </c>
      <c r="T551" s="389" t="s">
        <v>2083</v>
      </c>
      <c r="U551" s="389" t="s">
        <v>2083</v>
      </c>
      <c r="V551" s="389" t="s">
        <v>4278</v>
      </c>
      <c r="W551" s="389" t="s">
        <v>2083</v>
      </c>
      <c r="X551" s="389" t="s">
        <v>43</v>
      </c>
      <c r="Y551" s="389" t="s">
        <v>2083</v>
      </c>
      <c r="Z551" s="389" t="s">
        <v>2083</v>
      </c>
      <c r="AA551" s="389" t="s">
        <v>2115</v>
      </c>
      <c r="AB551" s="389" t="s">
        <v>2348</v>
      </c>
    </row>
    <row r="552" spans="1:28" x14ac:dyDescent="0.2">
      <c r="A552" s="389">
        <v>271</v>
      </c>
      <c r="B552" s="389">
        <v>2883</v>
      </c>
      <c r="C552" s="389" t="s">
        <v>3463</v>
      </c>
      <c r="D552" s="389" t="s">
        <v>3464</v>
      </c>
      <c r="E552" s="389" t="s">
        <v>1281</v>
      </c>
      <c r="F552" s="421">
        <v>565</v>
      </c>
      <c r="G552" s="390" t="s">
        <v>11</v>
      </c>
      <c r="H552" s="389" t="s">
        <v>750</v>
      </c>
      <c r="I552" s="389" t="s">
        <v>4279</v>
      </c>
      <c r="J552" s="389" t="s">
        <v>4279</v>
      </c>
      <c r="K552" s="389" t="s">
        <v>2091</v>
      </c>
      <c r="L552" s="390" t="s">
        <v>42</v>
      </c>
      <c r="M552" s="390" t="s">
        <v>2083</v>
      </c>
      <c r="N552" s="390" t="s">
        <v>2083</v>
      </c>
      <c r="O552" s="390" t="s">
        <v>87</v>
      </c>
      <c r="P552" s="389" t="s">
        <v>23</v>
      </c>
      <c r="Q552" s="389" t="s">
        <v>4280</v>
      </c>
      <c r="R552" s="389" t="s">
        <v>4281</v>
      </c>
      <c r="S552" s="389" t="s">
        <v>2083</v>
      </c>
      <c r="T552" s="389" t="s">
        <v>2083</v>
      </c>
      <c r="U552" s="389" t="s">
        <v>2083</v>
      </c>
      <c r="V552" s="389" t="s">
        <v>4282</v>
      </c>
      <c r="W552" s="389" t="s">
        <v>2083</v>
      </c>
      <c r="X552" s="389" t="s">
        <v>43</v>
      </c>
      <c r="Y552" s="389" t="s">
        <v>2083</v>
      </c>
      <c r="Z552" s="389" t="s">
        <v>2083</v>
      </c>
      <c r="AA552" s="389" t="s">
        <v>2122</v>
      </c>
      <c r="AB552" s="389" t="s">
        <v>4063</v>
      </c>
    </row>
    <row r="553" spans="1:28" x14ac:dyDescent="0.2">
      <c r="A553" s="389">
        <v>272</v>
      </c>
      <c r="B553" s="389">
        <v>2884</v>
      </c>
      <c r="C553" s="389" t="s">
        <v>2150</v>
      </c>
      <c r="D553" s="389" t="s">
        <v>2151</v>
      </c>
      <c r="E553" s="389" t="s">
        <v>1281</v>
      </c>
      <c r="F553" s="421">
        <v>566</v>
      </c>
      <c r="G553" s="390" t="s">
        <v>10</v>
      </c>
      <c r="H553" s="389" t="s">
        <v>751</v>
      </c>
      <c r="I553" s="389" t="s">
        <v>4283</v>
      </c>
      <c r="J553" s="389" t="s">
        <v>4283</v>
      </c>
      <c r="K553" s="389" t="s">
        <v>2091</v>
      </c>
      <c r="L553" s="390" t="s">
        <v>20</v>
      </c>
      <c r="M553" s="390" t="s">
        <v>2083</v>
      </c>
      <c r="N553" s="390" t="s">
        <v>2083</v>
      </c>
      <c r="O553" s="390" t="s">
        <v>87</v>
      </c>
      <c r="P553" s="389" t="s">
        <v>123</v>
      </c>
      <c r="Q553" s="389" t="s">
        <v>4284</v>
      </c>
      <c r="R553" s="389" t="s">
        <v>2772</v>
      </c>
      <c r="S553" s="389" t="s">
        <v>2083</v>
      </c>
      <c r="T553" s="389" t="s">
        <v>2083</v>
      </c>
      <c r="U553" s="389" t="s">
        <v>2083</v>
      </c>
      <c r="V553" s="389" t="s">
        <v>4285</v>
      </c>
      <c r="W553" s="389" t="s">
        <v>2083</v>
      </c>
      <c r="X553" s="389" t="s">
        <v>2095</v>
      </c>
      <c r="Y553" s="389" t="s">
        <v>2083</v>
      </c>
      <c r="Z553" s="389" t="s">
        <v>2083</v>
      </c>
      <c r="AA553" s="389" t="s">
        <v>2115</v>
      </c>
      <c r="AB553" s="389" t="s">
        <v>4286</v>
      </c>
    </row>
    <row r="554" spans="1:28" x14ac:dyDescent="0.2">
      <c r="A554" s="389">
        <v>273</v>
      </c>
      <c r="B554" s="389">
        <v>2885</v>
      </c>
      <c r="C554" s="389" t="s">
        <v>2150</v>
      </c>
      <c r="D554" s="389" t="s">
        <v>2151</v>
      </c>
      <c r="E554" s="389" t="s">
        <v>1281</v>
      </c>
      <c r="F554" s="421">
        <v>567</v>
      </c>
      <c r="G554" s="390" t="s">
        <v>10</v>
      </c>
      <c r="H554" s="389" t="s">
        <v>752</v>
      </c>
      <c r="I554" s="389" t="s">
        <v>752</v>
      </c>
      <c r="J554" s="389" t="s">
        <v>752</v>
      </c>
      <c r="K554" s="389" t="s">
        <v>2091</v>
      </c>
      <c r="L554" s="390" t="s">
        <v>20</v>
      </c>
      <c r="M554" s="390" t="s">
        <v>2083</v>
      </c>
      <c r="N554" s="390" t="s">
        <v>2083</v>
      </c>
      <c r="O554" s="390" t="s">
        <v>87</v>
      </c>
      <c r="P554" s="389" t="s">
        <v>123</v>
      </c>
      <c r="Q554" s="389" t="s">
        <v>4287</v>
      </c>
      <c r="R554" s="389" t="s">
        <v>2772</v>
      </c>
      <c r="S554" s="389" t="s">
        <v>2083</v>
      </c>
      <c r="T554" s="389" t="s">
        <v>2083</v>
      </c>
      <c r="U554" s="389" t="s">
        <v>2083</v>
      </c>
      <c r="V554" s="389" t="s">
        <v>4288</v>
      </c>
      <c r="W554" s="389" t="s">
        <v>2083</v>
      </c>
      <c r="X554" s="389" t="s">
        <v>2095</v>
      </c>
      <c r="Y554" s="389" t="s">
        <v>87</v>
      </c>
      <c r="Z554" s="389" t="s">
        <v>2083</v>
      </c>
      <c r="AA554" s="389" t="s">
        <v>2096</v>
      </c>
      <c r="AB554" s="389" t="s">
        <v>4289</v>
      </c>
    </row>
    <row r="555" spans="1:28" x14ac:dyDescent="0.2">
      <c r="A555" s="389">
        <v>274</v>
      </c>
      <c r="B555" s="389">
        <v>2886</v>
      </c>
      <c r="C555" s="389" t="s">
        <v>3353</v>
      </c>
      <c r="D555" s="389" t="s">
        <v>3354</v>
      </c>
      <c r="E555" s="389" t="s">
        <v>1281</v>
      </c>
      <c r="F555" s="421">
        <v>568</v>
      </c>
      <c r="G555" s="390" t="s">
        <v>11</v>
      </c>
      <c r="H555" s="389" t="s">
        <v>753</v>
      </c>
      <c r="I555" s="389" t="s">
        <v>753</v>
      </c>
      <c r="J555" s="389" t="s">
        <v>753</v>
      </c>
      <c r="K555" s="389" t="s">
        <v>2344</v>
      </c>
      <c r="L555" s="390" t="s">
        <v>42</v>
      </c>
      <c r="M555" s="390" t="s">
        <v>2083</v>
      </c>
      <c r="N555" s="390" t="s">
        <v>2083</v>
      </c>
      <c r="O555" s="390" t="s">
        <v>87</v>
      </c>
      <c r="P555" s="389" t="s">
        <v>23</v>
      </c>
      <c r="Q555" s="389" t="s">
        <v>4290</v>
      </c>
      <c r="R555" s="389" t="s">
        <v>4291</v>
      </c>
      <c r="S555" s="389" t="s">
        <v>2083</v>
      </c>
      <c r="T555" s="389" t="s">
        <v>2083</v>
      </c>
      <c r="U555" s="389" t="s">
        <v>2083</v>
      </c>
      <c r="V555" s="389" t="s">
        <v>4292</v>
      </c>
      <c r="W555" s="389" t="s">
        <v>2083</v>
      </c>
      <c r="X555" s="389" t="s">
        <v>43</v>
      </c>
      <c r="Y555" s="389" t="s">
        <v>2083</v>
      </c>
      <c r="Z555" s="389" t="s">
        <v>2083</v>
      </c>
      <c r="AA555" s="389" t="s">
        <v>2155</v>
      </c>
      <c r="AB555" s="389" t="s">
        <v>2342</v>
      </c>
    </row>
    <row r="556" spans="1:28" x14ac:dyDescent="0.2">
      <c r="A556" s="389">
        <v>275</v>
      </c>
      <c r="B556" s="389">
        <v>2887</v>
      </c>
      <c r="C556" s="389" t="s">
        <v>2150</v>
      </c>
      <c r="D556" s="389" t="s">
        <v>2151</v>
      </c>
      <c r="E556" s="389" t="s">
        <v>1281</v>
      </c>
      <c r="F556" s="421">
        <v>569</v>
      </c>
      <c r="G556" s="390" t="s">
        <v>10</v>
      </c>
      <c r="H556" s="389" t="s">
        <v>4293</v>
      </c>
      <c r="I556" s="389" t="s">
        <v>4294</v>
      </c>
      <c r="J556" s="389" t="s">
        <v>4294</v>
      </c>
      <c r="K556" s="389" t="s">
        <v>2091</v>
      </c>
      <c r="L556" s="390" t="s">
        <v>20</v>
      </c>
      <c r="M556" s="390" t="s">
        <v>2083</v>
      </c>
      <c r="N556" s="390" t="s">
        <v>2083</v>
      </c>
      <c r="O556" s="390" t="s">
        <v>87</v>
      </c>
      <c r="P556" s="389" t="s">
        <v>23</v>
      </c>
      <c r="Q556" s="389" t="s">
        <v>4295</v>
      </c>
      <c r="R556" s="389" t="s">
        <v>2772</v>
      </c>
      <c r="S556" s="389" t="s">
        <v>2083</v>
      </c>
      <c r="T556" s="389" t="s">
        <v>2083</v>
      </c>
      <c r="U556" s="389" t="s">
        <v>2083</v>
      </c>
      <c r="V556" s="389" t="s">
        <v>4296</v>
      </c>
      <c r="W556" s="389" t="s">
        <v>2083</v>
      </c>
      <c r="X556" s="389" t="s">
        <v>2095</v>
      </c>
      <c r="Y556" s="389" t="s">
        <v>2147</v>
      </c>
      <c r="Z556" s="389" t="s">
        <v>2083</v>
      </c>
      <c r="AA556" s="389" t="s">
        <v>2115</v>
      </c>
      <c r="AB556" s="389" t="s">
        <v>2116</v>
      </c>
    </row>
    <row r="557" spans="1:28" x14ac:dyDescent="0.2">
      <c r="A557" s="389">
        <v>276</v>
      </c>
      <c r="B557" s="389">
        <v>2888</v>
      </c>
      <c r="C557" s="389" t="s">
        <v>2174</v>
      </c>
      <c r="D557" s="389" t="s">
        <v>2175</v>
      </c>
      <c r="E557" s="389" t="s">
        <v>1281</v>
      </c>
      <c r="F557" s="421">
        <v>570</v>
      </c>
      <c r="G557" s="390" t="s">
        <v>11</v>
      </c>
      <c r="H557" s="389" t="s">
        <v>4297</v>
      </c>
      <c r="I557" s="389" t="s">
        <v>4297</v>
      </c>
      <c r="J557" s="389" t="s">
        <v>4297</v>
      </c>
      <c r="K557" s="389" t="s">
        <v>2344</v>
      </c>
      <c r="L557" s="390" t="s">
        <v>42</v>
      </c>
      <c r="M557" s="390" t="s">
        <v>2083</v>
      </c>
      <c r="N557" s="390" t="s">
        <v>2083</v>
      </c>
      <c r="O557" s="390" t="s">
        <v>87</v>
      </c>
      <c r="P557" s="389" t="s">
        <v>23</v>
      </c>
      <c r="Q557" s="389" t="s">
        <v>4298</v>
      </c>
      <c r="R557" s="389" t="s">
        <v>2128</v>
      </c>
      <c r="S557" s="389" t="s">
        <v>2083</v>
      </c>
      <c r="T557" s="389" t="s">
        <v>2083</v>
      </c>
      <c r="U557" s="389" t="s">
        <v>2083</v>
      </c>
      <c r="V557" s="389" t="s">
        <v>4299</v>
      </c>
      <c r="W557" s="389" t="s">
        <v>2083</v>
      </c>
      <c r="X557" s="389" t="s">
        <v>43</v>
      </c>
      <c r="Y557" s="389" t="s">
        <v>23</v>
      </c>
      <c r="Z557" s="389" t="s">
        <v>2083</v>
      </c>
      <c r="AA557" s="389" t="s">
        <v>2115</v>
      </c>
      <c r="AB557" s="389" t="s">
        <v>2116</v>
      </c>
    </row>
    <row r="558" spans="1:28" x14ac:dyDescent="0.2">
      <c r="A558" s="389">
        <v>277</v>
      </c>
      <c r="B558" s="389">
        <v>2889</v>
      </c>
      <c r="C558" s="389" t="s">
        <v>2174</v>
      </c>
      <c r="D558" s="389" t="s">
        <v>2175</v>
      </c>
      <c r="E558" s="389" t="s">
        <v>1281</v>
      </c>
      <c r="F558" s="421">
        <v>571</v>
      </c>
      <c r="G558" s="390" t="s">
        <v>11</v>
      </c>
      <c r="H558" s="389" t="s">
        <v>756</v>
      </c>
      <c r="I558" s="389" t="s">
        <v>756</v>
      </c>
      <c r="J558" s="389" t="s">
        <v>756</v>
      </c>
      <c r="K558" s="389" t="s">
        <v>2091</v>
      </c>
      <c r="L558" s="390" t="s">
        <v>42</v>
      </c>
      <c r="M558" s="390" t="s">
        <v>2083</v>
      </c>
      <c r="N558" s="390" t="s">
        <v>2083</v>
      </c>
      <c r="O558" s="390" t="s">
        <v>87</v>
      </c>
      <c r="P558" s="389" t="s">
        <v>23</v>
      </c>
      <c r="Q558" s="389" t="s">
        <v>4300</v>
      </c>
      <c r="R558" s="389" t="s">
        <v>2128</v>
      </c>
      <c r="S558" s="389" t="s">
        <v>2083</v>
      </c>
      <c r="T558" s="389" t="s">
        <v>2083</v>
      </c>
      <c r="U558" s="389" t="s">
        <v>2083</v>
      </c>
      <c r="V558" s="389" t="s">
        <v>4301</v>
      </c>
      <c r="W558" s="389" t="s">
        <v>2083</v>
      </c>
      <c r="X558" s="389" t="s">
        <v>43</v>
      </c>
      <c r="Y558" s="389" t="s">
        <v>2147</v>
      </c>
      <c r="Z558" s="389" t="s">
        <v>2083</v>
      </c>
      <c r="AA558" s="389" t="s">
        <v>2115</v>
      </c>
      <c r="AB558" s="389" t="s">
        <v>2982</v>
      </c>
    </row>
    <row r="559" spans="1:28" x14ac:dyDescent="0.2">
      <c r="A559" s="389">
        <v>278</v>
      </c>
      <c r="B559" s="389">
        <v>2890</v>
      </c>
      <c r="C559" s="389" t="s">
        <v>2140</v>
      </c>
      <c r="D559" s="389" t="s">
        <v>2141</v>
      </c>
      <c r="E559" s="389" t="s">
        <v>1281</v>
      </c>
      <c r="F559" s="421">
        <v>572</v>
      </c>
      <c r="G559" s="390" t="s">
        <v>11</v>
      </c>
      <c r="H559" s="389" t="s">
        <v>758</v>
      </c>
      <c r="I559" s="389" t="s">
        <v>758</v>
      </c>
      <c r="J559" s="389" t="s">
        <v>758</v>
      </c>
      <c r="K559" s="389" t="s">
        <v>2091</v>
      </c>
      <c r="L559" s="390" t="s">
        <v>87</v>
      </c>
      <c r="M559" s="390" t="s">
        <v>2083</v>
      </c>
      <c r="N559" s="390" t="s">
        <v>2083</v>
      </c>
      <c r="O559" s="390" t="s">
        <v>25</v>
      </c>
      <c r="P559" s="389" t="s">
        <v>23</v>
      </c>
      <c r="Q559" s="389" t="s">
        <v>4302</v>
      </c>
      <c r="R559" s="389" t="s">
        <v>4303</v>
      </c>
      <c r="S559" s="389" t="s">
        <v>4304</v>
      </c>
      <c r="T559" s="389" t="s">
        <v>4305</v>
      </c>
      <c r="U559" s="389" t="s">
        <v>2083</v>
      </c>
      <c r="V559" s="389" t="s">
        <v>4306</v>
      </c>
      <c r="W559" s="389" t="s">
        <v>2083</v>
      </c>
      <c r="X559" s="389" t="s">
        <v>2095</v>
      </c>
      <c r="Y559" s="389" t="s">
        <v>2147</v>
      </c>
      <c r="Z559" s="389" t="s">
        <v>2083</v>
      </c>
      <c r="AA559" s="389" t="s">
        <v>2096</v>
      </c>
      <c r="AB559" s="389" t="s">
        <v>4307</v>
      </c>
    </row>
    <row r="560" spans="1:28" x14ac:dyDescent="0.2">
      <c r="A560" s="389">
        <v>279</v>
      </c>
      <c r="B560" s="389">
        <v>2891</v>
      </c>
      <c r="C560" s="389" t="s">
        <v>2711</v>
      </c>
      <c r="D560" s="389" t="s">
        <v>2712</v>
      </c>
      <c r="E560" s="389" t="s">
        <v>1281</v>
      </c>
      <c r="F560" s="421">
        <v>573</v>
      </c>
      <c r="G560" s="390" t="s">
        <v>11</v>
      </c>
      <c r="H560" s="389" t="s">
        <v>4308</v>
      </c>
      <c r="I560" s="389" t="s">
        <v>4309</v>
      </c>
      <c r="J560" s="389" t="s">
        <v>4309</v>
      </c>
      <c r="K560" s="389" t="s">
        <v>2344</v>
      </c>
      <c r="L560" s="390" t="s">
        <v>42</v>
      </c>
      <c r="M560" s="390" t="s">
        <v>2083</v>
      </c>
      <c r="N560" s="390" t="s">
        <v>2083</v>
      </c>
      <c r="O560" s="390" t="s">
        <v>87</v>
      </c>
      <c r="P560" s="389" t="s">
        <v>23</v>
      </c>
      <c r="Q560" s="389" t="s">
        <v>4310</v>
      </c>
      <c r="R560" s="389" t="s">
        <v>4311</v>
      </c>
      <c r="S560" s="389" t="s">
        <v>2083</v>
      </c>
      <c r="T560" s="389" t="s">
        <v>2083</v>
      </c>
      <c r="U560" s="389" t="s">
        <v>2083</v>
      </c>
      <c r="V560" s="389" t="s">
        <v>4312</v>
      </c>
      <c r="W560" s="389" t="s">
        <v>2083</v>
      </c>
      <c r="X560" s="389" t="s">
        <v>43</v>
      </c>
      <c r="Y560" s="389" t="s">
        <v>2083</v>
      </c>
      <c r="Z560" s="389" t="s">
        <v>2083</v>
      </c>
      <c r="AA560" s="389" t="s">
        <v>3038</v>
      </c>
      <c r="AB560" s="389" t="s">
        <v>4313</v>
      </c>
    </row>
    <row r="561" spans="1:28" x14ac:dyDescent="0.2">
      <c r="A561" s="389">
        <v>280</v>
      </c>
      <c r="B561" s="389">
        <v>2892</v>
      </c>
      <c r="C561" s="389" t="s">
        <v>2711</v>
      </c>
      <c r="D561" s="389" t="s">
        <v>2712</v>
      </c>
      <c r="E561" s="389" t="s">
        <v>1281</v>
      </c>
      <c r="F561" s="421">
        <v>574</v>
      </c>
      <c r="G561" s="390" t="s">
        <v>11</v>
      </c>
      <c r="H561" s="389" t="s">
        <v>4314</v>
      </c>
      <c r="I561" s="389" t="s">
        <v>4315</v>
      </c>
      <c r="J561" s="389" t="s">
        <v>4316</v>
      </c>
      <c r="K561" s="389" t="s">
        <v>2283</v>
      </c>
      <c r="L561" s="390" t="s">
        <v>25</v>
      </c>
      <c r="M561" s="390" t="s">
        <v>2083</v>
      </c>
      <c r="N561" s="390" t="s">
        <v>2083</v>
      </c>
      <c r="O561" s="390" t="s">
        <v>87</v>
      </c>
      <c r="P561" s="389" t="s">
        <v>23</v>
      </c>
      <c r="Q561" s="389" t="s">
        <v>4317</v>
      </c>
      <c r="R561" s="389" t="s">
        <v>2572</v>
      </c>
      <c r="S561" s="389" t="s">
        <v>2083</v>
      </c>
      <c r="T561" s="389" t="s">
        <v>2083</v>
      </c>
      <c r="U561" s="389" t="s">
        <v>2083</v>
      </c>
      <c r="V561" s="389" t="s">
        <v>4318</v>
      </c>
      <c r="W561" s="389" t="s">
        <v>2083</v>
      </c>
      <c r="X561" s="389" t="s">
        <v>43</v>
      </c>
      <c r="Y561" s="389" t="s">
        <v>2083</v>
      </c>
      <c r="Z561" s="389" t="s">
        <v>2083</v>
      </c>
      <c r="AA561" s="389" t="s">
        <v>2115</v>
      </c>
      <c r="AB561" s="389" t="s">
        <v>2348</v>
      </c>
    </row>
    <row r="562" spans="1:28" x14ac:dyDescent="0.2">
      <c r="A562" s="389">
        <v>281</v>
      </c>
      <c r="B562" s="389">
        <v>2893</v>
      </c>
      <c r="C562" s="389" t="s">
        <v>2711</v>
      </c>
      <c r="D562" s="389" t="s">
        <v>2712</v>
      </c>
      <c r="E562" s="389" t="s">
        <v>1281</v>
      </c>
      <c r="F562" s="421">
        <v>575</v>
      </c>
      <c r="G562" s="390" t="s">
        <v>11</v>
      </c>
      <c r="H562" s="389" t="s">
        <v>4319</v>
      </c>
      <c r="I562" s="389" t="s">
        <v>4320</v>
      </c>
      <c r="J562" s="389" t="s">
        <v>4320</v>
      </c>
      <c r="K562" s="389" t="s">
        <v>2344</v>
      </c>
      <c r="L562" s="390" t="s">
        <v>42</v>
      </c>
      <c r="M562" s="390" t="s">
        <v>2083</v>
      </c>
      <c r="N562" s="390" t="s">
        <v>2083</v>
      </c>
      <c r="O562" s="390" t="s">
        <v>87</v>
      </c>
      <c r="P562" s="389" t="s">
        <v>23</v>
      </c>
      <c r="Q562" s="389" t="s">
        <v>4144</v>
      </c>
      <c r="R562" s="389" t="s">
        <v>4321</v>
      </c>
      <c r="S562" s="389" t="s">
        <v>2083</v>
      </c>
      <c r="T562" s="389" t="s">
        <v>2083</v>
      </c>
      <c r="U562" s="389" t="s">
        <v>2083</v>
      </c>
      <c r="V562" s="389" t="s">
        <v>4322</v>
      </c>
      <c r="W562" s="389" t="s">
        <v>2083</v>
      </c>
      <c r="X562" s="389" t="s">
        <v>43</v>
      </c>
      <c r="Y562" s="389" t="s">
        <v>2083</v>
      </c>
      <c r="Z562" s="389" t="s">
        <v>2083</v>
      </c>
      <c r="AA562" s="389" t="s">
        <v>2115</v>
      </c>
      <c r="AB562" s="389" t="s">
        <v>2116</v>
      </c>
    </row>
    <row r="563" spans="1:28" x14ac:dyDescent="0.2">
      <c r="A563" s="389">
        <v>282</v>
      </c>
      <c r="B563" s="389">
        <v>2894</v>
      </c>
      <c r="C563" s="389" t="s">
        <v>2711</v>
      </c>
      <c r="D563" s="389" t="s">
        <v>2712</v>
      </c>
      <c r="E563" s="389" t="s">
        <v>1281</v>
      </c>
      <c r="F563" s="421">
        <v>576</v>
      </c>
      <c r="G563" s="390" t="s">
        <v>11</v>
      </c>
      <c r="H563" s="389" t="s">
        <v>762</v>
      </c>
      <c r="I563" s="389" t="s">
        <v>4323</v>
      </c>
      <c r="J563" s="389" t="s">
        <v>4323</v>
      </c>
      <c r="K563" s="389" t="s">
        <v>2344</v>
      </c>
      <c r="L563" s="390" t="s">
        <v>42</v>
      </c>
      <c r="M563" s="390" t="s">
        <v>2083</v>
      </c>
      <c r="N563" s="390" t="s">
        <v>2083</v>
      </c>
      <c r="O563" s="390" t="s">
        <v>87</v>
      </c>
      <c r="P563" s="389" t="s">
        <v>23</v>
      </c>
      <c r="Q563" s="389" t="s">
        <v>4324</v>
      </c>
      <c r="R563" s="389" t="s">
        <v>4325</v>
      </c>
      <c r="S563" s="389" t="s">
        <v>2083</v>
      </c>
      <c r="T563" s="389" t="s">
        <v>2083</v>
      </c>
      <c r="U563" s="389" t="s">
        <v>2083</v>
      </c>
      <c r="V563" s="389" t="s">
        <v>4326</v>
      </c>
      <c r="W563" s="389" t="s">
        <v>2083</v>
      </c>
      <c r="X563" s="389" t="s">
        <v>43</v>
      </c>
      <c r="Y563" s="389" t="s">
        <v>2083</v>
      </c>
      <c r="Z563" s="389" t="s">
        <v>2083</v>
      </c>
      <c r="AA563" s="389" t="s">
        <v>2155</v>
      </c>
      <c r="AB563" s="389" t="s">
        <v>2342</v>
      </c>
    </row>
    <row r="564" spans="1:28" x14ac:dyDescent="0.2">
      <c r="A564" s="389">
        <v>283</v>
      </c>
      <c r="B564" s="389">
        <v>2895</v>
      </c>
      <c r="C564" s="389" t="s">
        <v>2107</v>
      </c>
      <c r="D564" s="389" t="s">
        <v>2108</v>
      </c>
      <c r="E564" s="389" t="s">
        <v>1281</v>
      </c>
      <c r="F564" s="421">
        <v>577</v>
      </c>
      <c r="G564" s="390" t="s">
        <v>10</v>
      </c>
      <c r="H564" s="389" t="s">
        <v>763</v>
      </c>
      <c r="I564" s="389" t="s">
        <v>763</v>
      </c>
      <c r="J564" s="389" t="s">
        <v>763</v>
      </c>
      <c r="K564" s="389" t="s">
        <v>2091</v>
      </c>
      <c r="L564" s="390" t="s">
        <v>23</v>
      </c>
      <c r="M564" s="390" t="s">
        <v>2083</v>
      </c>
      <c r="N564" s="390" t="s">
        <v>2083</v>
      </c>
      <c r="O564" s="390" t="s">
        <v>87</v>
      </c>
      <c r="P564" s="389" t="s">
        <v>23</v>
      </c>
      <c r="Q564" s="389" t="s">
        <v>4327</v>
      </c>
      <c r="R564" s="389" t="s">
        <v>4328</v>
      </c>
      <c r="S564" s="389" t="s">
        <v>2083</v>
      </c>
      <c r="T564" s="389" t="s">
        <v>2083</v>
      </c>
      <c r="U564" s="389" t="s">
        <v>2083</v>
      </c>
      <c r="V564" s="389" t="s">
        <v>4329</v>
      </c>
      <c r="W564" s="389" t="s">
        <v>2083</v>
      </c>
      <c r="X564" s="389" t="s">
        <v>2095</v>
      </c>
      <c r="Y564" s="389" t="s">
        <v>87</v>
      </c>
      <c r="Z564" s="389" t="s">
        <v>2083</v>
      </c>
      <c r="AA564" s="389" t="s">
        <v>2096</v>
      </c>
      <c r="AB564" s="389" t="s">
        <v>4100</v>
      </c>
    </row>
    <row r="565" spans="1:28" x14ac:dyDescent="0.2">
      <c r="A565" s="389">
        <v>922</v>
      </c>
      <c r="B565" s="389">
        <v>2896</v>
      </c>
      <c r="C565" s="389" t="s">
        <v>2711</v>
      </c>
      <c r="D565" s="389" t="s">
        <v>2712</v>
      </c>
      <c r="E565" s="389" t="s">
        <v>1281</v>
      </c>
      <c r="F565" s="421">
        <v>578</v>
      </c>
      <c r="G565" s="390" t="s">
        <v>11</v>
      </c>
      <c r="H565" s="389" t="s">
        <v>4330</v>
      </c>
      <c r="I565" s="389" t="s">
        <v>4331</v>
      </c>
      <c r="J565" s="389" t="s">
        <v>4331</v>
      </c>
      <c r="K565" s="389" t="s">
        <v>2344</v>
      </c>
      <c r="L565" s="390" t="s">
        <v>42</v>
      </c>
      <c r="M565" s="390" t="s">
        <v>2083</v>
      </c>
      <c r="N565" s="390" t="s">
        <v>2083</v>
      </c>
      <c r="O565" s="390" t="s">
        <v>87</v>
      </c>
      <c r="P565" s="389" t="s">
        <v>23</v>
      </c>
      <c r="Q565" s="389" t="s">
        <v>4324</v>
      </c>
      <c r="R565" s="389" t="s">
        <v>4325</v>
      </c>
      <c r="S565" s="389" t="s">
        <v>2083</v>
      </c>
      <c r="T565" s="389" t="s">
        <v>2083</v>
      </c>
      <c r="U565" s="389" t="s">
        <v>2083</v>
      </c>
      <c r="V565" s="389" t="s">
        <v>4332</v>
      </c>
      <c r="W565" s="389" t="s">
        <v>2083</v>
      </c>
      <c r="X565" s="389" t="s">
        <v>43</v>
      </c>
      <c r="Y565" s="389" t="s">
        <v>2083</v>
      </c>
      <c r="Z565" s="389" t="s">
        <v>2083</v>
      </c>
      <c r="AA565" s="389" t="s">
        <v>2115</v>
      </c>
      <c r="AB565" s="389" t="s">
        <v>2116</v>
      </c>
    </row>
    <row r="566" spans="1:28" x14ac:dyDescent="0.2">
      <c r="A566" s="389">
        <v>923</v>
      </c>
      <c r="B566" s="389">
        <v>2897</v>
      </c>
      <c r="C566" s="389" t="s">
        <v>2970</v>
      </c>
      <c r="D566" s="389" t="s">
        <v>2971</v>
      </c>
      <c r="E566" s="389" t="s">
        <v>1281</v>
      </c>
      <c r="F566" s="421">
        <v>579</v>
      </c>
      <c r="G566" s="390" t="s">
        <v>11</v>
      </c>
      <c r="H566" s="389" t="s">
        <v>766</v>
      </c>
      <c r="I566" s="389" t="s">
        <v>766</v>
      </c>
      <c r="J566" s="389" t="s">
        <v>766</v>
      </c>
      <c r="K566" s="389" t="s">
        <v>2091</v>
      </c>
      <c r="L566" s="390" t="s">
        <v>281</v>
      </c>
      <c r="M566" s="390" t="s">
        <v>2083</v>
      </c>
      <c r="N566" s="390" t="s">
        <v>2083</v>
      </c>
      <c r="O566" s="390" t="s">
        <v>25</v>
      </c>
      <c r="P566" s="389" t="s">
        <v>23</v>
      </c>
      <c r="Q566" s="389" t="s">
        <v>4333</v>
      </c>
      <c r="R566" s="389" t="s">
        <v>4334</v>
      </c>
      <c r="S566" s="389" t="s">
        <v>4335</v>
      </c>
      <c r="T566" s="389" t="s">
        <v>2083</v>
      </c>
      <c r="U566" s="389" t="s">
        <v>2083</v>
      </c>
      <c r="V566" s="389" t="s">
        <v>4336</v>
      </c>
      <c r="W566" s="389" t="s">
        <v>2083</v>
      </c>
      <c r="X566" s="389" t="s">
        <v>43</v>
      </c>
      <c r="Y566" s="389" t="s">
        <v>23</v>
      </c>
      <c r="Z566" s="389" t="s">
        <v>2083</v>
      </c>
      <c r="AA566" s="389" t="s">
        <v>2115</v>
      </c>
      <c r="AB566" s="389" t="s">
        <v>2348</v>
      </c>
    </row>
    <row r="567" spans="1:28" x14ac:dyDescent="0.2">
      <c r="A567" s="389">
        <v>924</v>
      </c>
      <c r="B567" s="389">
        <v>2898</v>
      </c>
      <c r="C567" s="389" t="s">
        <v>2711</v>
      </c>
      <c r="D567" s="389" t="s">
        <v>2712</v>
      </c>
      <c r="E567" s="389" t="s">
        <v>1281</v>
      </c>
      <c r="F567" s="421">
        <v>580</v>
      </c>
      <c r="G567" s="390" t="s">
        <v>11</v>
      </c>
      <c r="H567" s="389" t="s">
        <v>4337</v>
      </c>
      <c r="I567" s="389" t="s">
        <v>4338</v>
      </c>
      <c r="J567" s="389" t="s">
        <v>4338</v>
      </c>
      <c r="K567" s="389" t="s">
        <v>2344</v>
      </c>
      <c r="L567" s="390" t="s">
        <v>42</v>
      </c>
      <c r="M567" s="390" t="s">
        <v>2083</v>
      </c>
      <c r="N567" s="390" t="s">
        <v>2083</v>
      </c>
      <c r="O567" s="390" t="s">
        <v>87</v>
      </c>
      <c r="P567" s="389" t="s">
        <v>23</v>
      </c>
      <c r="Q567" s="389" t="s">
        <v>4324</v>
      </c>
      <c r="R567" s="389" t="s">
        <v>4325</v>
      </c>
      <c r="S567" s="389" t="s">
        <v>2083</v>
      </c>
      <c r="T567" s="389" t="s">
        <v>2083</v>
      </c>
      <c r="U567" s="389" t="s">
        <v>2083</v>
      </c>
      <c r="V567" s="389" t="s">
        <v>4339</v>
      </c>
      <c r="W567" s="389" t="s">
        <v>2083</v>
      </c>
      <c r="X567" s="389" t="s">
        <v>43</v>
      </c>
      <c r="Y567" s="389" t="s">
        <v>2083</v>
      </c>
      <c r="Z567" s="389" t="s">
        <v>2083</v>
      </c>
      <c r="AA567" s="389" t="s">
        <v>2155</v>
      </c>
      <c r="AB567" s="389" t="s">
        <v>2342</v>
      </c>
    </row>
    <row r="568" spans="1:28" x14ac:dyDescent="0.2">
      <c r="A568" s="389">
        <v>925</v>
      </c>
      <c r="B568" s="389">
        <v>2899</v>
      </c>
      <c r="C568" s="389" t="s">
        <v>2711</v>
      </c>
      <c r="D568" s="389" t="s">
        <v>2712</v>
      </c>
      <c r="E568" s="389" t="s">
        <v>1281</v>
      </c>
      <c r="F568" s="421">
        <v>581</v>
      </c>
      <c r="G568" s="390" t="s">
        <v>11</v>
      </c>
      <c r="H568" s="389" t="s">
        <v>768</v>
      </c>
      <c r="I568" s="389" t="s">
        <v>4340</v>
      </c>
      <c r="J568" s="389" t="s">
        <v>4340</v>
      </c>
      <c r="K568" s="389" t="s">
        <v>2344</v>
      </c>
      <c r="L568" s="390" t="s">
        <v>42</v>
      </c>
      <c r="M568" s="390" t="s">
        <v>2083</v>
      </c>
      <c r="N568" s="390" t="s">
        <v>2083</v>
      </c>
      <c r="O568" s="390" t="s">
        <v>87</v>
      </c>
      <c r="P568" s="389" t="s">
        <v>23</v>
      </c>
      <c r="Q568" s="389" t="s">
        <v>4341</v>
      </c>
      <c r="R568" s="389" t="s">
        <v>4342</v>
      </c>
      <c r="S568" s="389" t="s">
        <v>2083</v>
      </c>
      <c r="T568" s="389" t="s">
        <v>2083</v>
      </c>
      <c r="U568" s="389" t="s">
        <v>2083</v>
      </c>
      <c r="V568" s="389" t="s">
        <v>4343</v>
      </c>
      <c r="W568" s="389" t="s">
        <v>2083</v>
      </c>
      <c r="X568" s="389" t="s">
        <v>43</v>
      </c>
      <c r="Y568" s="389" t="s">
        <v>2083</v>
      </c>
      <c r="Z568" s="389" t="s">
        <v>2083</v>
      </c>
      <c r="AA568" s="389" t="s">
        <v>2155</v>
      </c>
      <c r="AB568" s="389" t="s">
        <v>2342</v>
      </c>
    </row>
    <row r="569" spans="1:28" x14ac:dyDescent="0.2">
      <c r="A569" s="389">
        <v>926</v>
      </c>
      <c r="B569" s="389">
        <v>2900</v>
      </c>
      <c r="C569" s="389" t="s">
        <v>2212</v>
      </c>
      <c r="D569" s="389" t="s">
        <v>2213</v>
      </c>
      <c r="E569" s="389" t="s">
        <v>1281</v>
      </c>
      <c r="F569" s="421">
        <v>582</v>
      </c>
      <c r="G569" s="390" t="s">
        <v>10</v>
      </c>
      <c r="H569" s="389" t="s">
        <v>769</v>
      </c>
      <c r="I569" s="389" t="s">
        <v>769</v>
      </c>
      <c r="J569" s="389" t="s">
        <v>769</v>
      </c>
      <c r="K569" s="389" t="s">
        <v>2091</v>
      </c>
      <c r="L569" s="390" t="s">
        <v>23</v>
      </c>
      <c r="M569" s="390" t="s">
        <v>4345</v>
      </c>
      <c r="N569" s="390" t="s">
        <v>2083</v>
      </c>
      <c r="O569" s="390" t="s">
        <v>87</v>
      </c>
      <c r="P569" s="389" t="s">
        <v>123</v>
      </c>
      <c r="Q569" s="389" t="s">
        <v>4346</v>
      </c>
      <c r="R569" s="389" t="s">
        <v>4347</v>
      </c>
      <c r="S569" s="389" t="s">
        <v>2083</v>
      </c>
      <c r="T569" s="389" t="s">
        <v>2083</v>
      </c>
      <c r="U569" s="389" t="s">
        <v>2083</v>
      </c>
      <c r="V569" s="389" t="s">
        <v>4348</v>
      </c>
      <c r="W569" s="389" t="s">
        <v>2083</v>
      </c>
      <c r="X569" s="389" t="s">
        <v>2095</v>
      </c>
      <c r="Y569" s="389" t="s">
        <v>2083</v>
      </c>
      <c r="Z569" s="389" t="s">
        <v>2083</v>
      </c>
      <c r="AA569" s="389" t="s">
        <v>2155</v>
      </c>
      <c r="AB569" s="389" t="s">
        <v>4349</v>
      </c>
    </row>
    <row r="570" spans="1:28" x14ac:dyDescent="0.2">
      <c r="A570" s="389">
        <v>927</v>
      </c>
      <c r="B570" s="389">
        <v>2901</v>
      </c>
      <c r="C570" s="389" t="s">
        <v>2711</v>
      </c>
      <c r="D570" s="389" t="s">
        <v>2712</v>
      </c>
      <c r="E570" s="389" t="s">
        <v>1281</v>
      </c>
      <c r="F570" s="421">
        <v>583</v>
      </c>
      <c r="G570" s="390" t="s">
        <v>11</v>
      </c>
      <c r="H570" s="389" t="s">
        <v>770</v>
      </c>
      <c r="I570" s="389" t="s">
        <v>4350</v>
      </c>
      <c r="J570" s="389" t="s">
        <v>4350</v>
      </c>
      <c r="K570" s="389" t="s">
        <v>2344</v>
      </c>
      <c r="L570" s="390" t="s">
        <v>42</v>
      </c>
      <c r="M570" s="390" t="s">
        <v>2083</v>
      </c>
      <c r="N570" s="390" t="s">
        <v>2083</v>
      </c>
      <c r="O570" s="390" t="s">
        <v>87</v>
      </c>
      <c r="P570" s="389" t="s">
        <v>23</v>
      </c>
      <c r="Q570" s="389" t="s">
        <v>4351</v>
      </c>
      <c r="R570" s="389" t="s">
        <v>4352</v>
      </c>
      <c r="S570" s="389" t="s">
        <v>2083</v>
      </c>
      <c r="T570" s="389" t="s">
        <v>2083</v>
      </c>
      <c r="U570" s="389" t="s">
        <v>2083</v>
      </c>
      <c r="V570" s="389" t="s">
        <v>4353</v>
      </c>
      <c r="W570" s="389" t="s">
        <v>2083</v>
      </c>
      <c r="X570" s="389" t="s">
        <v>43</v>
      </c>
      <c r="Y570" s="389" t="s">
        <v>12</v>
      </c>
      <c r="Z570" s="389" t="s">
        <v>2083</v>
      </c>
      <c r="AA570" s="389" t="s">
        <v>2115</v>
      </c>
      <c r="AB570" s="389" t="s">
        <v>2931</v>
      </c>
    </row>
    <row r="571" spans="1:28" x14ac:dyDescent="0.2">
      <c r="A571" s="389">
        <v>928</v>
      </c>
      <c r="B571" s="389">
        <v>2902</v>
      </c>
      <c r="C571" s="389" t="s">
        <v>4354</v>
      </c>
      <c r="D571" s="389" t="s">
        <v>4355</v>
      </c>
      <c r="E571" s="389" t="s">
        <v>1281</v>
      </c>
      <c r="F571" s="421">
        <v>585</v>
      </c>
      <c r="G571" s="390" t="s">
        <v>10</v>
      </c>
      <c r="H571" s="389" t="s">
        <v>4356</v>
      </c>
      <c r="I571" s="389" t="s">
        <v>4357</v>
      </c>
      <c r="J571" s="389" t="s">
        <v>4358</v>
      </c>
      <c r="K571" s="389" t="s">
        <v>2091</v>
      </c>
      <c r="L571" s="390" t="s">
        <v>23</v>
      </c>
      <c r="M571" s="390" t="s">
        <v>2083</v>
      </c>
      <c r="N571" s="390" t="s">
        <v>2083</v>
      </c>
      <c r="O571" s="390" t="s">
        <v>87</v>
      </c>
      <c r="P571" s="389" t="s">
        <v>23</v>
      </c>
      <c r="Q571" s="389" t="s">
        <v>4359</v>
      </c>
      <c r="R571" s="389" t="s">
        <v>2352</v>
      </c>
      <c r="S571" s="389" t="s">
        <v>2083</v>
      </c>
      <c r="T571" s="389" t="s">
        <v>2083</v>
      </c>
      <c r="U571" s="389" t="s">
        <v>2083</v>
      </c>
      <c r="V571" s="389" t="s">
        <v>4360</v>
      </c>
      <c r="W571" s="389" t="s">
        <v>2083</v>
      </c>
      <c r="X571" s="389" t="s">
        <v>2095</v>
      </c>
      <c r="Y571" s="389" t="s">
        <v>2083</v>
      </c>
      <c r="Z571" s="389" t="s">
        <v>2083</v>
      </c>
      <c r="AA571" s="389" t="s">
        <v>2115</v>
      </c>
      <c r="AB571" s="389" t="s">
        <v>2116</v>
      </c>
    </row>
    <row r="572" spans="1:28" x14ac:dyDescent="0.2">
      <c r="A572" s="389">
        <v>929</v>
      </c>
      <c r="B572" s="389">
        <v>2903</v>
      </c>
      <c r="C572" s="389" t="s">
        <v>2299</v>
      </c>
      <c r="D572" s="389" t="s">
        <v>2300</v>
      </c>
      <c r="E572" s="389" t="s">
        <v>1281</v>
      </c>
      <c r="F572" s="421">
        <v>586</v>
      </c>
      <c r="G572" s="390" t="s">
        <v>11</v>
      </c>
      <c r="H572" s="389" t="s">
        <v>775</v>
      </c>
      <c r="I572" s="389" t="s">
        <v>775</v>
      </c>
      <c r="J572" s="389" t="s">
        <v>775</v>
      </c>
      <c r="K572" s="389" t="s">
        <v>2344</v>
      </c>
      <c r="L572" s="390" t="s">
        <v>42</v>
      </c>
      <c r="M572" s="390" t="s">
        <v>2083</v>
      </c>
      <c r="N572" s="390" t="s">
        <v>2083</v>
      </c>
      <c r="O572" s="390" t="s">
        <v>25</v>
      </c>
      <c r="P572" s="389" t="s">
        <v>23</v>
      </c>
      <c r="Q572" s="389" t="s">
        <v>4361</v>
      </c>
      <c r="R572" s="389" t="s">
        <v>2542</v>
      </c>
      <c r="S572" s="389" t="s">
        <v>2223</v>
      </c>
      <c r="T572" s="389" t="s">
        <v>2585</v>
      </c>
      <c r="U572" s="389" t="s">
        <v>2083</v>
      </c>
      <c r="V572" s="389" t="s">
        <v>4362</v>
      </c>
      <c r="W572" s="389" t="s">
        <v>2083</v>
      </c>
      <c r="X572" s="389" t="s">
        <v>43</v>
      </c>
      <c r="Y572" s="389" t="s">
        <v>2083</v>
      </c>
      <c r="Z572" s="389" t="s">
        <v>2083</v>
      </c>
      <c r="AA572" s="389" t="s">
        <v>2297</v>
      </c>
      <c r="AB572" s="389" t="s">
        <v>2587</v>
      </c>
    </row>
    <row r="573" spans="1:28" x14ac:dyDescent="0.2">
      <c r="A573" s="389">
        <v>930</v>
      </c>
      <c r="B573" s="389">
        <v>2904</v>
      </c>
      <c r="C573" s="389" t="s">
        <v>2860</v>
      </c>
      <c r="D573" s="389" t="s">
        <v>2861</v>
      </c>
      <c r="E573" s="389" t="s">
        <v>1281</v>
      </c>
      <c r="F573" s="421">
        <v>587</v>
      </c>
      <c r="G573" s="390" t="s">
        <v>10</v>
      </c>
      <c r="H573" s="389" t="s">
        <v>776</v>
      </c>
      <c r="I573" s="389" t="s">
        <v>776</v>
      </c>
      <c r="J573" s="389" t="s">
        <v>776</v>
      </c>
      <c r="K573" s="389" t="s">
        <v>2091</v>
      </c>
      <c r="L573" s="390" t="s">
        <v>23</v>
      </c>
      <c r="M573" s="390" t="s">
        <v>2083</v>
      </c>
      <c r="N573" s="390" t="s">
        <v>2083</v>
      </c>
      <c r="O573" s="390" t="s">
        <v>87</v>
      </c>
      <c r="P573" s="389" t="s">
        <v>123</v>
      </c>
      <c r="Q573" s="389" t="s">
        <v>4363</v>
      </c>
      <c r="R573" s="389" t="s">
        <v>2772</v>
      </c>
      <c r="S573" s="389" t="s">
        <v>2083</v>
      </c>
      <c r="T573" s="389" t="s">
        <v>2083</v>
      </c>
      <c r="U573" s="389" t="s">
        <v>2083</v>
      </c>
      <c r="V573" s="389" t="s">
        <v>4364</v>
      </c>
      <c r="W573" s="389" t="s">
        <v>4365</v>
      </c>
      <c r="X573" s="389" t="s">
        <v>2095</v>
      </c>
      <c r="Y573" s="389" t="s">
        <v>2083</v>
      </c>
      <c r="Z573" s="389" t="s">
        <v>2083</v>
      </c>
      <c r="AA573" s="389" t="s">
        <v>2155</v>
      </c>
      <c r="AB573" s="389" t="s">
        <v>3850</v>
      </c>
    </row>
    <row r="574" spans="1:28" x14ac:dyDescent="0.2">
      <c r="A574" s="389">
        <v>931</v>
      </c>
      <c r="B574" s="389">
        <v>2905</v>
      </c>
      <c r="C574" s="389" t="s">
        <v>2970</v>
      </c>
      <c r="D574" s="389" t="s">
        <v>2971</v>
      </c>
      <c r="E574" s="389" t="s">
        <v>1281</v>
      </c>
      <c r="F574" s="421">
        <v>588</v>
      </c>
      <c r="G574" s="390" t="s">
        <v>11</v>
      </c>
      <c r="H574" s="389" t="s">
        <v>777</v>
      </c>
      <c r="I574" s="389" t="s">
        <v>4366</v>
      </c>
      <c r="J574" s="389" t="s">
        <v>4366</v>
      </c>
      <c r="K574" s="389" t="s">
        <v>2344</v>
      </c>
      <c r="L574" s="390" t="s">
        <v>42</v>
      </c>
      <c r="M574" s="390" t="s">
        <v>2083</v>
      </c>
      <c r="N574" s="390" t="s">
        <v>2083</v>
      </c>
      <c r="O574" s="390" t="s">
        <v>87</v>
      </c>
      <c r="P574" s="389" t="s">
        <v>23</v>
      </c>
      <c r="Q574" s="389" t="s">
        <v>4367</v>
      </c>
      <c r="R574" s="389" t="s">
        <v>4368</v>
      </c>
      <c r="S574" s="389" t="s">
        <v>2083</v>
      </c>
      <c r="T574" s="389" t="s">
        <v>2083</v>
      </c>
      <c r="U574" s="389" t="s">
        <v>2083</v>
      </c>
      <c r="V574" s="389" t="s">
        <v>4369</v>
      </c>
      <c r="W574" s="389" t="s">
        <v>2083</v>
      </c>
      <c r="X574" s="389" t="s">
        <v>2095</v>
      </c>
      <c r="Y574" s="389" t="s">
        <v>23</v>
      </c>
      <c r="Z574" s="389" t="s">
        <v>2083</v>
      </c>
      <c r="AA574" s="389" t="s">
        <v>4370</v>
      </c>
      <c r="AB574" s="389" t="s">
        <v>4371</v>
      </c>
    </row>
    <row r="575" spans="1:28" x14ac:dyDescent="0.2">
      <c r="A575" s="389">
        <v>932</v>
      </c>
      <c r="B575" s="389">
        <v>2906</v>
      </c>
      <c r="C575" s="389" t="s">
        <v>2101</v>
      </c>
      <c r="D575" s="389" t="s">
        <v>2102</v>
      </c>
      <c r="E575" s="389" t="s">
        <v>1281</v>
      </c>
      <c r="F575" s="421">
        <v>589</v>
      </c>
      <c r="G575" s="390" t="s">
        <v>10</v>
      </c>
      <c r="H575" s="389" t="s">
        <v>778</v>
      </c>
      <c r="I575" s="389" t="s">
        <v>778</v>
      </c>
      <c r="J575" s="389" t="s">
        <v>778</v>
      </c>
      <c r="K575" s="389" t="s">
        <v>9</v>
      </c>
      <c r="L575" s="390" t="s">
        <v>23</v>
      </c>
      <c r="M575" s="390" t="s">
        <v>2083</v>
      </c>
      <c r="N575" s="390" t="s">
        <v>2083</v>
      </c>
      <c r="O575" s="390" t="s">
        <v>25</v>
      </c>
      <c r="P575" s="389" t="s">
        <v>23</v>
      </c>
      <c r="Q575" s="389" t="s">
        <v>4372</v>
      </c>
      <c r="R575" s="389" t="s">
        <v>4373</v>
      </c>
      <c r="S575" s="389" t="s">
        <v>2326</v>
      </c>
      <c r="T575" s="389" t="s">
        <v>2457</v>
      </c>
      <c r="U575" s="389" t="s">
        <v>2083</v>
      </c>
      <c r="V575" s="389" t="s">
        <v>2083</v>
      </c>
      <c r="W575" s="389" t="s">
        <v>2083</v>
      </c>
      <c r="X575" s="389" t="s">
        <v>2095</v>
      </c>
      <c r="Y575" s="389" t="s">
        <v>87</v>
      </c>
      <c r="Z575" s="389" t="s">
        <v>2083</v>
      </c>
      <c r="AA575" s="389" t="s">
        <v>2096</v>
      </c>
      <c r="AB575" s="389" t="s">
        <v>4374</v>
      </c>
    </row>
    <row r="576" spans="1:28" x14ac:dyDescent="0.2">
      <c r="A576" s="389">
        <v>933</v>
      </c>
      <c r="B576" s="389">
        <v>2907</v>
      </c>
      <c r="C576" s="389" t="s">
        <v>2496</v>
      </c>
      <c r="D576" s="389" t="s">
        <v>2497</v>
      </c>
      <c r="E576" s="389" t="s">
        <v>1281</v>
      </c>
      <c r="F576" s="421">
        <v>590</v>
      </c>
      <c r="G576" s="390" t="s">
        <v>11</v>
      </c>
      <c r="H576" s="389" t="s">
        <v>779</v>
      </c>
      <c r="I576" s="389" t="s">
        <v>779</v>
      </c>
      <c r="J576" s="389" t="s">
        <v>779</v>
      </c>
      <c r="K576" s="389" t="s">
        <v>2344</v>
      </c>
      <c r="L576" s="390" t="s">
        <v>42</v>
      </c>
      <c r="M576" s="390" t="s">
        <v>2083</v>
      </c>
      <c r="N576" s="390" t="s">
        <v>2083</v>
      </c>
      <c r="O576" s="390" t="s">
        <v>87</v>
      </c>
      <c r="P576" s="389" t="s">
        <v>23</v>
      </c>
      <c r="Q576" s="389" t="s">
        <v>4375</v>
      </c>
      <c r="R576" s="389" t="s">
        <v>3268</v>
      </c>
      <c r="S576" s="389" t="s">
        <v>2083</v>
      </c>
      <c r="T576" s="389" t="s">
        <v>2083</v>
      </c>
      <c r="U576" s="389" t="s">
        <v>2083</v>
      </c>
      <c r="V576" s="389" t="s">
        <v>4376</v>
      </c>
      <c r="W576" s="389" t="s">
        <v>2083</v>
      </c>
      <c r="X576" s="389" t="s">
        <v>43</v>
      </c>
      <c r="Y576" s="389" t="s">
        <v>87</v>
      </c>
      <c r="Z576" s="389" t="s">
        <v>2083</v>
      </c>
      <c r="AA576" s="389" t="s">
        <v>2096</v>
      </c>
      <c r="AB576" s="389" t="s">
        <v>4377</v>
      </c>
    </row>
    <row r="577" spans="1:28" x14ac:dyDescent="0.2">
      <c r="A577" s="389">
        <v>934</v>
      </c>
      <c r="B577" s="389">
        <v>2908</v>
      </c>
      <c r="C577" s="389" t="s">
        <v>2496</v>
      </c>
      <c r="D577" s="389" t="s">
        <v>2497</v>
      </c>
      <c r="E577" s="389" t="s">
        <v>1281</v>
      </c>
      <c r="F577" s="421">
        <v>591</v>
      </c>
      <c r="G577" s="390" t="s">
        <v>11</v>
      </c>
      <c r="H577" s="389" t="s">
        <v>780</v>
      </c>
      <c r="I577" s="389" t="s">
        <v>780</v>
      </c>
      <c r="J577" s="389" t="s">
        <v>780</v>
      </c>
      <c r="K577" s="389" t="s">
        <v>2344</v>
      </c>
      <c r="L577" s="390" t="s">
        <v>42</v>
      </c>
      <c r="M577" s="390" t="s">
        <v>2083</v>
      </c>
      <c r="N577" s="390" t="s">
        <v>2083</v>
      </c>
      <c r="O577" s="390" t="s">
        <v>87</v>
      </c>
      <c r="P577" s="389" t="s">
        <v>23</v>
      </c>
      <c r="Q577" s="389" t="s">
        <v>4378</v>
      </c>
      <c r="R577" s="389" t="s">
        <v>4379</v>
      </c>
      <c r="S577" s="389" t="s">
        <v>2083</v>
      </c>
      <c r="T577" s="389" t="s">
        <v>2083</v>
      </c>
      <c r="U577" s="389" t="s">
        <v>2083</v>
      </c>
      <c r="V577" s="389" t="s">
        <v>4376</v>
      </c>
      <c r="W577" s="389" t="s">
        <v>2083</v>
      </c>
      <c r="X577" s="389" t="s">
        <v>43</v>
      </c>
      <c r="Y577" s="389" t="s">
        <v>87</v>
      </c>
      <c r="Z577" s="389" t="s">
        <v>2083</v>
      </c>
      <c r="AA577" s="389" t="s">
        <v>2096</v>
      </c>
      <c r="AB577" s="389" t="s">
        <v>4377</v>
      </c>
    </row>
    <row r="578" spans="1:28" x14ac:dyDescent="0.2">
      <c r="A578" s="389">
        <v>935</v>
      </c>
      <c r="B578" s="389">
        <v>2909</v>
      </c>
      <c r="C578" s="389" t="s">
        <v>2496</v>
      </c>
      <c r="D578" s="389" t="s">
        <v>2497</v>
      </c>
      <c r="E578" s="389" t="s">
        <v>1281</v>
      </c>
      <c r="F578" s="421">
        <v>592</v>
      </c>
      <c r="G578" s="390" t="s">
        <v>11</v>
      </c>
      <c r="H578" s="389" t="s">
        <v>4380</v>
      </c>
      <c r="I578" s="389" t="s">
        <v>4381</v>
      </c>
      <c r="J578" s="389" t="s">
        <v>4381</v>
      </c>
      <c r="K578" s="389" t="s">
        <v>2344</v>
      </c>
      <c r="L578" s="390" t="s">
        <v>42</v>
      </c>
      <c r="M578" s="390" t="s">
        <v>2083</v>
      </c>
      <c r="N578" s="390" t="s">
        <v>2083</v>
      </c>
      <c r="O578" s="390" t="s">
        <v>87</v>
      </c>
      <c r="P578" s="389" t="s">
        <v>23</v>
      </c>
      <c r="Q578" s="389" t="s">
        <v>4382</v>
      </c>
      <c r="R578" s="389" t="s">
        <v>4383</v>
      </c>
      <c r="S578" s="389" t="s">
        <v>2083</v>
      </c>
      <c r="T578" s="389" t="s">
        <v>2083</v>
      </c>
      <c r="U578" s="389" t="s">
        <v>2083</v>
      </c>
      <c r="V578" s="389" t="s">
        <v>4384</v>
      </c>
      <c r="W578" s="389" t="s">
        <v>2083</v>
      </c>
      <c r="X578" s="389" t="s">
        <v>43</v>
      </c>
      <c r="Y578" s="389" t="s">
        <v>87</v>
      </c>
      <c r="Z578" s="389" t="s">
        <v>2083</v>
      </c>
      <c r="AA578" s="389" t="s">
        <v>2115</v>
      </c>
      <c r="AB578" s="389" t="s">
        <v>2116</v>
      </c>
    </row>
    <row r="579" spans="1:28" x14ac:dyDescent="0.2">
      <c r="A579" s="389">
        <v>936</v>
      </c>
      <c r="B579" s="389">
        <v>2910</v>
      </c>
      <c r="C579" s="389" t="s">
        <v>3463</v>
      </c>
      <c r="D579" s="389" t="s">
        <v>3464</v>
      </c>
      <c r="E579" s="389" t="s">
        <v>1281</v>
      </c>
      <c r="F579" s="421">
        <v>593</v>
      </c>
      <c r="G579" s="390" t="s">
        <v>10</v>
      </c>
      <c r="H579" s="389" t="s">
        <v>782</v>
      </c>
      <c r="I579" s="389" t="s">
        <v>4385</v>
      </c>
      <c r="J579" s="389" t="s">
        <v>4385</v>
      </c>
      <c r="K579" s="389" t="s">
        <v>2091</v>
      </c>
      <c r="L579" s="390" t="s">
        <v>23</v>
      </c>
      <c r="M579" s="390" t="s">
        <v>2083</v>
      </c>
      <c r="N579" s="390" t="s">
        <v>2083</v>
      </c>
      <c r="O579" s="390" t="s">
        <v>87</v>
      </c>
      <c r="P579" s="389" t="s">
        <v>123</v>
      </c>
      <c r="Q579" s="389" t="s">
        <v>4386</v>
      </c>
      <c r="R579" s="389" t="s">
        <v>2772</v>
      </c>
      <c r="S579" s="389" t="s">
        <v>2083</v>
      </c>
      <c r="T579" s="389" t="s">
        <v>2083</v>
      </c>
      <c r="U579" s="389" t="s">
        <v>2083</v>
      </c>
      <c r="V579" s="389" t="s">
        <v>4387</v>
      </c>
      <c r="W579" s="389" t="s">
        <v>2083</v>
      </c>
      <c r="X579" s="389" t="s">
        <v>2095</v>
      </c>
      <c r="Y579" s="389" t="s">
        <v>2083</v>
      </c>
      <c r="Z579" s="389" t="s">
        <v>2083</v>
      </c>
      <c r="AA579" s="389" t="s">
        <v>2155</v>
      </c>
      <c r="AB579" s="389" t="s">
        <v>4388</v>
      </c>
    </row>
    <row r="580" spans="1:28" x14ac:dyDescent="0.2">
      <c r="A580" s="389">
        <v>937</v>
      </c>
      <c r="B580" s="389">
        <v>2911</v>
      </c>
      <c r="C580" s="389" t="s">
        <v>2496</v>
      </c>
      <c r="D580" s="389" t="s">
        <v>2497</v>
      </c>
      <c r="E580" s="389" t="s">
        <v>1281</v>
      </c>
      <c r="F580" s="421">
        <v>594</v>
      </c>
      <c r="G580" s="390" t="s">
        <v>11</v>
      </c>
      <c r="H580" s="389" t="s">
        <v>4389</v>
      </c>
      <c r="I580" s="389" t="s">
        <v>4390</v>
      </c>
      <c r="J580" s="389" t="s">
        <v>4390</v>
      </c>
      <c r="K580" s="389" t="s">
        <v>2344</v>
      </c>
      <c r="L580" s="390" t="s">
        <v>42</v>
      </c>
      <c r="M580" s="390" t="s">
        <v>2083</v>
      </c>
      <c r="N580" s="390" t="s">
        <v>2083</v>
      </c>
      <c r="O580" s="390" t="s">
        <v>87</v>
      </c>
      <c r="P580" s="389" t="s">
        <v>23</v>
      </c>
      <c r="Q580" s="389" t="s">
        <v>4391</v>
      </c>
      <c r="R580" s="389" t="s">
        <v>3268</v>
      </c>
      <c r="S580" s="389" t="s">
        <v>2083</v>
      </c>
      <c r="T580" s="389" t="s">
        <v>2083</v>
      </c>
      <c r="U580" s="389" t="s">
        <v>2083</v>
      </c>
      <c r="V580" s="389" t="s">
        <v>4376</v>
      </c>
      <c r="W580" s="389" t="s">
        <v>2083</v>
      </c>
      <c r="X580" s="389" t="s">
        <v>43</v>
      </c>
      <c r="Y580" s="389" t="s">
        <v>87</v>
      </c>
      <c r="Z580" s="389" t="s">
        <v>2083</v>
      </c>
      <c r="AA580" s="389" t="s">
        <v>2115</v>
      </c>
      <c r="AB580" s="389" t="s">
        <v>2116</v>
      </c>
    </row>
    <row r="581" spans="1:28" x14ac:dyDescent="0.2">
      <c r="A581" s="389">
        <v>938</v>
      </c>
      <c r="B581" s="389">
        <v>2912</v>
      </c>
      <c r="C581" s="389" t="s">
        <v>2299</v>
      </c>
      <c r="D581" s="389" t="s">
        <v>2300</v>
      </c>
      <c r="E581" s="389" t="s">
        <v>1281</v>
      </c>
      <c r="F581" s="421">
        <v>595</v>
      </c>
      <c r="G581" s="390" t="s">
        <v>11</v>
      </c>
      <c r="H581" s="389" t="s">
        <v>785</v>
      </c>
      <c r="I581" s="389" t="s">
        <v>785</v>
      </c>
      <c r="J581" s="389" t="s">
        <v>785</v>
      </c>
      <c r="K581" s="389" t="s">
        <v>2344</v>
      </c>
      <c r="L581" s="390" t="s">
        <v>42</v>
      </c>
      <c r="M581" s="390" t="s">
        <v>2083</v>
      </c>
      <c r="N581" s="390" t="s">
        <v>2083</v>
      </c>
      <c r="O581" s="390" t="s">
        <v>25</v>
      </c>
      <c r="P581" s="389" t="s">
        <v>23</v>
      </c>
      <c r="Q581" s="389" t="s">
        <v>4361</v>
      </c>
      <c r="R581" s="389" t="s">
        <v>2542</v>
      </c>
      <c r="S581" s="389" t="s">
        <v>2223</v>
      </c>
      <c r="T581" s="389" t="s">
        <v>2585</v>
      </c>
      <c r="U581" s="389" t="s">
        <v>2083</v>
      </c>
      <c r="V581" s="389" t="s">
        <v>4362</v>
      </c>
      <c r="W581" s="389" t="s">
        <v>2083</v>
      </c>
      <c r="X581" s="389" t="s">
        <v>43</v>
      </c>
      <c r="Y581" s="389" t="s">
        <v>2083</v>
      </c>
      <c r="Z581" s="389" t="s">
        <v>2083</v>
      </c>
      <c r="AA581" s="389" t="s">
        <v>2297</v>
      </c>
      <c r="AB581" s="389" t="s">
        <v>2587</v>
      </c>
    </row>
    <row r="582" spans="1:28" x14ac:dyDescent="0.2">
      <c r="A582" s="389">
        <v>939</v>
      </c>
      <c r="B582" s="389">
        <v>2913</v>
      </c>
      <c r="C582" s="389" t="s">
        <v>2299</v>
      </c>
      <c r="D582" s="389" t="s">
        <v>2300</v>
      </c>
      <c r="E582" s="389" t="s">
        <v>1281</v>
      </c>
      <c r="F582" s="421">
        <v>596</v>
      </c>
      <c r="G582" s="390" t="s">
        <v>11</v>
      </c>
      <c r="H582" s="389" t="s">
        <v>787</v>
      </c>
      <c r="I582" s="389" t="s">
        <v>4392</v>
      </c>
      <c r="J582" s="389" t="s">
        <v>4392</v>
      </c>
      <c r="K582" s="389" t="s">
        <v>2344</v>
      </c>
      <c r="L582" s="390" t="s">
        <v>42</v>
      </c>
      <c r="M582" s="390" t="s">
        <v>2083</v>
      </c>
      <c r="N582" s="390" t="s">
        <v>2083</v>
      </c>
      <c r="O582" s="390" t="s">
        <v>25</v>
      </c>
      <c r="P582" s="389" t="s">
        <v>23</v>
      </c>
      <c r="Q582" s="389" t="s">
        <v>4393</v>
      </c>
      <c r="R582" s="389" t="s">
        <v>2542</v>
      </c>
      <c r="S582" s="389" t="s">
        <v>2223</v>
      </c>
      <c r="T582" s="389" t="s">
        <v>2585</v>
      </c>
      <c r="U582" s="389" t="s">
        <v>2083</v>
      </c>
      <c r="V582" s="389" t="s">
        <v>4362</v>
      </c>
      <c r="W582" s="389" t="s">
        <v>2083</v>
      </c>
      <c r="X582" s="389" t="s">
        <v>43</v>
      </c>
      <c r="Y582" s="389" t="s">
        <v>2083</v>
      </c>
      <c r="Z582" s="389" t="s">
        <v>2083</v>
      </c>
      <c r="AA582" s="389" t="s">
        <v>2297</v>
      </c>
      <c r="AB582" s="389" t="s">
        <v>2587</v>
      </c>
    </row>
    <row r="583" spans="1:28" x14ac:dyDescent="0.2">
      <c r="A583" s="389">
        <v>940</v>
      </c>
      <c r="B583" s="389">
        <v>2914</v>
      </c>
      <c r="C583" s="389" t="s">
        <v>2201</v>
      </c>
      <c r="D583" s="389" t="s">
        <v>2202</v>
      </c>
      <c r="E583" s="389" t="s">
        <v>1281</v>
      </c>
      <c r="F583" s="421">
        <v>597</v>
      </c>
      <c r="G583" s="390" t="s">
        <v>11</v>
      </c>
      <c r="H583" s="389" t="s">
        <v>4395</v>
      </c>
      <c r="I583" s="389" t="s">
        <v>4396</v>
      </c>
      <c r="J583" s="389" t="s">
        <v>4396</v>
      </c>
      <c r="K583" s="389" t="s">
        <v>9</v>
      </c>
      <c r="L583" s="390" t="s">
        <v>87</v>
      </c>
      <c r="M583" s="390" t="s">
        <v>4394</v>
      </c>
      <c r="N583" s="390" t="s">
        <v>4394</v>
      </c>
      <c r="O583" s="390" t="s">
        <v>25</v>
      </c>
      <c r="P583" s="389" t="s">
        <v>23</v>
      </c>
      <c r="Q583" s="389" t="s">
        <v>4397</v>
      </c>
      <c r="R583" s="389" t="s">
        <v>2772</v>
      </c>
      <c r="S583" s="389" t="s">
        <v>2326</v>
      </c>
      <c r="T583" s="389" t="s">
        <v>4398</v>
      </c>
      <c r="U583" s="389" t="s">
        <v>2083</v>
      </c>
      <c r="V583" s="389" t="s">
        <v>4399</v>
      </c>
      <c r="W583" s="389" t="s">
        <v>2083</v>
      </c>
      <c r="X583" s="389" t="s">
        <v>43</v>
      </c>
      <c r="Y583" s="389" t="s">
        <v>2147</v>
      </c>
      <c r="Z583" s="389" t="s">
        <v>2083</v>
      </c>
      <c r="AA583" s="389" t="s">
        <v>2328</v>
      </c>
      <c r="AB583" s="389" t="s">
        <v>4398</v>
      </c>
    </row>
    <row r="584" spans="1:28" x14ac:dyDescent="0.2">
      <c r="A584" s="389">
        <v>941</v>
      </c>
      <c r="B584" s="389">
        <v>2915</v>
      </c>
      <c r="C584" s="389" t="s">
        <v>2510</v>
      </c>
      <c r="D584" s="389" t="s">
        <v>2511</v>
      </c>
      <c r="E584" s="389" t="s">
        <v>1281</v>
      </c>
      <c r="F584" s="421">
        <v>598</v>
      </c>
      <c r="G584" s="390" t="s">
        <v>11</v>
      </c>
      <c r="H584" s="389" t="s">
        <v>790</v>
      </c>
      <c r="I584" s="389" t="s">
        <v>790</v>
      </c>
      <c r="J584" s="389" t="s">
        <v>790</v>
      </c>
      <c r="K584" s="389" t="s">
        <v>2283</v>
      </c>
      <c r="L584" s="390" t="s">
        <v>25</v>
      </c>
      <c r="M584" s="390" t="s">
        <v>2083</v>
      </c>
      <c r="N584" s="390" t="s">
        <v>2083</v>
      </c>
      <c r="O584" s="390" t="s">
        <v>25</v>
      </c>
      <c r="Q584" s="389" t="s">
        <v>4400</v>
      </c>
      <c r="R584" s="389" t="s">
        <v>4401</v>
      </c>
      <c r="S584" s="389" t="s">
        <v>4402</v>
      </c>
      <c r="T584" s="389" t="s">
        <v>4403</v>
      </c>
      <c r="U584" s="389" t="s">
        <v>2083</v>
      </c>
      <c r="V584" s="389" t="s">
        <v>4404</v>
      </c>
      <c r="W584" s="389" t="s">
        <v>2083</v>
      </c>
      <c r="X584" s="389" t="s">
        <v>43</v>
      </c>
      <c r="Y584" s="389" t="s">
        <v>2083</v>
      </c>
      <c r="Z584" s="389" t="s">
        <v>2083</v>
      </c>
      <c r="AA584" s="389" t="s">
        <v>2155</v>
      </c>
      <c r="AB584" s="389" t="s">
        <v>4405</v>
      </c>
    </row>
    <row r="585" spans="1:28" x14ac:dyDescent="0.2">
      <c r="A585" s="389">
        <v>942</v>
      </c>
      <c r="B585" s="389">
        <v>2916</v>
      </c>
      <c r="C585" s="389" t="s">
        <v>2083</v>
      </c>
      <c r="E585" s="389" t="s">
        <v>1281</v>
      </c>
      <c r="F585" s="421">
        <v>599</v>
      </c>
      <c r="G585" s="390" t="s">
        <v>11</v>
      </c>
      <c r="H585" s="389" t="s">
        <v>791</v>
      </c>
      <c r="I585" s="389" t="s">
        <v>4406</v>
      </c>
      <c r="J585" s="389" t="s">
        <v>4406</v>
      </c>
      <c r="K585" s="389" t="s">
        <v>43</v>
      </c>
      <c r="L585" s="390" t="s">
        <v>662</v>
      </c>
      <c r="M585" s="390" t="s">
        <v>2083</v>
      </c>
      <c r="N585" s="390" t="s">
        <v>2083</v>
      </c>
      <c r="O585" s="390" t="s">
        <v>87</v>
      </c>
      <c r="P585" s="389" t="s">
        <v>23</v>
      </c>
      <c r="Q585" s="389" t="s">
        <v>4407</v>
      </c>
      <c r="R585" s="389" t="s">
        <v>2785</v>
      </c>
      <c r="S585" s="389" t="s">
        <v>2083</v>
      </c>
      <c r="T585" s="389" t="s">
        <v>2083</v>
      </c>
      <c r="U585" s="389" t="s">
        <v>2083</v>
      </c>
      <c r="V585" s="389" t="s">
        <v>2083</v>
      </c>
      <c r="W585" s="389" t="s">
        <v>2083</v>
      </c>
      <c r="X585" s="389" t="s">
        <v>43</v>
      </c>
      <c r="Y585" s="389" t="s">
        <v>2083</v>
      </c>
      <c r="Z585" s="389" t="s">
        <v>2083</v>
      </c>
      <c r="AA585" s="389" t="s">
        <v>2155</v>
      </c>
      <c r="AB585" s="389" t="s">
        <v>3193</v>
      </c>
    </row>
    <row r="586" spans="1:28" x14ac:dyDescent="0.2">
      <c r="A586" s="389">
        <v>943</v>
      </c>
      <c r="B586" s="389">
        <v>2917</v>
      </c>
      <c r="C586" s="389" t="s">
        <v>3446</v>
      </c>
      <c r="D586" s="389" t="s">
        <v>3447</v>
      </c>
      <c r="E586" s="389" t="s">
        <v>1281</v>
      </c>
      <c r="F586" s="421">
        <v>600</v>
      </c>
      <c r="G586" s="390" t="s">
        <v>11</v>
      </c>
      <c r="H586" s="389" t="s">
        <v>792</v>
      </c>
      <c r="I586" s="389" t="s">
        <v>792</v>
      </c>
      <c r="J586" s="389" t="s">
        <v>792</v>
      </c>
      <c r="K586" s="389" t="s">
        <v>2091</v>
      </c>
      <c r="L586" s="390" t="s">
        <v>87</v>
      </c>
      <c r="M586" s="390" t="s">
        <v>2083</v>
      </c>
      <c r="N586" s="390" t="s">
        <v>2083</v>
      </c>
      <c r="O586" s="390" t="s">
        <v>87</v>
      </c>
      <c r="P586" s="389" t="s">
        <v>23</v>
      </c>
      <c r="Q586" s="389" t="s">
        <v>4408</v>
      </c>
      <c r="R586" s="389" t="s">
        <v>4409</v>
      </c>
      <c r="S586" s="389" t="s">
        <v>2083</v>
      </c>
      <c r="T586" s="389" t="s">
        <v>2083</v>
      </c>
      <c r="U586" s="389" t="s">
        <v>2083</v>
      </c>
      <c r="V586" s="389" t="s">
        <v>4410</v>
      </c>
      <c r="W586" s="389" t="s">
        <v>2083</v>
      </c>
      <c r="X586" s="389" t="s">
        <v>43</v>
      </c>
      <c r="Y586" s="389" t="s">
        <v>2083</v>
      </c>
      <c r="Z586" s="389" t="s">
        <v>2083</v>
      </c>
      <c r="AA586" s="389" t="s">
        <v>2115</v>
      </c>
      <c r="AB586" s="389" t="s">
        <v>2982</v>
      </c>
    </row>
    <row r="587" spans="1:28" x14ac:dyDescent="0.2">
      <c r="A587" s="389">
        <v>944</v>
      </c>
      <c r="B587" s="389">
        <v>2918</v>
      </c>
      <c r="C587" s="389" t="s">
        <v>2622</v>
      </c>
      <c r="D587" s="389" t="s">
        <v>2623</v>
      </c>
      <c r="E587" s="389" t="s">
        <v>1281</v>
      </c>
      <c r="F587" s="421">
        <v>601</v>
      </c>
      <c r="G587" s="390" t="s">
        <v>11</v>
      </c>
      <c r="H587" s="389" t="s">
        <v>793</v>
      </c>
      <c r="I587" s="389" t="s">
        <v>4411</v>
      </c>
      <c r="J587" s="389" t="s">
        <v>4411</v>
      </c>
      <c r="K587" s="389" t="s">
        <v>2227</v>
      </c>
      <c r="L587" s="390" t="s">
        <v>50</v>
      </c>
      <c r="M587" s="390" t="s">
        <v>2083</v>
      </c>
      <c r="N587" s="390" t="s">
        <v>2083</v>
      </c>
      <c r="O587" s="390" t="s">
        <v>87</v>
      </c>
      <c r="P587" s="389" t="s">
        <v>23</v>
      </c>
      <c r="Q587" s="389" t="s">
        <v>4412</v>
      </c>
      <c r="R587" s="389" t="s">
        <v>4311</v>
      </c>
      <c r="S587" s="389" t="s">
        <v>2083</v>
      </c>
      <c r="T587" s="389" t="s">
        <v>2083</v>
      </c>
      <c r="U587" s="389" t="s">
        <v>2083</v>
      </c>
      <c r="V587" s="389" t="s">
        <v>2698</v>
      </c>
      <c r="W587" s="389" t="s">
        <v>2083</v>
      </c>
      <c r="X587" s="389" t="s">
        <v>43</v>
      </c>
      <c r="Y587" s="389" t="s">
        <v>2083</v>
      </c>
      <c r="Z587" s="389" t="s">
        <v>2083</v>
      </c>
      <c r="AA587" s="389" t="s">
        <v>2155</v>
      </c>
      <c r="AB587" s="389" t="s">
        <v>2699</v>
      </c>
    </row>
    <row r="588" spans="1:28" x14ac:dyDescent="0.2">
      <c r="A588" s="389">
        <v>284</v>
      </c>
      <c r="B588" s="389">
        <v>2919</v>
      </c>
      <c r="C588" s="389" t="s">
        <v>2089</v>
      </c>
      <c r="D588" s="389" t="s">
        <v>2090</v>
      </c>
      <c r="E588" s="389" t="s">
        <v>1281</v>
      </c>
      <c r="F588" s="421">
        <v>602</v>
      </c>
      <c r="G588" s="390" t="s">
        <v>11</v>
      </c>
      <c r="H588" s="389" t="s">
        <v>794</v>
      </c>
      <c r="I588" s="389" t="s">
        <v>794</v>
      </c>
      <c r="J588" s="389" t="s">
        <v>794</v>
      </c>
      <c r="K588" s="389" t="s">
        <v>2227</v>
      </c>
      <c r="L588" s="390" t="s">
        <v>50</v>
      </c>
      <c r="M588" s="390" t="s">
        <v>2083</v>
      </c>
      <c r="N588" s="390" t="s">
        <v>2083</v>
      </c>
      <c r="O588" s="390" t="s">
        <v>87</v>
      </c>
      <c r="P588" s="389" t="s">
        <v>23</v>
      </c>
      <c r="Q588" s="389" t="s">
        <v>4413</v>
      </c>
      <c r="R588" s="389" t="s">
        <v>2313</v>
      </c>
      <c r="S588" s="389" t="s">
        <v>2083</v>
      </c>
      <c r="T588" s="389" t="s">
        <v>2083</v>
      </c>
      <c r="U588" s="389" t="s">
        <v>2083</v>
      </c>
      <c r="V588" s="389" t="s">
        <v>4414</v>
      </c>
      <c r="W588" s="389" t="s">
        <v>2083</v>
      </c>
      <c r="X588" s="389" t="s">
        <v>43</v>
      </c>
      <c r="Y588" s="389" t="s">
        <v>87</v>
      </c>
      <c r="Z588" s="389" t="s">
        <v>2083</v>
      </c>
      <c r="AA588" s="389" t="s">
        <v>2096</v>
      </c>
      <c r="AB588" s="389" t="s">
        <v>2645</v>
      </c>
    </row>
    <row r="589" spans="1:28" x14ac:dyDescent="0.2">
      <c r="A589" s="389">
        <v>285</v>
      </c>
      <c r="B589" s="389">
        <v>2920</v>
      </c>
      <c r="C589" s="389" t="s">
        <v>2089</v>
      </c>
      <c r="D589" s="389" t="s">
        <v>2090</v>
      </c>
      <c r="E589" s="389" t="s">
        <v>1281</v>
      </c>
      <c r="F589" s="421">
        <v>603</v>
      </c>
      <c r="G589" s="390" t="s">
        <v>11</v>
      </c>
      <c r="H589" s="389" t="s">
        <v>796</v>
      </c>
      <c r="I589" s="389" t="s">
        <v>4415</v>
      </c>
      <c r="J589" s="389" t="s">
        <v>4415</v>
      </c>
      <c r="K589" s="389" t="s">
        <v>2227</v>
      </c>
      <c r="L589" s="390" t="s">
        <v>50</v>
      </c>
      <c r="M589" s="390" t="s">
        <v>2083</v>
      </c>
      <c r="N589" s="390" t="s">
        <v>2083</v>
      </c>
      <c r="O589" s="390" t="s">
        <v>25</v>
      </c>
      <c r="P589" s="389" t="s">
        <v>23</v>
      </c>
      <c r="Q589" s="389" t="s">
        <v>4416</v>
      </c>
      <c r="R589" s="389" t="s">
        <v>2721</v>
      </c>
      <c r="S589" s="389" t="s">
        <v>4417</v>
      </c>
      <c r="T589" s="389" t="s">
        <v>2383</v>
      </c>
      <c r="U589" s="389" t="s">
        <v>2083</v>
      </c>
      <c r="V589" s="389" t="s">
        <v>4418</v>
      </c>
      <c r="W589" s="389" t="s">
        <v>2083</v>
      </c>
      <c r="X589" s="389" t="s">
        <v>43</v>
      </c>
      <c r="Y589" s="389" t="s">
        <v>2147</v>
      </c>
      <c r="Z589" s="389" t="s">
        <v>2083</v>
      </c>
      <c r="AA589" s="389" t="s">
        <v>2105</v>
      </c>
      <c r="AB589" s="389" t="s">
        <v>2387</v>
      </c>
    </row>
    <row r="590" spans="1:28" x14ac:dyDescent="0.2">
      <c r="A590" s="389">
        <v>286</v>
      </c>
      <c r="B590" s="389">
        <v>2921</v>
      </c>
      <c r="C590" s="389" t="s">
        <v>2724</v>
      </c>
      <c r="D590" s="389" t="s">
        <v>2725</v>
      </c>
      <c r="E590" s="389" t="s">
        <v>1281</v>
      </c>
      <c r="F590" s="421">
        <v>604</v>
      </c>
      <c r="G590" s="390" t="s">
        <v>11</v>
      </c>
      <c r="H590" s="389" t="s">
        <v>797</v>
      </c>
      <c r="I590" s="389" t="s">
        <v>797</v>
      </c>
      <c r="J590" s="389" t="s">
        <v>797</v>
      </c>
      <c r="K590" s="389" t="s">
        <v>2283</v>
      </c>
      <c r="L590" s="390" t="s">
        <v>50</v>
      </c>
      <c r="M590" s="390" t="s">
        <v>2083</v>
      </c>
      <c r="N590" s="390" t="s">
        <v>2083</v>
      </c>
      <c r="O590" s="390" t="s">
        <v>87</v>
      </c>
      <c r="P590" s="389" t="s">
        <v>23</v>
      </c>
      <c r="Q590" s="389" t="s">
        <v>4419</v>
      </c>
      <c r="R590" s="389" t="s">
        <v>2618</v>
      </c>
      <c r="S590" s="389" t="s">
        <v>2083</v>
      </c>
      <c r="T590" s="389" t="s">
        <v>2083</v>
      </c>
      <c r="U590" s="389" t="s">
        <v>2083</v>
      </c>
      <c r="V590" s="389" t="s">
        <v>3120</v>
      </c>
      <c r="W590" s="389" t="s">
        <v>2083</v>
      </c>
      <c r="X590" s="389" t="s">
        <v>43</v>
      </c>
      <c r="Y590" s="389" t="s">
        <v>2083</v>
      </c>
      <c r="Z590" s="389" t="s">
        <v>2083</v>
      </c>
      <c r="AA590" s="389" t="s">
        <v>2155</v>
      </c>
      <c r="AB590" s="389" t="s">
        <v>4010</v>
      </c>
    </row>
    <row r="591" spans="1:28" x14ac:dyDescent="0.2">
      <c r="A591" s="389">
        <v>287</v>
      </c>
      <c r="B591" s="389">
        <v>2922</v>
      </c>
      <c r="C591" s="389" t="s">
        <v>3152</v>
      </c>
      <c r="D591" s="389" t="s">
        <v>3153</v>
      </c>
      <c r="E591" s="389" t="s">
        <v>1281</v>
      </c>
      <c r="F591" s="421">
        <v>605</v>
      </c>
      <c r="G591" s="390" t="s">
        <v>11</v>
      </c>
      <c r="H591" s="389" t="s">
        <v>799</v>
      </c>
      <c r="I591" s="389" t="s">
        <v>799</v>
      </c>
      <c r="J591" s="389" t="s">
        <v>799</v>
      </c>
      <c r="K591" s="389" t="s">
        <v>2227</v>
      </c>
      <c r="L591" s="390" t="s">
        <v>50</v>
      </c>
      <c r="M591" s="390" t="s">
        <v>2083</v>
      </c>
      <c r="N591" s="390" t="s">
        <v>2083</v>
      </c>
      <c r="O591" s="390" t="s">
        <v>25</v>
      </c>
      <c r="P591" s="389" t="s">
        <v>23</v>
      </c>
      <c r="Q591" s="389" t="s">
        <v>4420</v>
      </c>
      <c r="R591" s="389" t="s">
        <v>4421</v>
      </c>
      <c r="S591" s="389" t="s">
        <v>4422</v>
      </c>
      <c r="T591" s="389" t="s">
        <v>4423</v>
      </c>
      <c r="U591" s="389" t="s">
        <v>2083</v>
      </c>
      <c r="V591" s="389" t="s">
        <v>4424</v>
      </c>
      <c r="W591" s="389" t="s">
        <v>2083</v>
      </c>
      <c r="X591" s="389" t="s">
        <v>43</v>
      </c>
      <c r="Y591" s="389" t="s">
        <v>2083</v>
      </c>
      <c r="Z591" s="389" t="s">
        <v>2083</v>
      </c>
      <c r="AA591" s="389" t="s">
        <v>2115</v>
      </c>
      <c r="AB591" s="389" t="s">
        <v>4425</v>
      </c>
    </row>
    <row r="592" spans="1:28" x14ac:dyDescent="0.2">
      <c r="A592" s="389">
        <v>288</v>
      </c>
      <c r="B592" s="389">
        <v>2923</v>
      </c>
      <c r="C592" s="389" t="s">
        <v>4153</v>
      </c>
      <c r="D592" s="389" t="s">
        <v>4154</v>
      </c>
      <c r="E592" s="389" t="s">
        <v>1281</v>
      </c>
      <c r="F592" s="421">
        <v>606</v>
      </c>
      <c r="G592" s="390" t="s">
        <v>11</v>
      </c>
      <c r="H592" s="389" t="s">
        <v>800</v>
      </c>
      <c r="I592" s="389" t="s">
        <v>800</v>
      </c>
      <c r="J592" s="389" t="s">
        <v>800</v>
      </c>
      <c r="K592" s="389" t="s">
        <v>2091</v>
      </c>
      <c r="L592" s="390" t="s">
        <v>50</v>
      </c>
      <c r="M592" s="390" t="s">
        <v>2083</v>
      </c>
      <c r="N592" s="390" t="s">
        <v>2083</v>
      </c>
      <c r="O592" s="390" t="s">
        <v>87</v>
      </c>
      <c r="P592" s="389" t="s">
        <v>23</v>
      </c>
      <c r="Q592" s="389" t="s">
        <v>4426</v>
      </c>
      <c r="R592" s="389" t="s">
        <v>2595</v>
      </c>
      <c r="S592" s="389" t="s">
        <v>2083</v>
      </c>
      <c r="T592" s="389" t="s">
        <v>2083</v>
      </c>
      <c r="U592" s="389" t="s">
        <v>2083</v>
      </c>
      <c r="V592" s="389" t="s">
        <v>4427</v>
      </c>
      <c r="W592" s="389" t="s">
        <v>2083</v>
      </c>
      <c r="X592" s="389" t="s">
        <v>43</v>
      </c>
      <c r="Y592" s="389" t="s">
        <v>2147</v>
      </c>
      <c r="Z592" s="389" t="s">
        <v>2083</v>
      </c>
      <c r="AA592" s="389" t="s">
        <v>2096</v>
      </c>
      <c r="AB592" s="389" t="s">
        <v>4428</v>
      </c>
    </row>
    <row r="593" spans="1:28" x14ac:dyDescent="0.2">
      <c r="A593" s="389">
        <v>289</v>
      </c>
      <c r="B593" s="389">
        <v>2924</v>
      </c>
      <c r="C593" s="389" t="s">
        <v>2472</v>
      </c>
      <c r="D593" s="389" t="s">
        <v>2473</v>
      </c>
      <c r="E593" s="389" t="s">
        <v>1281</v>
      </c>
      <c r="F593" s="421">
        <v>607</v>
      </c>
      <c r="G593" s="390" t="s">
        <v>11</v>
      </c>
      <c r="H593" s="389" t="s">
        <v>802</v>
      </c>
      <c r="I593" s="389" t="s">
        <v>4429</v>
      </c>
      <c r="J593" s="389" t="s">
        <v>4429</v>
      </c>
      <c r="K593" s="389" t="s">
        <v>2344</v>
      </c>
      <c r="L593" s="390" t="s">
        <v>50</v>
      </c>
      <c r="M593" s="390" t="s">
        <v>2083</v>
      </c>
      <c r="N593" s="390" t="s">
        <v>2083</v>
      </c>
      <c r="O593" s="390" t="s">
        <v>25</v>
      </c>
      <c r="P593" s="389" t="s">
        <v>23</v>
      </c>
      <c r="Q593" s="389" t="s">
        <v>4430</v>
      </c>
      <c r="R593" s="389" t="s">
        <v>2363</v>
      </c>
      <c r="S593" s="389" t="s">
        <v>2223</v>
      </c>
      <c r="T593" s="389" t="s">
        <v>2585</v>
      </c>
      <c r="U593" s="389" t="s">
        <v>2083</v>
      </c>
      <c r="V593" s="389" t="s">
        <v>2083</v>
      </c>
      <c r="W593" s="389" t="s">
        <v>2083</v>
      </c>
      <c r="X593" s="389" t="s">
        <v>43</v>
      </c>
      <c r="Y593" s="389" t="s">
        <v>2083</v>
      </c>
      <c r="Z593" s="389" t="s">
        <v>2083</v>
      </c>
      <c r="AA593" s="389" t="s">
        <v>2115</v>
      </c>
      <c r="AB593" s="389" t="s">
        <v>2348</v>
      </c>
    </row>
    <row r="594" spans="1:28" x14ac:dyDescent="0.2">
      <c r="A594" s="389">
        <v>290</v>
      </c>
      <c r="B594" s="389">
        <v>2925</v>
      </c>
      <c r="C594" s="389" t="s">
        <v>2299</v>
      </c>
      <c r="D594" s="389" t="s">
        <v>2300</v>
      </c>
      <c r="E594" s="389" t="s">
        <v>1281</v>
      </c>
      <c r="F594" s="421">
        <v>608</v>
      </c>
      <c r="G594" s="390" t="s">
        <v>11</v>
      </c>
      <c r="H594" s="389" t="s">
        <v>804</v>
      </c>
      <c r="I594" s="389" t="s">
        <v>804</v>
      </c>
      <c r="J594" s="389" t="s">
        <v>804</v>
      </c>
      <c r="K594" s="389" t="s">
        <v>2227</v>
      </c>
      <c r="L594" s="390" t="s">
        <v>50</v>
      </c>
      <c r="M594" s="390" t="s">
        <v>2083</v>
      </c>
      <c r="N594" s="390" t="s">
        <v>2083</v>
      </c>
      <c r="O594" s="390" t="s">
        <v>25</v>
      </c>
      <c r="P594" s="389" t="s">
        <v>23</v>
      </c>
      <c r="Q594" s="389" t="s">
        <v>4431</v>
      </c>
      <c r="R594" s="389" t="s">
        <v>4432</v>
      </c>
      <c r="S594" s="389" t="s">
        <v>4433</v>
      </c>
      <c r="T594" s="389" t="s">
        <v>4434</v>
      </c>
      <c r="U594" s="389" t="s">
        <v>2083</v>
      </c>
      <c r="V594" s="389" t="s">
        <v>2083</v>
      </c>
      <c r="W594" s="389" t="s">
        <v>2083</v>
      </c>
      <c r="X594" s="389" t="s">
        <v>43</v>
      </c>
      <c r="Y594" s="389" t="s">
        <v>2147</v>
      </c>
      <c r="Z594" s="389" t="s">
        <v>2083</v>
      </c>
      <c r="AA594" s="389" t="s">
        <v>4435</v>
      </c>
      <c r="AB594" s="389" t="s">
        <v>4436</v>
      </c>
    </row>
    <row r="595" spans="1:28" x14ac:dyDescent="0.2">
      <c r="A595" s="389">
        <v>291</v>
      </c>
      <c r="B595" s="389">
        <v>2926</v>
      </c>
      <c r="C595" s="389" t="s">
        <v>3446</v>
      </c>
      <c r="D595" s="389" t="s">
        <v>3447</v>
      </c>
      <c r="E595" s="389" t="s">
        <v>1281</v>
      </c>
      <c r="F595" s="421">
        <v>609</v>
      </c>
      <c r="G595" s="390" t="s">
        <v>11</v>
      </c>
      <c r="H595" s="389" t="s">
        <v>4437</v>
      </c>
      <c r="I595" s="389" t="s">
        <v>4438</v>
      </c>
      <c r="J595" s="389" t="s">
        <v>4438</v>
      </c>
      <c r="K595" s="389" t="s">
        <v>2344</v>
      </c>
      <c r="L595" s="390" t="s">
        <v>50</v>
      </c>
      <c r="M595" s="390" t="s">
        <v>2083</v>
      </c>
      <c r="N595" s="390" t="s">
        <v>2083</v>
      </c>
      <c r="O595" s="390" t="s">
        <v>25</v>
      </c>
      <c r="P595" s="389" t="s">
        <v>23</v>
      </c>
      <c r="Q595" s="389" t="s">
        <v>4439</v>
      </c>
      <c r="R595" s="389" t="s">
        <v>2702</v>
      </c>
      <c r="S595" s="389" t="s">
        <v>4440</v>
      </c>
      <c r="T595" s="389" t="s">
        <v>2655</v>
      </c>
      <c r="U595" s="389" t="s">
        <v>2083</v>
      </c>
      <c r="V595" s="389" t="s">
        <v>4441</v>
      </c>
      <c r="W595" s="389" t="s">
        <v>2083</v>
      </c>
      <c r="X595" s="389" t="s">
        <v>43</v>
      </c>
      <c r="Y595" s="389" t="s">
        <v>2147</v>
      </c>
      <c r="Z595" s="389" t="s">
        <v>2083</v>
      </c>
      <c r="AA595" s="389" t="s">
        <v>2297</v>
      </c>
      <c r="AB595" s="389" t="s">
        <v>4442</v>
      </c>
    </row>
    <row r="596" spans="1:28" x14ac:dyDescent="0.2">
      <c r="A596" s="389">
        <v>292</v>
      </c>
      <c r="B596" s="389">
        <v>2927</v>
      </c>
      <c r="C596" s="389" t="s">
        <v>3446</v>
      </c>
      <c r="D596" s="389" t="s">
        <v>3447</v>
      </c>
      <c r="E596" s="389" t="s">
        <v>1281</v>
      </c>
      <c r="F596" s="421">
        <v>610</v>
      </c>
      <c r="G596" s="390" t="s">
        <v>11</v>
      </c>
      <c r="H596" s="389" t="s">
        <v>807</v>
      </c>
      <c r="I596" s="389" t="s">
        <v>4443</v>
      </c>
      <c r="J596" s="389" t="s">
        <v>4443</v>
      </c>
      <c r="K596" s="389" t="s">
        <v>4275</v>
      </c>
      <c r="L596" s="390" t="s">
        <v>87</v>
      </c>
      <c r="M596" s="390" t="s">
        <v>2083</v>
      </c>
      <c r="N596" s="390" t="s">
        <v>2083</v>
      </c>
      <c r="O596" s="390" t="s">
        <v>87</v>
      </c>
      <c r="P596" s="389" t="s">
        <v>23</v>
      </c>
      <c r="Q596" s="389" t="s">
        <v>4444</v>
      </c>
      <c r="R596" s="389" t="s">
        <v>4445</v>
      </c>
      <c r="S596" s="389" t="s">
        <v>2083</v>
      </c>
      <c r="T596" s="389" t="s">
        <v>2083</v>
      </c>
      <c r="U596" s="389" t="s">
        <v>2083</v>
      </c>
      <c r="V596" s="389" t="s">
        <v>4446</v>
      </c>
      <c r="W596" s="389" t="s">
        <v>2083</v>
      </c>
      <c r="X596" s="389" t="s">
        <v>43</v>
      </c>
      <c r="Y596" s="389" t="s">
        <v>2083</v>
      </c>
      <c r="Z596" s="389" t="s">
        <v>2083</v>
      </c>
      <c r="AA596" s="389" t="s">
        <v>2115</v>
      </c>
      <c r="AB596" s="389" t="s">
        <v>2280</v>
      </c>
    </row>
    <row r="597" spans="1:28" x14ac:dyDescent="0.2">
      <c r="A597" s="389">
        <v>293</v>
      </c>
      <c r="B597" s="389">
        <v>2928</v>
      </c>
      <c r="C597" s="389" t="s">
        <v>3544</v>
      </c>
      <c r="D597" s="389" t="s">
        <v>3545</v>
      </c>
      <c r="E597" s="389" t="s">
        <v>1281</v>
      </c>
      <c r="F597" s="421">
        <v>611</v>
      </c>
      <c r="G597" s="390" t="s">
        <v>11</v>
      </c>
      <c r="H597" s="389" t="s">
        <v>809</v>
      </c>
      <c r="I597" s="389" t="s">
        <v>4447</v>
      </c>
      <c r="J597" s="389" t="s">
        <v>4447</v>
      </c>
      <c r="K597" s="389" t="s">
        <v>2126</v>
      </c>
      <c r="L597" s="390" t="s">
        <v>50</v>
      </c>
      <c r="M597" s="390" t="s">
        <v>2083</v>
      </c>
      <c r="N597" s="390" t="s">
        <v>2083</v>
      </c>
      <c r="O597" s="390" t="s">
        <v>25</v>
      </c>
      <c r="P597" s="389" t="s">
        <v>23</v>
      </c>
      <c r="Q597" s="389" t="s">
        <v>4448</v>
      </c>
      <c r="R597" s="389" t="s">
        <v>3495</v>
      </c>
      <c r="S597" s="389" t="s">
        <v>2223</v>
      </c>
      <c r="T597" s="389" t="s">
        <v>2585</v>
      </c>
      <c r="U597" s="389" t="s">
        <v>2083</v>
      </c>
      <c r="V597" s="389" t="s">
        <v>4449</v>
      </c>
      <c r="W597" s="389" t="s">
        <v>2083</v>
      </c>
      <c r="X597" s="389" t="s">
        <v>43</v>
      </c>
      <c r="Y597" s="389" t="s">
        <v>2083</v>
      </c>
      <c r="Z597" s="389" t="s">
        <v>2083</v>
      </c>
      <c r="AA597" s="389" t="s">
        <v>2297</v>
      </c>
      <c r="AB597" s="389" t="s">
        <v>2587</v>
      </c>
    </row>
    <row r="598" spans="1:28" x14ac:dyDescent="0.2">
      <c r="A598" s="389">
        <v>294</v>
      </c>
      <c r="B598" s="389">
        <v>2929</v>
      </c>
      <c r="C598" s="389" t="s">
        <v>4450</v>
      </c>
      <c r="D598" s="389" t="s">
        <v>4451</v>
      </c>
      <c r="E598" s="389" t="s">
        <v>1281</v>
      </c>
      <c r="F598" s="421">
        <v>612</v>
      </c>
      <c r="G598" s="390" t="s">
        <v>11</v>
      </c>
      <c r="H598" s="389" t="s">
        <v>810</v>
      </c>
      <c r="I598" s="389" t="s">
        <v>810</v>
      </c>
      <c r="J598" s="389" t="s">
        <v>810</v>
      </c>
      <c r="K598" s="389" t="s">
        <v>2126</v>
      </c>
      <c r="L598" s="390" t="s">
        <v>87</v>
      </c>
      <c r="M598" s="390" t="s">
        <v>2083</v>
      </c>
      <c r="N598" s="390" t="s">
        <v>2083</v>
      </c>
      <c r="O598" s="390" t="s">
        <v>87</v>
      </c>
      <c r="P598" s="389" t="s">
        <v>23</v>
      </c>
      <c r="Q598" s="389" t="s">
        <v>4452</v>
      </c>
      <c r="R598" s="389" t="s">
        <v>4453</v>
      </c>
      <c r="S598" s="389" t="s">
        <v>2083</v>
      </c>
      <c r="T598" s="389" t="s">
        <v>2083</v>
      </c>
      <c r="U598" s="389" t="s">
        <v>2083</v>
      </c>
      <c r="V598" s="389" t="s">
        <v>4454</v>
      </c>
      <c r="W598" s="389" t="s">
        <v>2083</v>
      </c>
      <c r="X598" s="389" t="s">
        <v>43</v>
      </c>
      <c r="Y598" s="389" t="s">
        <v>2083</v>
      </c>
      <c r="Z598" s="389" t="s">
        <v>2083</v>
      </c>
      <c r="AA598" s="389" t="s">
        <v>2155</v>
      </c>
      <c r="AB598" s="389" t="s">
        <v>4455</v>
      </c>
    </row>
    <row r="599" spans="1:28" x14ac:dyDescent="0.2">
      <c r="A599" s="389">
        <v>295</v>
      </c>
      <c r="B599" s="389">
        <v>2930</v>
      </c>
      <c r="C599" s="389" t="s">
        <v>2356</v>
      </c>
      <c r="D599" s="389" t="s">
        <v>2357</v>
      </c>
      <c r="E599" s="389" t="s">
        <v>1281</v>
      </c>
      <c r="F599" s="421">
        <v>613</v>
      </c>
      <c r="G599" s="390" t="s">
        <v>10</v>
      </c>
      <c r="H599" s="389" t="s">
        <v>4456</v>
      </c>
      <c r="I599" s="389" t="s">
        <v>4457</v>
      </c>
      <c r="J599" s="389" t="s">
        <v>4457</v>
      </c>
      <c r="K599" s="389" t="s">
        <v>2091</v>
      </c>
      <c r="L599" s="390" t="s">
        <v>20</v>
      </c>
      <c r="M599" s="390" t="s">
        <v>2083</v>
      </c>
      <c r="N599" s="390" t="s">
        <v>2083</v>
      </c>
      <c r="O599" s="390" t="s">
        <v>25</v>
      </c>
      <c r="Q599" s="389" t="s">
        <v>4458</v>
      </c>
      <c r="R599" s="389" t="s">
        <v>4453</v>
      </c>
      <c r="S599" s="389" t="s">
        <v>4459</v>
      </c>
      <c r="T599" s="389" t="s">
        <v>4460</v>
      </c>
      <c r="U599" s="389" t="s">
        <v>2083</v>
      </c>
      <c r="V599" s="389" t="s">
        <v>4461</v>
      </c>
      <c r="W599" s="389" t="s">
        <v>2083</v>
      </c>
      <c r="X599" s="389" t="s">
        <v>2095</v>
      </c>
      <c r="Y599" s="389" t="s">
        <v>2083</v>
      </c>
      <c r="Z599" s="389" t="s">
        <v>2083</v>
      </c>
      <c r="AA599" s="389" t="s">
        <v>2155</v>
      </c>
      <c r="AB599" s="389" t="s">
        <v>4462</v>
      </c>
    </row>
    <row r="600" spans="1:28" x14ac:dyDescent="0.2">
      <c r="A600" s="389">
        <v>296</v>
      </c>
      <c r="B600" s="389">
        <v>2931</v>
      </c>
      <c r="C600" s="389" t="s">
        <v>2356</v>
      </c>
      <c r="D600" s="389" t="s">
        <v>2357</v>
      </c>
      <c r="E600" s="389" t="s">
        <v>1281</v>
      </c>
      <c r="F600" s="421">
        <v>614</v>
      </c>
      <c r="G600" s="390" t="s">
        <v>10</v>
      </c>
      <c r="H600" s="389" t="s">
        <v>812</v>
      </c>
      <c r="I600" s="389" t="s">
        <v>812</v>
      </c>
      <c r="J600" s="389" t="s">
        <v>812</v>
      </c>
      <c r="K600" s="389" t="s">
        <v>2091</v>
      </c>
      <c r="L600" s="390" t="s">
        <v>20</v>
      </c>
      <c r="M600" s="390" t="s">
        <v>2083</v>
      </c>
      <c r="N600" s="390" t="s">
        <v>2083</v>
      </c>
      <c r="O600" s="390" t="s">
        <v>25</v>
      </c>
      <c r="Q600" s="389" t="s">
        <v>4463</v>
      </c>
      <c r="R600" s="389" t="s">
        <v>4453</v>
      </c>
      <c r="S600" s="389" t="s">
        <v>4459</v>
      </c>
      <c r="T600" s="389" t="s">
        <v>4460</v>
      </c>
      <c r="U600" s="389" t="s">
        <v>2083</v>
      </c>
      <c r="V600" s="389" t="s">
        <v>4464</v>
      </c>
      <c r="W600" s="389" t="s">
        <v>2083</v>
      </c>
      <c r="X600" s="389" t="s">
        <v>2095</v>
      </c>
      <c r="Y600" s="389" t="s">
        <v>2083</v>
      </c>
      <c r="Z600" s="389" t="s">
        <v>2083</v>
      </c>
      <c r="AA600" s="389" t="s">
        <v>2155</v>
      </c>
      <c r="AB600" s="389" t="s">
        <v>4462</v>
      </c>
    </row>
    <row r="601" spans="1:28" x14ac:dyDescent="0.2">
      <c r="A601" s="389">
        <v>297</v>
      </c>
      <c r="B601" s="389">
        <v>2932</v>
      </c>
      <c r="C601" s="389" t="s">
        <v>3262</v>
      </c>
      <c r="D601" s="389" t="s">
        <v>3263</v>
      </c>
      <c r="E601" s="389" t="s">
        <v>1281</v>
      </c>
      <c r="F601" s="421">
        <v>615</v>
      </c>
      <c r="G601" s="390" t="s">
        <v>11</v>
      </c>
      <c r="H601" s="389" t="s">
        <v>4465</v>
      </c>
      <c r="I601" s="389" t="s">
        <v>4466</v>
      </c>
      <c r="J601" s="389" t="s">
        <v>4467</v>
      </c>
      <c r="K601" s="389" t="s">
        <v>3023</v>
      </c>
      <c r="L601" s="390" t="s">
        <v>87</v>
      </c>
      <c r="M601" s="390" t="s">
        <v>2083</v>
      </c>
      <c r="N601" s="390" t="s">
        <v>2083</v>
      </c>
      <c r="O601" s="390" t="s">
        <v>87</v>
      </c>
      <c r="P601" s="389" t="s">
        <v>23</v>
      </c>
      <c r="Q601" s="389" t="s">
        <v>4468</v>
      </c>
      <c r="R601" s="389" t="s">
        <v>4469</v>
      </c>
      <c r="S601" s="389" t="s">
        <v>2083</v>
      </c>
      <c r="T601" s="389" t="s">
        <v>2083</v>
      </c>
      <c r="U601" s="389" t="s">
        <v>2083</v>
      </c>
      <c r="V601" s="389" t="s">
        <v>4470</v>
      </c>
      <c r="W601" s="389" t="s">
        <v>2083</v>
      </c>
      <c r="X601" s="389" t="s">
        <v>2095</v>
      </c>
      <c r="Y601" s="389" t="s">
        <v>87</v>
      </c>
      <c r="Z601" s="389" t="s">
        <v>2083</v>
      </c>
      <c r="AA601" s="389" t="s">
        <v>2115</v>
      </c>
      <c r="AB601" s="389" t="s">
        <v>2116</v>
      </c>
    </row>
    <row r="602" spans="1:28" x14ac:dyDescent="0.2">
      <c r="A602" s="389">
        <v>298</v>
      </c>
      <c r="B602" s="389">
        <v>2933</v>
      </c>
      <c r="C602" s="389" t="s">
        <v>2196</v>
      </c>
      <c r="D602" s="389" t="s">
        <v>2197</v>
      </c>
      <c r="E602" s="389" t="s">
        <v>1281</v>
      </c>
      <c r="F602" s="421">
        <v>616</v>
      </c>
      <c r="G602" s="390" t="s">
        <v>11</v>
      </c>
      <c r="H602" s="389" t="s">
        <v>814</v>
      </c>
      <c r="I602" s="389" t="s">
        <v>814</v>
      </c>
      <c r="J602" s="389" t="s">
        <v>814</v>
      </c>
      <c r="K602" s="389" t="s">
        <v>2091</v>
      </c>
      <c r="L602" s="390" t="s">
        <v>50</v>
      </c>
      <c r="M602" s="390" t="s">
        <v>2083</v>
      </c>
      <c r="N602" s="390" t="s">
        <v>2083</v>
      </c>
      <c r="O602" s="390" t="s">
        <v>87</v>
      </c>
      <c r="P602" s="389" t="s">
        <v>23</v>
      </c>
      <c r="Q602" s="389" t="s">
        <v>4471</v>
      </c>
      <c r="R602" s="389" t="s">
        <v>2317</v>
      </c>
      <c r="S602" s="389" t="s">
        <v>2083</v>
      </c>
      <c r="T602" s="389" t="s">
        <v>2083</v>
      </c>
      <c r="U602" s="389" t="s">
        <v>2083</v>
      </c>
      <c r="V602" s="389" t="s">
        <v>3513</v>
      </c>
      <c r="W602" s="389" t="s">
        <v>2083</v>
      </c>
      <c r="X602" s="389" t="s">
        <v>43</v>
      </c>
      <c r="Y602" s="389" t="s">
        <v>2083</v>
      </c>
      <c r="Z602" s="389" t="s">
        <v>2083</v>
      </c>
      <c r="AA602" s="389" t="s">
        <v>2115</v>
      </c>
      <c r="AB602" s="389" t="s">
        <v>2982</v>
      </c>
    </row>
    <row r="603" spans="1:28" x14ac:dyDescent="0.2">
      <c r="A603" s="389">
        <v>299</v>
      </c>
      <c r="B603" s="389">
        <v>2934</v>
      </c>
      <c r="C603" s="389" t="s">
        <v>2219</v>
      </c>
      <c r="D603" s="389" t="s">
        <v>2220</v>
      </c>
      <c r="E603" s="389" t="s">
        <v>1281</v>
      </c>
      <c r="F603" s="421">
        <v>617</v>
      </c>
      <c r="G603" s="390" t="s">
        <v>11</v>
      </c>
      <c r="H603" s="389" t="s">
        <v>815</v>
      </c>
      <c r="I603" s="389" t="s">
        <v>4472</v>
      </c>
      <c r="J603" s="389" t="s">
        <v>4472</v>
      </c>
      <c r="K603" s="389" t="s">
        <v>2344</v>
      </c>
      <c r="L603" s="390" t="s">
        <v>50</v>
      </c>
      <c r="M603" s="390" t="s">
        <v>2083</v>
      </c>
      <c r="N603" s="390" t="s">
        <v>2083</v>
      </c>
      <c r="O603" s="390" t="s">
        <v>87</v>
      </c>
      <c r="P603" s="389" t="s">
        <v>23</v>
      </c>
      <c r="Q603" s="389" t="s">
        <v>4473</v>
      </c>
      <c r="R603" s="389" t="s">
        <v>4474</v>
      </c>
      <c r="S603" s="389" t="s">
        <v>2083</v>
      </c>
      <c r="T603" s="389" t="s">
        <v>2083</v>
      </c>
      <c r="U603" s="389" t="s">
        <v>2083</v>
      </c>
      <c r="V603" s="389" t="s">
        <v>4475</v>
      </c>
      <c r="W603" s="389" t="s">
        <v>2083</v>
      </c>
      <c r="X603" s="389" t="s">
        <v>43</v>
      </c>
      <c r="Y603" s="389" t="s">
        <v>2083</v>
      </c>
      <c r="Z603" s="389" t="s">
        <v>2083</v>
      </c>
      <c r="AA603" s="389" t="s">
        <v>2155</v>
      </c>
      <c r="AB603" s="389" t="s">
        <v>4476</v>
      </c>
    </row>
    <row r="604" spans="1:28" x14ac:dyDescent="0.2">
      <c r="A604" s="389">
        <v>300</v>
      </c>
      <c r="B604" s="389">
        <v>2935</v>
      </c>
      <c r="C604" s="389" t="s">
        <v>2219</v>
      </c>
      <c r="D604" s="389" t="s">
        <v>2220</v>
      </c>
      <c r="E604" s="389" t="s">
        <v>1281</v>
      </c>
      <c r="F604" s="421">
        <v>618</v>
      </c>
      <c r="G604" s="390" t="s">
        <v>11</v>
      </c>
      <c r="H604" s="389" t="s">
        <v>816</v>
      </c>
      <c r="I604" s="389" t="s">
        <v>4477</v>
      </c>
      <c r="J604" s="389" t="s">
        <v>4477</v>
      </c>
      <c r="K604" s="389" t="s">
        <v>2126</v>
      </c>
      <c r="L604" s="390" t="s">
        <v>50</v>
      </c>
      <c r="M604" s="390" t="s">
        <v>2083</v>
      </c>
      <c r="N604" s="390" t="s">
        <v>2083</v>
      </c>
      <c r="O604" s="390" t="s">
        <v>87</v>
      </c>
      <c r="P604" s="389" t="s">
        <v>23</v>
      </c>
      <c r="Q604" s="389" t="s">
        <v>4473</v>
      </c>
      <c r="R604" s="389" t="s">
        <v>4474</v>
      </c>
      <c r="S604" s="389" t="s">
        <v>2083</v>
      </c>
      <c r="T604" s="389" t="s">
        <v>2083</v>
      </c>
      <c r="U604" s="389" t="s">
        <v>2083</v>
      </c>
      <c r="V604" s="389" t="s">
        <v>4478</v>
      </c>
      <c r="W604" s="389" t="s">
        <v>2083</v>
      </c>
      <c r="X604" s="389" t="s">
        <v>43</v>
      </c>
      <c r="Y604" s="389" t="s">
        <v>2083</v>
      </c>
      <c r="Z604" s="389" t="s">
        <v>2083</v>
      </c>
      <c r="AA604" s="389" t="s">
        <v>2155</v>
      </c>
      <c r="AB604" s="389" t="s">
        <v>2342</v>
      </c>
    </row>
    <row r="605" spans="1:28" x14ac:dyDescent="0.2">
      <c r="A605" s="389">
        <v>301</v>
      </c>
      <c r="B605" s="389">
        <v>2936</v>
      </c>
      <c r="C605" s="389" t="s">
        <v>2219</v>
      </c>
      <c r="D605" s="389" t="s">
        <v>2220</v>
      </c>
      <c r="E605" s="389" t="s">
        <v>1281</v>
      </c>
      <c r="F605" s="421">
        <v>619</v>
      </c>
      <c r="G605" s="390" t="s">
        <v>11</v>
      </c>
      <c r="H605" s="389" t="s">
        <v>817</v>
      </c>
      <c r="I605" s="389" t="s">
        <v>4479</v>
      </c>
      <c r="J605" s="389" t="s">
        <v>4479</v>
      </c>
      <c r="K605" s="389" t="s">
        <v>2126</v>
      </c>
      <c r="L605" s="390" t="s">
        <v>50</v>
      </c>
      <c r="M605" s="390" t="s">
        <v>2083</v>
      </c>
      <c r="N605" s="390" t="s">
        <v>2083</v>
      </c>
      <c r="O605" s="390" t="s">
        <v>87</v>
      </c>
      <c r="P605" s="389" t="s">
        <v>23</v>
      </c>
      <c r="Q605" s="389" t="s">
        <v>4473</v>
      </c>
      <c r="R605" s="389" t="s">
        <v>4474</v>
      </c>
      <c r="S605" s="389" t="s">
        <v>2083</v>
      </c>
      <c r="T605" s="389" t="s">
        <v>2083</v>
      </c>
      <c r="U605" s="389" t="s">
        <v>2083</v>
      </c>
      <c r="V605" s="389" t="s">
        <v>4475</v>
      </c>
      <c r="W605" s="389" t="s">
        <v>2083</v>
      </c>
      <c r="X605" s="389" t="s">
        <v>43</v>
      </c>
      <c r="Y605" s="389" t="s">
        <v>2083</v>
      </c>
      <c r="Z605" s="389" t="s">
        <v>2083</v>
      </c>
      <c r="AA605" s="389" t="s">
        <v>2155</v>
      </c>
      <c r="AB605" s="389" t="s">
        <v>2342</v>
      </c>
    </row>
    <row r="606" spans="1:28" x14ac:dyDescent="0.2">
      <c r="A606" s="389">
        <v>302</v>
      </c>
      <c r="B606" s="389">
        <v>2937</v>
      </c>
      <c r="C606" s="389" t="s">
        <v>2248</v>
      </c>
      <c r="D606" s="389" t="s">
        <v>2249</v>
      </c>
      <c r="E606" s="389" t="s">
        <v>1281</v>
      </c>
      <c r="F606" s="421">
        <v>620</v>
      </c>
      <c r="G606" s="390" t="s">
        <v>11</v>
      </c>
      <c r="H606" s="389" t="s">
        <v>628</v>
      </c>
      <c r="I606" s="389" t="s">
        <v>628</v>
      </c>
      <c r="J606" s="389" t="s">
        <v>628</v>
      </c>
      <c r="K606" s="389" t="s">
        <v>2091</v>
      </c>
      <c r="L606" s="390" t="s">
        <v>42</v>
      </c>
      <c r="M606" s="390" t="s">
        <v>3978</v>
      </c>
      <c r="N606" s="390" t="s">
        <v>2083</v>
      </c>
      <c r="O606" s="390" t="s">
        <v>87</v>
      </c>
      <c r="P606" s="389" t="s">
        <v>23</v>
      </c>
      <c r="Q606" s="389" t="s">
        <v>4480</v>
      </c>
      <c r="R606" s="389" t="s">
        <v>2753</v>
      </c>
      <c r="S606" s="389" t="s">
        <v>2083</v>
      </c>
      <c r="T606" s="389" t="s">
        <v>2083</v>
      </c>
      <c r="U606" s="389" t="s">
        <v>2083</v>
      </c>
      <c r="V606" s="389" t="s">
        <v>4481</v>
      </c>
      <c r="W606" s="389" t="s">
        <v>2083</v>
      </c>
      <c r="X606" s="389" t="s">
        <v>43</v>
      </c>
      <c r="Y606" s="389" t="s">
        <v>87</v>
      </c>
      <c r="Z606" s="389" t="s">
        <v>2083</v>
      </c>
      <c r="AA606" s="389" t="s">
        <v>2096</v>
      </c>
      <c r="AB606" s="389" t="s">
        <v>2254</v>
      </c>
    </row>
    <row r="607" spans="1:28" x14ac:dyDescent="0.2">
      <c r="A607" s="389">
        <v>303</v>
      </c>
      <c r="B607" s="389">
        <v>2938</v>
      </c>
      <c r="C607" s="389" t="s">
        <v>2496</v>
      </c>
      <c r="D607" s="389" t="s">
        <v>2497</v>
      </c>
      <c r="E607" s="389" t="s">
        <v>1281</v>
      </c>
      <c r="F607" s="421">
        <v>621</v>
      </c>
      <c r="G607" s="390" t="s">
        <v>11</v>
      </c>
      <c r="H607" s="389" t="s">
        <v>818</v>
      </c>
      <c r="I607" s="389" t="s">
        <v>4482</v>
      </c>
      <c r="J607" s="389" t="s">
        <v>4482</v>
      </c>
      <c r="K607" s="389" t="s">
        <v>2091</v>
      </c>
      <c r="L607" s="390" t="s">
        <v>87</v>
      </c>
      <c r="M607" s="390" t="s">
        <v>2083</v>
      </c>
      <c r="N607" s="390" t="s">
        <v>2083</v>
      </c>
      <c r="O607" s="390" t="s">
        <v>87</v>
      </c>
      <c r="P607" s="389" t="s">
        <v>23</v>
      </c>
      <c r="Q607" s="389" t="s">
        <v>4483</v>
      </c>
      <c r="R607" s="389" t="s">
        <v>2352</v>
      </c>
      <c r="S607" s="389" t="s">
        <v>2083</v>
      </c>
      <c r="T607" s="389" t="s">
        <v>2083</v>
      </c>
      <c r="U607" s="389" t="s">
        <v>2083</v>
      </c>
      <c r="V607" s="389" t="s">
        <v>4484</v>
      </c>
      <c r="W607" s="389" t="s">
        <v>2083</v>
      </c>
      <c r="X607" s="389" t="s">
        <v>43</v>
      </c>
      <c r="Y607" s="389" t="s">
        <v>87</v>
      </c>
      <c r="Z607" s="389" t="s">
        <v>2083</v>
      </c>
      <c r="AA607" s="389" t="s">
        <v>2096</v>
      </c>
      <c r="AB607" s="389" t="s">
        <v>4377</v>
      </c>
    </row>
    <row r="608" spans="1:28" x14ac:dyDescent="0.2">
      <c r="A608" s="389">
        <v>304</v>
      </c>
      <c r="B608" s="389">
        <v>2939</v>
      </c>
      <c r="C608" s="389" t="s">
        <v>2101</v>
      </c>
      <c r="D608" s="389" t="s">
        <v>2102</v>
      </c>
      <c r="E608" s="389" t="s">
        <v>1281</v>
      </c>
      <c r="F608" s="421">
        <v>622</v>
      </c>
      <c r="G608" s="390" t="s">
        <v>10</v>
      </c>
      <c r="H608" s="389" t="s">
        <v>820</v>
      </c>
      <c r="I608" s="389" t="s">
        <v>4485</v>
      </c>
      <c r="J608" s="389" t="s">
        <v>4485</v>
      </c>
      <c r="K608" s="389" t="s">
        <v>2091</v>
      </c>
      <c r="L608" s="390" t="s">
        <v>23</v>
      </c>
      <c r="M608" s="390" t="s">
        <v>2083</v>
      </c>
      <c r="N608" s="390" t="s">
        <v>2083</v>
      </c>
      <c r="O608" s="390" t="s">
        <v>25</v>
      </c>
      <c r="P608" s="389" t="s">
        <v>123</v>
      </c>
      <c r="Q608" s="389" t="s">
        <v>4486</v>
      </c>
      <c r="R608" s="389" t="s">
        <v>2352</v>
      </c>
      <c r="S608" s="389" t="s">
        <v>4487</v>
      </c>
      <c r="T608" s="389" t="s">
        <v>3361</v>
      </c>
      <c r="U608" s="389" t="s">
        <v>2083</v>
      </c>
      <c r="V608" s="389" t="s">
        <v>4488</v>
      </c>
      <c r="W608" s="389" t="s">
        <v>2083</v>
      </c>
      <c r="X608" s="389" t="s">
        <v>2095</v>
      </c>
      <c r="Y608" s="389" t="s">
        <v>2147</v>
      </c>
      <c r="Z608" s="389" t="s">
        <v>2083</v>
      </c>
      <c r="AA608" s="389" t="s">
        <v>2096</v>
      </c>
      <c r="AB608" s="389" t="s">
        <v>3363</v>
      </c>
    </row>
    <row r="609" spans="1:28" x14ac:dyDescent="0.2">
      <c r="A609" s="389">
        <v>305</v>
      </c>
      <c r="B609" s="389">
        <v>2940</v>
      </c>
      <c r="C609" s="389" t="s">
        <v>4354</v>
      </c>
      <c r="D609" s="389" t="s">
        <v>4355</v>
      </c>
      <c r="E609" s="389" t="s">
        <v>1281</v>
      </c>
      <c r="F609" s="421">
        <v>623</v>
      </c>
      <c r="G609" s="390" t="s">
        <v>10</v>
      </c>
      <c r="H609" s="389" t="s">
        <v>4489</v>
      </c>
      <c r="I609" s="389" t="s">
        <v>4490</v>
      </c>
      <c r="J609" s="389" t="s">
        <v>4490</v>
      </c>
      <c r="K609" s="389" t="s">
        <v>2091</v>
      </c>
      <c r="L609" s="390" t="s">
        <v>23</v>
      </c>
      <c r="M609" s="390" t="s">
        <v>2083</v>
      </c>
      <c r="N609" s="390" t="s">
        <v>2083</v>
      </c>
      <c r="O609" s="390" t="s">
        <v>87</v>
      </c>
      <c r="P609" s="389" t="s">
        <v>23</v>
      </c>
      <c r="Q609" s="389" t="s">
        <v>4491</v>
      </c>
      <c r="R609" s="389" t="s">
        <v>2352</v>
      </c>
      <c r="S609" s="389" t="s">
        <v>2083</v>
      </c>
      <c r="T609" s="389" t="s">
        <v>2083</v>
      </c>
      <c r="U609" s="389" t="s">
        <v>2083</v>
      </c>
      <c r="V609" s="389" t="s">
        <v>4492</v>
      </c>
      <c r="W609" s="389" t="s">
        <v>2083</v>
      </c>
      <c r="X609" s="389" t="s">
        <v>2095</v>
      </c>
      <c r="Y609" s="389" t="s">
        <v>2083</v>
      </c>
      <c r="Z609" s="389" t="s">
        <v>2083</v>
      </c>
      <c r="AA609" s="389" t="s">
        <v>2115</v>
      </c>
      <c r="AB609" s="389" t="s">
        <v>3521</v>
      </c>
    </row>
    <row r="610" spans="1:28" x14ac:dyDescent="0.2">
      <c r="A610" s="389">
        <v>306</v>
      </c>
      <c r="B610" s="389">
        <v>2941</v>
      </c>
      <c r="C610" s="389" t="s">
        <v>4493</v>
      </c>
      <c r="D610" s="389" t="s">
        <v>4494</v>
      </c>
      <c r="E610" s="389" t="s">
        <v>1281</v>
      </c>
      <c r="F610" s="421">
        <v>624</v>
      </c>
      <c r="G610" s="390" t="s">
        <v>11</v>
      </c>
      <c r="H610" s="389" t="s">
        <v>823</v>
      </c>
      <c r="I610" s="389" t="s">
        <v>823</v>
      </c>
      <c r="J610" s="389" t="s">
        <v>823</v>
      </c>
      <c r="K610" s="389" t="s">
        <v>2227</v>
      </c>
      <c r="L610" s="390" t="s">
        <v>50</v>
      </c>
      <c r="M610" s="390" t="s">
        <v>2083</v>
      </c>
      <c r="N610" s="390" t="s">
        <v>2083</v>
      </c>
      <c r="O610" s="390" t="s">
        <v>25</v>
      </c>
      <c r="P610" s="389" t="s">
        <v>23</v>
      </c>
      <c r="Q610" s="389" t="s">
        <v>4495</v>
      </c>
      <c r="R610" s="389" t="s">
        <v>3898</v>
      </c>
      <c r="S610" s="389" t="s">
        <v>4496</v>
      </c>
      <c r="T610" s="389" t="s">
        <v>2427</v>
      </c>
      <c r="U610" s="389" t="s">
        <v>2083</v>
      </c>
      <c r="V610" s="389" t="s">
        <v>4497</v>
      </c>
      <c r="W610" s="389" t="s">
        <v>2083</v>
      </c>
      <c r="X610" s="389" t="s">
        <v>43</v>
      </c>
      <c r="Y610" s="389" t="s">
        <v>2147</v>
      </c>
      <c r="Z610" s="389" t="s">
        <v>2083</v>
      </c>
      <c r="AA610" s="389" t="s">
        <v>2148</v>
      </c>
      <c r="AB610" s="389" t="s">
        <v>3025</v>
      </c>
    </row>
    <row r="611" spans="1:28" x14ac:dyDescent="0.2">
      <c r="A611" s="389">
        <v>989</v>
      </c>
      <c r="B611" s="389">
        <v>2942</v>
      </c>
      <c r="C611" s="389" t="s">
        <v>2219</v>
      </c>
      <c r="D611" s="389" t="s">
        <v>2220</v>
      </c>
      <c r="E611" s="389" t="s">
        <v>1281</v>
      </c>
      <c r="F611" s="421">
        <v>625</v>
      </c>
      <c r="G611" s="390" t="s">
        <v>11</v>
      </c>
      <c r="H611" s="389" t="s">
        <v>824</v>
      </c>
      <c r="I611" s="389" t="s">
        <v>824</v>
      </c>
      <c r="J611" s="389" t="s">
        <v>824</v>
      </c>
      <c r="K611" s="389" t="s">
        <v>2091</v>
      </c>
      <c r="L611" s="390" t="s">
        <v>281</v>
      </c>
      <c r="M611" s="390" t="s">
        <v>2083</v>
      </c>
      <c r="N611" s="390" t="s">
        <v>2083</v>
      </c>
      <c r="O611" s="390" t="s">
        <v>87</v>
      </c>
      <c r="P611" s="389" t="s">
        <v>23</v>
      </c>
      <c r="Q611" s="389" t="s">
        <v>4498</v>
      </c>
      <c r="R611" s="389" t="s">
        <v>4499</v>
      </c>
      <c r="S611" s="389" t="s">
        <v>2083</v>
      </c>
      <c r="T611" s="389" t="s">
        <v>2083</v>
      </c>
      <c r="U611" s="389" t="s">
        <v>2083</v>
      </c>
      <c r="V611" s="389" t="s">
        <v>2722</v>
      </c>
      <c r="W611" s="389" t="s">
        <v>2083</v>
      </c>
      <c r="X611" s="389" t="s">
        <v>2095</v>
      </c>
      <c r="Y611" s="389" t="s">
        <v>2147</v>
      </c>
      <c r="Z611" s="389" t="s">
        <v>2083</v>
      </c>
      <c r="AA611" s="389" t="s">
        <v>2096</v>
      </c>
      <c r="AB611" s="389" t="s">
        <v>4500</v>
      </c>
    </row>
    <row r="612" spans="1:28" x14ac:dyDescent="0.2">
      <c r="A612" s="389">
        <v>990</v>
      </c>
      <c r="B612" s="389">
        <v>2943</v>
      </c>
      <c r="C612" s="389" t="s">
        <v>2219</v>
      </c>
      <c r="D612" s="389" t="s">
        <v>2220</v>
      </c>
      <c r="E612" s="389" t="s">
        <v>1281</v>
      </c>
      <c r="F612" s="421">
        <v>626</v>
      </c>
      <c r="G612" s="390" t="s">
        <v>11</v>
      </c>
      <c r="H612" s="389" t="s">
        <v>825</v>
      </c>
      <c r="I612" s="389" t="s">
        <v>825</v>
      </c>
      <c r="J612" s="389" t="s">
        <v>825</v>
      </c>
      <c r="K612" s="389" t="s">
        <v>2091</v>
      </c>
      <c r="L612" s="390" t="s">
        <v>281</v>
      </c>
      <c r="M612" s="390" t="s">
        <v>2083</v>
      </c>
      <c r="N612" s="390" t="s">
        <v>2083</v>
      </c>
      <c r="O612" s="390" t="s">
        <v>87</v>
      </c>
      <c r="P612" s="389" t="s">
        <v>23</v>
      </c>
      <c r="Q612" s="389" t="s">
        <v>4501</v>
      </c>
      <c r="R612" s="389" t="s">
        <v>4499</v>
      </c>
      <c r="S612" s="389" t="s">
        <v>2083</v>
      </c>
      <c r="T612" s="389" t="s">
        <v>2083</v>
      </c>
      <c r="U612" s="389" t="s">
        <v>2083</v>
      </c>
      <c r="V612" s="389" t="s">
        <v>2722</v>
      </c>
      <c r="W612" s="389" t="s">
        <v>2083</v>
      </c>
      <c r="X612" s="389" t="s">
        <v>2095</v>
      </c>
      <c r="Y612" s="389" t="s">
        <v>2147</v>
      </c>
      <c r="Z612" s="389" t="s">
        <v>2083</v>
      </c>
      <c r="AA612" s="389" t="s">
        <v>2096</v>
      </c>
      <c r="AB612" s="389" t="s">
        <v>4502</v>
      </c>
    </row>
    <row r="613" spans="1:28" x14ac:dyDescent="0.2">
      <c r="A613" s="389">
        <v>991</v>
      </c>
      <c r="B613" s="389">
        <v>2944</v>
      </c>
      <c r="C613" s="389" t="s">
        <v>2219</v>
      </c>
      <c r="D613" s="389" t="s">
        <v>2220</v>
      </c>
      <c r="E613" s="389" t="s">
        <v>1281</v>
      </c>
      <c r="F613" s="421">
        <v>627</v>
      </c>
      <c r="G613" s="390" t="s">
        <v>11</v>
      </c>
      <c r="H613" s="389" t="s">
        <v>826</v>
      </c>
      <c r="I613" s="389" t="s">
        <v>826</v>
      </c>
      <c r="J613" s="389" t="s">
        <v>826</v>
      </c>
      <c r="K613" s="389" t="s">
        <v>2091</v>
      </c>
      <c r="L613" s="390" t="s">
        <v>281</v>
      </c>
      <c r="M613" s="390" t="s">
        <v>2083</v>
      </c>
      <c r="N613" s="390" t="s">
        <v>2083</v>
      </c>
      <c r="O613" s="390" t="s">
        <v>87</v>
      </c>
      <c r="P613" s="389" t="s">
        <v>23</v>
      </c>
      <c r="Q613" s="389" t="s">
        <v>4501</v>
      </c>
      <c r="R613" s="389" t="s">
        <v>4499</v>
      </c>
      <c r="S613" s="389" t="s">
        <v>2083</v>
      </c>
      <c r="T613" s="389" t="s">
        <v>2083</v>
      </c>
      <c r="U613" s="389" t="s">
        <v>2083</v>
      </c>
      <c r="V613" s="389" t="s">
        <v>4503</v>
      </c>
      <c r="W613" s="389" t="s">
        <v>2083</v>
      </c>
      <c r="X613" s="389" t="s">
        <v>43</v>
      </c>
      <c r="Y613" s="389" t="s">
        <v>2147</v>
      </c>
      <c r="Z613" s="389" t="s">
        <v>2083</v>
      </c>
      <c r="AA613" s="389" t="s">
        <v>2096</v>
      </c>
      <c r="AB613" s="389" t="s">
        <v>4502</v>
      </c>
    </row>
    <row r="614" spans="1:28" x14ac:dyDescent="0.2">
      <c r="A614" s="389">
        <v>992</v>
      </c>
      <c r="B614" s="389">
        <v>2945</v>
      </c>
      <c r="C614" s="389" t="s">
        <v>2219</v>
      </c>
      <c r="D614" s="389" t="s">
        <v>2220</v>
      </c>
      <c r="E614" s="389" t="s">
        <v>1281</v>
      </c>
      <c r="F614" s="421">
        <v>628</v>
      </c>
      <c r="G614" s="390" t="s">
        <v>11</v>
      </c>
      <c r="H614" s="389" t="s">
        <v>827</v>
      </c>
      <c r="I614" s="389" t="s">
        <v>4504</v>
      </c>
      <c r="J614" s="389" t="s">
        <v>4504</v>
      </c>
      <c r="K614" s="389" t="s">
        <v>2091</v>
      </c>
      <c r="L614" s="390" t="s">
        <v>281</v>
      </c>
      <c r="M614" s="390" t="s">
        <v>2083</v>
      </c>
      <c r="N614" s="390" t="s">
        <v>2083</v>
      </c>
      <c r="O614" s="390" t="s">
        <v>87</v>
      </c>
      <c r="P614" s="389" t="s">
        <v>23</v>
      </c>
      <c r="Q614" s="389" t="s">
        <v>4501</v>
      </c>
      <c r="R614" s="389" t="s">
        <v>4499</v>
      </c>
      <c r="S614" s="389" t="s">
        <v>2083</v>
      </c>
      <c r="T614" s="389" t="s">
        <v>2083</v>
      </c>
      <c r="U614" s="389" t="s">
        <v>2083</v>
      </c>
      <c r="V614" s="389" t="s">
        <v>2722</v>
      </c>
      <c r="W614" s="389" t="s">
        <v>2083</v>
      </c>
      <c r="X614" s="389" t="s">
        <v>2095</v>
      </c>
      <c r="Y614" s="389" t="s">
        <v>2147</v>
      </c>
      <c r="Z614" s="389" t="s">
        <v>2083</v>
      </c>
      <c r="AA614" s="389" t="s">
        <v>2096</v>
      </c>
      <c r="AB614" s="389" t="s">
        <v>4502</v>
      </c>
    </row>
    <row r="615" spans="1:28" x14ac:dyDescent="0.2">
      <c r="A615" s="389">
        <v>993</v>
      </c>
      <c r="B615" s="389">
        <v>2946</v>
      </c>
      <c r="C615" s="389" t="s">
        <v>2219</v>
      </c>
      <c r="D615" s="389" t="s">
        <v>2220</v>
      </c>
      <c r="E615" s="389" t="s">
        <v>1281</v>
      </c>
      <c r="F615" s="421">
        <v>629</v>
      </c>
      <c r="G615" s="390" t="s">
        <v>11</v>
      </c>
      <c r="H615" s="389" t="s">
        <v>828</v>
      </c>
      <c r="I615" s="389" t="s">
        <v>4505</v>
      </c>
      <c r="J615" s="389" t="s">
        <v>4505</v>
      </c>
      <c r="K615" s="389" t="s">
        <v>2091</v>
      </c>
      <c r="L615" s="390" t="s">
        <v>50</v>
      </c>
      <c r="M615" s="390" t="s">
        <v>2083</v>
      </c>
      <c r="N615" s="390" t="s">
        <v>2083</v>
      </c>
      <c r="O615" s="390" t="s">
        <v>87</v>
      </c>
      <c r="P615" s="389" t="s">
        <v>23</v>
      </c>
      <c r="Q615" s="389" t="s">
        <v>4506</v>
      </c>
      <c r="R615" s="389" t="s">
        <v>4499</v>
      </c>
      <c r="S615" s="389" t="s">
        <v>2083</v>
      </c>
      <c r="T615" s="389" t="s">
        <v>2083</v>
      </c>
      <c r="U615" s="389" t="s">
        <v>2083</v>
      </c>
      <c r="V615" s="389" t="s">
        <v>4507</v>
      </c>
      <c r="W615" s="389" t="s">
        <v>2083</v>
      </c>
      <c r="X615" s="389" t="s">
        <v>43</v>
      </c>
      <c r="Y615" s="389" t="s">
        <v>87</v>
      </c>
      <c r="Z615" s="389" t="s">
        <v>2083</v>
      </c>
      <c r="AA615" s="389" t="s">
        <v>2115</v>
      </c>
      <c r="AB615" s="389" t="s">
        <v>4508</v>
      </c>
    </row>
    <row r="616" spans="1:28" x14ac:dyDescent="0.2">
      <c r="A616" s="389">
        <v>994</v>
      </c>
      <c r="B616" s="389">
        <v>2947</v>
      </c>
      <c r="C616" s="389" t="s">
        <v>3945</v>
      </c>
      <c r="D616" s="389" t="s">
        <v>3946</v>
      </c>
      <c r="E616" s="389" t="s">
        <v>1281</v>
      </c>
      <c r="F616" s="421">
        <v>630</v>
      </c>
      <c r="G616" s="390" t="s">
        <v>11</v>
      </c>
      <c r="H616" s="389" t="s">
        <v>829</v>
      </c>
      <c r="I616" s="389" t="s">
        <v>4509</v>
      </c>
      <c r="J616" s="389" t="s">
        <v>4509</v>
      </c>
      <c r="K616" s="389" t="s">
        <v>9</v>
      </c>
      <c r="L616" s="390" t="s">
        <v>50</v>
      </c>
      <c r="M616" s="390" t="s">
        <v>2083</v>
      </c>
      <c r="N616" s="390" t="s">
        <v>2083</v>
      </c>
      <c r="O616" s="390" t="s">
        <v>87</v>
      </c>
      <c r="P616" s="389" t="s">
        <v>23</v>
      </c>
      <c r="Q616" s="389" t="s">
        <v>4510</v>
      </c>
      <c r="R616" s="389" t="s">
        <v>2100</v>
      </c>
      <c r="S616" s="389" t="s">
        <v>2083</v>
      </c>
      <c r="T616" s="389" t="s">
        <v>2083</v>
      </c>
      <c r="U616" s="389" t="s">
        <v>2083</v>
      </c>
      <c r="V616" s="389" t="s">
        <v>2905</v>
      </c>
      <c r="W616" s="389" t="s">
        <v>2083</v>
      </c>
      <c r="X616" s="389" t="s">
        <v>43</v>
      </c>
      <c r="Y616" s="389" t="s">
        <v>2083</v>
      </c>
      <c r="Z616" s="389" t="s">
        <v>2083</v>
      </c>
      <c r="AA616" s="389" t="s">
        <v>2115</v>
      </c>
      <c r="AB616" s="389" t="s">
        <v>2178</v>
      </c>
    </row>
    <row r="617" spans="1:28" x14ac:dyDescent="0.2">
      <c r="A617" s="389">
        <v>995</v>
      </c>
      <c r="B617" s="389">
        <v>2948</v>
      </c>
      <c r="C617" s="389" t="s">
        <v>4354</v>
      </c>
      <c r="D617" s="389" t="s">
        <v>4355</v>
      </c>
      <c r="E617" s="389" t="s">
        <v>1281</v>
      </c>
      <c r="F617" s="421">
        <v>631</v>
      </c>
      <c r="G617" s="390" t="s">
        <v>10</v>
      </c>
      <c r="H617" s="389" t="s">
        <v>4511</v>
      </c>
      <c r="I617" s="389" t="s">
        <v>4512</v>
      </c>
      <c r="J617" s="389" t="s">
        <v>4512</v>
      </c>
      <c r="K617" s="389" t="s">
        <v>2091</v>
      </c>
      <c r="L617" s="390" t="s">
        <v>23</v>
      </c>
      <c r="M617" s="390" t="s">
        <v>2083</v>
      </c>
      <c r="N617" s="390" t="s">
        <v>2083</v>
      </c>
      <c r="O617" s="390" t="s">
        <v>87</v>
      </c>
      <c r="P617" s="389" t="s">
        <v>23</v>
      </c>
      <c r="Q617" s="389" t="s">
        <v>4513</v>
      </c>
      <c r="R617" s="389" t="s">
        <v>2352</v>
      </c>
      <c r="S617" s="389" t="s">
        <v>2083</v>
      </c>
      <c r="T617" s="389" t="s">
        <v>2083</v>
      </c>
      <c r="U617" s="389" t="s">
        <v>2083</v>
      </c>
      <c r="V617" s="389" t="s">
        <v>4514</v>
      </c>
      <c r="W617" s="389" t="s">
        <v>2083</v>
      </c>
      <c r="X617" s="389" t="s">
        <v>2095</v>
      </c>
      <c r="Y617" s="389" t="s">
        <v>2083</v>
      </c>
      <c r="Z617" s="389" t="s">
        <v>2083</v>
      </c>
      <c r="AA617" s="389" t="s">
        <v>2115</v>
      </c>
      <c r="AB617" s="389" t="s">
        <v>2116</v>
      </c>
    </row>
    <row r="618" spans="1:28" x14ac:dyDescent="0.2">
      <c r="A618" s="389">
        <v>996</v>
      </c>
      <c r="B618" s="389">
        <v>2949</v>
      </c>
      <c r="C618" s="389" t="s">
        <v>4515</v>
      </c>
      <c r="D618" s="389" t="s">
        <v>4516</v>
      </c>
      <c r="E618" s="389" t="s">
        <v>1281</v>
      </c>
      <c r="F618" s="421">
        <v>632</v>
      </c>
      <c r="G618" s="390" t="s">
        <v>11</v>
      </c>
      <c r="H618" s="389" t="s">
        <v>4517</v>
      </c>
      <c r="I618" s="389" t="s">
        <v>4518</v>
      </c>
      <c r="J618" s="389" t="s">
        <v>4518</v>
      </c>
      <c r="K618" s="389" t="s">
        <v>2227</v>
      </c>
      <c r="L618" s="390" t="s">
        <v>50</v>
      </c>
      <c r="M618" s="390" t="s">
        <v>2083</v>
      </c>
      <c r="N618" s="390" t="s">
        <v>2083</v>
      </c>
      <c r="O618" s="390" t="s">
        <v>25</v>
      </c>
      <c r="P618" s="389" t="s">
        <v>23</v>
      </c>
      <c r="Q618" s="389" t="s">
        <v>4519</v>
      </c>
      <c r="R618" s="389" t="s">
        <v>4520</v>
      </c>
      <c r="S618" s="389" t="s">
        <v>4521</v>
      </c>
      <c r="T618" s="389" t="s">
        <v>4522</v>
      </c>
      <c r="U618" s="389" t="s">
        <v>2083</v>
      </c>
      <c r="V618" s="389" t="s">
        <v>2083</v>
      </c>
      <c r="W618" s="389" t="s">
        <v>2083</v>
      </c>
      <c r="X618" s="389" t="s">
        <v>43</v>
      </c>
      <c r="Y618" s="389" t="s">
        <v>2147</v>
      </c>
      <c r="Z618" s="389" t="s">
        <v>2083</v>
      </c>
      <c r="AA618" s="389" t="s">
        <v>2632</v>
      </c>
      <c r="AB618" s="389" t="s">
        <v>4523</v>
      </c>
    </row>
    <row r="619" spans="1:28" x14ac:dyDescent="0.2">
      <c r="A619" s="389">
        <v>997</v>
      </c>
      <c r="B619" s="389">
        <v>2951</v>
      </c>
      <c r="C619" s="389" t="s">
        <v>4354</v>
      </c>
      <c r="D619" s="389" t="s">
        <v>4355</v>
      </c>
      <c r="E619" s="389" t="s">
        <v>1281</v>
      </c>
      <c r="F619" s="421">
        <v>634</v>
      </c>
      <c r="G619" s="390" t="s">
        <v>10</v>
      </c>
      <c r="H619" s="389" t="s">
        <v>4524</v>
      </c>
      <c r="I619" s="389" t="s">
        <v>4525</v>
      </c>
      <c r="J619" s="389" t="s">
        <v>4525</v>
      </c>
      <c r="K619" s="389" t="s">
        <v>2091</v>
      </c>
      <c r="L619" s="390" t="s">
        <v>23</v>
      </c>
      <c r="M619" s="390" t="s">
        <v>2083</v>
      </c>
      <c r="N619" s="390" t="s">
        <v>2083</v>
      </c>
      <c r="O619" s="390" t="s">
        <v>87</v>
      </c>
      <c r="P619" s="389" t="s">
        <v>23</v>
      </c>
      <c r="Q619" s="389" t="s">
        <v>4526</v>
      </c>
      <c r="R619" s="389" t="s">
        <v>2352</v>
      </c>
      <c r="S619" s="389" t="s">
        <v>2083</v>
      </c>
      <c r="T619" s="389" t="s">
        <v>2083</v>
      </c>
      <c r="U619" s="389" t="s">
        <v>2083</v>
      </c>
      <c r="V619" s="389" t="s">
        <v>4527</v>
      </c>
      <c r="W619" s="389" t="s">
        <v>2083</v>
      </c>
      <c r="X619" s="389" t="s">
        <v>2095</v>
      </c>
      <c r="Y619" s="389" t="s">
        <v>2083</v>
      </c>
      <c r="Z619" s="389" t="s">
        <v>2083</v>
      </c>
      <c r="AA619" s="389" t="s">
        <v>2115</v>
      </c>
      <c r="AB619" s="389" t="s">
        <v>2116</v>
      </c>
    </row>
    <row r="620" spans="1:28" x14ac:dyDescent="0.2">
      <c r="A620" s="389">
        <v>998</v>
      </c>
      <c r="B620" s="389">
        <v>2952</v>
      </c>
      <c r="C620" s="389" t="s">
        <v>2569</v>
      </c>
      <c r="D620" s="389" t="s">
        <v>2570</v>
      </c>
      <c r="E620" s="389" t="s">
        <v>1281</v>
      </c>
      <c r="F620" s="421">
        <v>635</v>
      </c>
      <c r="G620" s="390" t="s">
        <v>11</v>
      </c>
      <c r="H620" s="389" t="s">
        <v>837</v>
      </c>
      <c r="I620" s="389" t="s">
        <v>837</v>
      </c>
      <c r="J620" s="389" t="s">
        <v>837</v>
      </c>
      <c r="K620" s="389" t="s">
        <v>2091</v>
      </c>
      <c r="L620" s="390" t="s">
        <v>50</v>
      </c>
      <c r="M620" s="390" t="s">
        <v>2083</v>
      </c>
      <c r="N620" s="390" t="s">
        <v>2083</v>
      </c>
      <c r="O620" s="390" t="s">
        <v>25</v>
      </c>
      <c r="P620" s="389" t="s">
        <v>23</v>
      </c>
      <c r="Q620" s="389" t="s">
        <v>4528</v>
      </c>
      <c r="R620" s="389" t="s">
        <v>2209</v>
      </c>
      <c r="S620" s="389" t="s">
        <v>4529</v>
      </c>
      <c r="T620" s="389" t="s">
        <v>4530</v>
      </c>
      <c r="U620" s="389" t="s">
        <v>2083</v>
      </c>
      <c r="V620" s="389" t="s">
        <v>4173</v>
      </c>
      <c r="W620" s="389" t="s">
        <v>2083</v>
      </c>
      <c r="X620" s="389" t="s">
        <v>43</v>
      </c>
      <c r="Y620" s="389" t="s">
        <v>2083</v>
      </c>
      <c r="Z620" s="389" t="s">
        <v>2083</v>
      </c>
      <c r="AA620" s="389" t="s">
        <v>2115</v>
      </c>
      <c r="AB620" s="389" t="s">
        <v>2348</v>
      </c>
    </row>
    <row r="621" spans="1:28" x14ac:dyDescent="0.2">
      <c r="A621" s="389">
        <v>999</v>
      </c>
      <c r="B621" s="389">
        <v>2953</v>
      </c>
      <c r="C621" s="389" t="s">
        <v>4354</v>
      </c>
      <c r="D621" s="389" t="s">
        <v>4355</v>
      </c>
      <c r="E621" s="389" t="s">
        <v>1281</v>
      </c>
      <c r="F621" s="421">
        <v>636</v>
      </c>
      <c r="G621" s="390" t="s">
        <v>10</v>
      </c>
      <c r="H621" s="389" t="s">
        <v>4531</v>
      </c>
      <c r="I621" s="389" t="s">
        <v>4532</v>
      </c>
      <c r="J621" s="389" t="s">
        <v>4532</v>
      </c>
      <c r="K621" s="389" t="s">
        <v>2091</v>
      </c>
      <c r="L621" s="390" t="s">
        <v>23</v>
      </c>
      <c r="M621" s="390" t="s">
        <v>2083</v>
      </c>
      <c r="N621" s="390" t="s">
        <v>2083</v>
      </c>
      <c r="O621" s="390" t="s">
        <v>87</v>
      </c>
      <c r="P621" s="389" t="s">
        <v>23</v>
      </c>
      <c r="Q621" s="389" t="s">
        <v>4533</v>
      </c>
      <c r="R621" s="389" t="s">
        <v>2352</v>
      </c>
      <c r="S621" s="389" t="s">
        <v>2083</v>
      </c>
      <c r="T621" s="389" t="s">
        <v>2083</v>
      </c>
      <c r="U621" s="389" t="s">
        <v>2083</v>
      </c>
      <c r="V621" s="389" t="s">
        <v>4534</v>
      </c>
      <c r="W621" s="389" t="s">
        <v>2083</v>
      </c>
      <c r="X621" s="389" t="s">
        <v>2095</v>
      </c>
      <c r="Y621" s="389" t="s">
        <v>2083</v>
      </c>
      <c r="Z621" s="389" t="s">
        <v>2083</v>
      </c>
      <c r="AA621" s="389" t="s">
        <v>2115</v>
      </c>
      <c r="AB621" s="389" t="s">
        <v>2116</v>
      </c>
    </row>
    <row r="622" spans="1:28" x14ac:dyDescent="0.2">
      <c r="A622" s="389">
        <v>1000</v>
      </c>
      <c r="B622" s="389">
        <v>2954</v>
      </c>
      <c r="C622" s="389" t="s">
        <v>4354</v>
      </c>
      <c r="D622" s="389" t="s">
        <v>4355</v>
      </c>
      <c r="E622" s="389" t="s">
        <v>1281</v>
      </c>
      <c r="F622" s="421">
        <v>637</v>
      </c>
      <c r="G622" s="390" t="s">
        <v>10</v>
      </c>
      <c r="H622" s="389" t="s">
        <v>4535</v>
      </c>
      <c r="I622" s="389" t="s">
        <v>4536</v>
      </c>
      <c r="J622" s="389" t="s">
        <v>4536</v>
      </c>
      <c r="K622" s="389" t="s">
        <v>2091</v>
      </c>
      <c r="L622" s="390" t="s">
        <v>23</v>
      </c>
      <c r="M622" s="390" t="s">
        <v>2083</v>
      </c>
      <c r="N622" s="390" t="s">
        <v>2083</v>
      </c>
      <c r="O622" s="390" t="s">
        <v>87</v>
      </c>
      <c r="P622" s="389" t="s">
        <v>23</v>
      </c>
      <c r="Q622" s="389" t="s">
        <v>4537</v>
      </c>
      <c r="R622" s="389" t="s">
        <v>2352</v>
      </c>
      <c r="S622" s="389" t="s">
        <v>2083</v>
      </c>
      <c r="T622" s="389" t="s">
        <v>2083</v>
      </c>
      <c r="U622" s="389" t="s">
        <v>2083</v>
      </c>
      <c r="V622" s="389" t="s">
        <v>4538</v>
      </c>
      <c r="W622" s="389" t="s">
        <v>2083</v>
      </c>
      <c r="X622" s="389" t="s">
        <v>2095</v>
      </c>
      <c r="Y622" s="389" t="s">
        <v>2083</v>
      </c>
      <c r="Z622" s="389" t="s">
        <v>2083</v>
      </c>
      <c r="AA622" s="389" t="s">
        <v>2115</v>
      </c>
      <c r="AB622" s="389" t="s">
        <v>3521</v>
      </c>
    </row>
    <row r="623" spans="1:28" x14ac:dyDescent="0.2">
      <c r="A623" s="389">
        <v>1001</v>
      </c>
      <c r="B623" s="389">
        <v>2955</v>
      </c>
      <c r="C623" s="389" t="s">
        <v>4354</v>
      </c>
      <c r="D623" s="389" t="s">
        <v>4355</v>
      </c>
      <c r="E623" s="389" t="s">
        <v>1281</v>
      </c>
      <c r="F623" s="421">
        <v>638</v>
      </c>
      <c r="G623" s="390" t="s">
        <v>10</v>
      </c>
      <c r="H623" s="389" t="s">
        <v>4539</v>
      </c>
      <c r="I623" s="389" t="s">
        <v>4540</v>
      </c>
      <c r="J623" s="389" t="s">
        <v>4540</v>
      </c>
      <c r="K623" s="389" t="s">
        <v>2091</v>
      </c>
      <c r="L623" s="390" t="s">
        <v>23</v>
      </c>
      <c r="M623" s="390" t="s">
        <v>2083</v>
      </c>
      <c r="N623" s="390" t="s">
        <v>2083</v>
      </c>
      <c r="O623" s="390" t="s">
        <v>87</v>
      </c>
      <c r="P623" s="389" t="s">
        <v>23</v>
      </c>
      <c r="Q623" s="389" t="s">
        <v>4541</v>
      </c>
      <c r="R623" s="389" t="s">
        <v>2352</v>
      </c>
      <c r="S623" s="389" t="s">
        <v>2083</v>
      </c>
      <c r="T623" s="389" t="s">
        <v>2083</v>
      </c>
      <c r="U623" s="389" t="s">
        <v>2083</v>
      </c>
      <c r="V623" s="389" t="s">
        <v>4542</v>
      </c>
      <c r="W623" s="389" t="s">
        <v>2083</v>
      </c>
      <c r="X623" s="389" t="s">
        <v>2095</v>
      </c>
      <c r="Y623" s="389" t="s">
        <v>2083</v>
      </c>
      <c r="Z623" s="389" t="s">
        <v>2083</v>
      </c>
      <c r="AA623" s="389" t="s">
        <v>2115</v>
      </c>
      <c r="AB623" s="389" t="s">
        <v>2116</v>
      </c>
    </row>
    <row r="624" spans="1:28" x14ac:dyDescent="0.2">
      <c r="A624" s="389">
        <v>1002</v>
      </c>
      <c r="B624" s="389">
        <v>2956</v>
      </c>
      <c r="C624" s="389" t="s">
        <v>4354</v>
      </c>
      <c r="D624" s="389" t="s">
        <v>4355</v>
      </c>
      <c r="E624" s="389" t="s">
        <v>1281</v>
      </c>
      <c r="F624" s="421">
        <v>639</v>
      </c>
      <c r="G624" s="390" t="s">
        <v>10</v>
      </c>
      <c r="H624" s="389" t="s">
        <v>4543</v>
      </c>
      <c r="I624" s="389" t="s">
        <v>4544</v>
      </c>
      <c r="J624" s="389" t="s">
        <v>4544</v>
      </c>
      <c r="K624" s="389" t="s">
        <v>2091</v>
      </c>
      <c r="L624" s="390" t="s">
        <v>23</v>
      </c>
      <c r="M624" s="390" t="s">
        <v>2083</v>
      </c>
      <c r="N624" s="390" t="s">
        <v>2083</v>
      </c>
      <c r="O624" s="390" t="s">
        <v>87</v>
      </c>
      <c r="P624" s="389" t="s">
        <v>23</v>
      </c>
      <c r="Q624" s="389" t="s">
        <v>4545</v>
      </c>
      <c r="R624" s="389" t="s">
        <v>2352</v>
      </c>
      <c r="S624" s="389" t="s">
        <v>2083</v>
      </c>
      <c r="T624" s="389" t="s">
        <v>2083</v>
      </c>
      <c r="U624" s="389" t="s">
        <v>2083</v>
      </c>
      <c r="V624" s="389" t="s">
        <v>4546</v>
      </c>
      <c r="W624" s="389" t="s">
        <v>2083</v>
      </c>
      <c r="X624" s="389" t="s">
        <v>2095</v>
      </c>
      <c r="Y624" s="389" t="s">
        <v>2083</v>
      </c>
      <c r="Z624" s="389" t="s">
        <v>2083</v>
      </c>
      <c r="AA624" s="389" t="s">
        <v>2115</v>
      </c>
      <c r="AB624" s="389" t="s">
        <v>2116</v>
      </c>
    </row>
    <row r="625" spans="1:28" x14ac:dyDescent="0.2">
      <c r="A625" s="389">
        <v>1003</v>
      </c>
      <c r="B625" s="389">
        <v>2957</v>
      </c>
      <c r="C625" s="389" t="s">
        <v>2133</v>
      </c>
      <c r="D625" s="389" t="s">
        <v>2134</v>
      </c>
      <c r="E625" s="389" t="s">
        <v>1281</v>
      </c>
      <c r="F625" s="421">
        <v>640</v>
      </c>
      <c r="G625" s="390" t="s">
        <v>11</v>
      </c>
      <c r="H625" s="389" t="s">
        <v>4547</v>
      </c>
      <c r="I625" s="389" t="s">
        <v>4547</v>
      </c>
      <c r="J625" s="389" t="s">
        <v>4547</v>
      </c>
      <c r="K625" s="389" t="s">
        <v>2091</v>
      </c>
      <c r="L625" s="390" t="s">
        <v>87</v>
      </c>
      <c r="M625" s="390" t="s">
        <v>2083</v>
      </c>
      <c r="N625" s="390" t="s">
        <v>2083</v>
      </c>
      <c r="O625" s="390" t="s">
        <v>25</v>
      </c>
      <c r="P625" s="389" t="s">
        <v>23</v>
      </c>
      <c r="Q625" s="389" t="s">
        <v>4548</v>
      </c>
      <c r="R625" s="389" t="s">
        <v>4549</v>
      </c>
      <c r="S625" s="389" t="s">
        <v>4550</v>
      </c>
      <c r="T625" s="389" t="s">
        <v>4551</v>
      </c>
      <c r="U625" s="389" t="s">
        <v>2083</v>
      </c>
      <c r="V625" s="389" t="s">
        <v>4552</v>
      </c>
      <c r="W625" s="389" t="s">
        <v>2083</v>
      </c>
      <c r="X625" s="389" t="s">
        <v>43</v>
      </c>
      <c r="Y625" s="389" t="s">
        <v>2147</v>
      </c>
      <c r="Z625" s="389" t="s">
        <v>2083</v>
      </c>
      <c r="AA625" s="389" t="s">
        <v>2115</v>
      </c>
      <c r="AB625" s="389" t="s">
        <v>2348</v>
      </c>
    </row>
    <row r="626" spans="1:28" x14ac:dyDescent="0.2">
      <c r="A626" s="389">
        <v>1004</v>
      </c>
      <c r="B626" s="389">
        <v>2958</v>
      </c>
      <c r="C626" s="389" t="s">
        <v>2150</v>
      </c>
      <c r="D626" s="389" t="s">
        <v>2151</v>
      </c>
      <c r="E626" s="389" t="s">
        <v>1281</v>
      </c>
      <c r="F626" s="421">
        <v>641</v>
      </c>
      <c r="G626" s="390" t="s">
        <v>11</v>
      </c>
      <c r="H626" s="389" t="s">
        <v>844</v>
      </c>
      <c r="I626" s="389" t="s">
        <v>4553</v>
      </c>
      <c r="J626" s="389" t="s">
        <v>4553</v>
      </c>
      <c r="K626" s="389" t="s">
        <v>2091</v>
      </c>
      <c r="L626" s="390" t="s">
        <v>87</v>
      </c>
      <c r="M626" s="390" t="s">
        <v>2083</v>
      </c>
      <c r="N626" s="390" t="s">
        <v>2083</v>
      </c>
      <c r="O626" s="390" t="s">
        <v>87</v>
      </c>
      <c r="P626" s="389" t="s">
        <v>23</v>
      </c>
      <c r="Q626" s="389" t="s">
        <v>4554</v>
      </c>
      <c r="R626" s="389" t="s">
        <v>2352</v>
      </c>
      <c r="S626" s="389" t="s">
        <v>2083</v>
      </c>
      <c r="T626" s="389" t="s">
        <v>2083</v>
      </c>
      <c r="U626" s="389" t="s">
        <v>2083</v>
      </c>
      <c r="V626" s="389" t="s">
        <v>4555</v>
      </c>
      <c r="W626" s="389" t="s">
        <v>2083</v>
      </c>
      <c r="X626" s="389" t="s">
        <v>43</v>
      </c>
      <c r="Y626" s="389" t="s">
        <v>2083</v>
      </c>
      <c r="Z626" s="389" t="s">
        <v>2083</v>
      </c>
      <c r="AA626" s="389" t="s">
        <v>2115</v>
      </c>
      <c r="AB626" s="389" t="s">
        <v>2982</v>
      </c>
    </row>
    <row r="627" spans="1:28" x14ac:dyDescent="0.2">
      <c r="A627" s="389">
        <v>1005</v>
      </c>
      <c r="B627" s="389">
        <v>2959</v>
      </c>
      <c r="C627" s="389" t="s">
        <v>2101</v>
      </c>
      <c r="D627" s="389" t="s">
        <v>2102</v>
      </c>
      <c r="E627" s="389" t="s">
        <v>1281</v>
      </c>
      <c r="F627" s="421">
        <v>642</v>
      </c>
      <c r="G627" s="390" t="s">
        <v>10</v>
      </c>
      <c r="H627" s="389" t="s">
        <v>4556</v>
      </c>
      <c r="I627" s="389" t="s">
        <v>4557</v>
      </c>
      <c r="J627" s="389" t="s">
        <v>4557</v>
      </c>
      <c r="K627" s="389" t="s">
        <v>2091</v>
      </c>
      <c r="L627" s="390" t="s">
        <v>23</v>
      </c>
      <c r="M627" s="390" t="s">
        <v>2083</v>
      </c>
      <c r="N627" s="390" t="s">
        <v>2083</v>
      </c>
      <c r="O627" s="390" t="s">
        <v>87</v>
      </c>
      <c r="P627" s="389" t="s">
        <v>23</v>
      </c>
      <c r="Q627" s="389" t="s">
        <v>4554</v>
      </c>
      <c r="R627" s="389" t="s">
        <v>2352</v>
      </c>
      <c r="S627" s="389" t="s">
        <v>2083</v>
      </c>
      <c r="T627" s="389" t="s">
        <v>2083</v>
      </c>
      <c r="U627" s="389" t="s">
        <v>2083</v>
      </c>
      <c r="V627" s="389" t="s">
        <v>2083</v>
      </c>
      <c r="W627" s="389" t="s">
        <v>2083</v>
      </c>
      <c r="X627" s="389" t="s">
        <v>2095</v>
      </c>
      <c r="Y627" s="389" t="s">
        <v>2083</v>
      </c>
      <c r="Z627" s="389" t="s">
        <v>2083</v>
      </c>
      <c r="AA627" s="389" t="s">
        <v>2115</v>
      </c>
      <c r="AB627" s="389" t="s">
        <v>2116</v>
      </c>
    </row>
    <row r="628" spans="1:28" x14ac:dyDescent="0.2">
      <c r="A628" s="389">
        <v>1006</v>
      </c>
      <c r="B628" s="389">
        <v>2960</v>
      </c>
      <c r="C628" s="389" t="s">
        <v>3034</v>
      </c>
      <c r="D628" s="389" t="s">
        <v>3035</v>
      </c>
      <c r="E628" s="389" t="s">
        <v>1281</v>
      </c>
      <c r="F628" s="421">
        <v>643</v>
      </c>
      <c r="G628" s="390" t="s">
        <v>10</v>
      </c>
      <c r="H628" s="389" t="s">
        <v>4558</v>
      </c>
      <c r="I628" s="389" t="s">
        <v>4559</v>
      </c>
      <c r="J628" s="389" t="s">
        <v>4559</v>
      </c>
      <c r="K628" s="389" t="s">
        <v>2091</v>
      </c>
      <c r="L628" s="390" t="s">
        <v>23</v>
      </c>
      <c r="M628" s="390" t="s">
        <v>2083</v>
      </c>
      <c r="N628" s="390" t="s">
        <v>2083</v>
      </c>
      <c r="O628" s="390" t="s">
        <v>87</v>
      </c>
      <c r="P628" s="389" t="s">
        <v>23</v>
      </c>
      <c r="Q628" s="389" t="s">
        <v>4560</v>
      </c>
      <c r="R628" s="389" t="s">
        <v>2352</v>
      </c>
      <c r="S628" s="389" t="s">
        <v>2083</v>
      </c>
      <c r="T628" s="389" t="s">
        <v>2083</v>
      </c>
      <c r="U628" s="389" t="s">
        <v>2083</v>
      </c>
      <c r="V628" s="389" t="s">
        <v>4561</v>
      </c>
      <c r="W628" s="389" t="s">
        <v>2083</v>
      </c>
      <c r="X628" s="389" t="s">
        <v>2095</v>
      </c>
      <c r="Y628" s="389" t="s">
        <v>2083</v>
      </c>
      <c r="Z628" s="389" t="s">
        <v>2083</v>
      </c>
      <c r="AA628" s="389" t="s">
        <v>2115</v>
      </c>
      <c r="AB628" s="389" t="s">
        <v>2116</v>
      </c>
    </row>
    <row r="629" spans="1:28" x14ac:dyDescent="0.2">
      <c r="A629" s="389">
        <v>1007</v>
      </c>
      <c r="B629" s="389">
        <v>2961</v>
      </c>
      <c r="C629" s="389" t="s">
        <v>2196</v>
      </c>
      <c r="D629" s="389" t="s">
        <v>2197</v>
      </c>
      <c r="E629" s="389" t="s">
        <v>1281</v>
      </c>
      <c r="F629" s="421">
        <v>644</v>
      </c>
      <c r="G629" s="390" t="s">
        <v>11</v>
      </c>
      <c r="H629" s="389" t="s">
        <v>847</v>
      </c>
      <c r="I629" s="389" t="s">
        <v>847</v>
      </c>
      <c r="J629" s="389" t="s">
        <v>847</v>
      </c>
      <c r="K629" s="389" t="s">
        <v>9</v>
      </c>
      <c r="L629" s="390" t="s">
        <v>50</v>
      </c>
      <c r="M629" s="390" t="s">
        <v>2083</v>
      </c>
      <c r="N629" s="390" t="s">
        <v>2083</v>
      </c>
      <c r="O629" s="390" t="s">
        <v>87</v>
      </c>
      <c r="P629" s="389" t="s">
        <v>23</v>
      </c>
      <c r="Q629" s="389" t="s">
        <v>4562</v>
      </c>
      <c r="R629" s="389" t="s">
        <v>4563</v>
      </c>
      <c r="S629" s="389" t="s">
        <v>2083</v>
      </c>
      <c r="T629" s="389" t="s">
        <v>2083</v>
      </c>
      <c r="U629" s="389" t="s">
        <v>2083</v>
      </c>
      <c r="V629" s="389" t="s">
        <v>3513</v>
      </c>
      <c r="W629" s="389" t="s">
        <v>2083</v>
      </c>
      <c r="X629" s="389" t="s">
        <v>43</v>
      </c>
      <c r="Y629" s="389" t="s">
        <v>2083</v>
      </c>
      <c r="Z629" s="389" t="s">
        <v>2083</v>
      </c>
      <c r="AA629" s="389" t="s">
        <v>2115</v>
      </c>
      <c r="AB629" s="389" t="s">
        <v>2178</v>
      </c>
    </row>
    <row r="630" spans="1:28" x14ac:dyDescent="0.2">
      <c r="A630" s="389">
        <v>307</v>
      </c>
      <c r="B630" s="389">
        <v>2962</v>
      </c>
      <c r="C630" s="389" t="s">
        <v>2124</v>
      </c>
      <c r="D630" s="389" t="s">
        <v>2125</v>
      </c>
      <c r="E630" s="389" t="s">
        <v>1281</v>
      </c>
      <c r="F630" s="421">
        <v>645</v>
      </c>
      <c r="G630" s="390" t="s">
        <v>10</v>
      </c>
      <c r="H630" s="389" t="s">
        <v>849</v>
      </c>
      <c r="I630" s="389" t="s">
        <v>849</v>
      </c>
      <c r="J630" s="389" t="s">
        <v>849</v>
      </c>
      <c r="K630" s="389" t="s">
        <v>2091</v>
      </c>
      <c r="L630" s="390" t="s">
        <v>23</v>
      </c>
      <c r="M630" s="390" t="s">
        <v>2083</v>
      </c>
      <c r="N630" s="390" t="s">
        <v>2083</v>
      </c>
      <c r="O630" s="390" t="s">
        <v>25</v>
      </c>
      <c r="P630" s="389" t="s">
        <v>123</v>
      </c>
      <c r="Q630" s="389" t="s">
        <v>4564</v>
      </c>
      <c r="R630" s="389" t="s">
        <v>2352</v>
      </c>
      <c r="S630" s="389" t="s">
        <v>4565</v>
      </c>
      <c r="T630" s="389" t="s">
        <v>2171</v>
      </c>
      <c r="U630" s="389" t="s">
        <v>2083</v>
      </c>
      <c r="V630" s="389" t="s">
        <v>4566</v>
      </c>
      <c r="W630" s="389" t="s">
        <v>2083</v>
      </c>
      <c r="X630" s="389" t="s">
        <v>2095</v>
      </c>
      <c r="Y630" s="389" t="s">
        <v>2147</v>
      </c>
      <c r="Z630" s="389" t="s">
        <v>2083</v>
      </c>
      <c r="AA630" s="389" t="s">
        <v>2531</v>
      </c>
      <c r="AB630" s="389" t="s">
        <v>4567</v>
      </c>
    </row>
    <row r="631" spans="1:28" x14ac:dyDescent="0.2">
      <c r="A631" s="389">
        <v>308</v>
      </c>
      <c r="B631" s="389">
        <v>2963</v>
      </c>
      <c r="C631" s="389" t="s">
        <v>2107</v>
      </c>
      <c r="D631" s="389" t="s">
        <v>2108</v>
      </c>
      <c r="E631" s="389" t="s">
        <v>1281</v>
      </c>
      <c r="F631" s="421">
        <v>646</v>
      </c>
      <c r="G631" s="390" t="s">
        <v>10</v>
      </c>
      <c r="H631" s="389" t="s">
        <v>851</v>
      </c>
      <c r="I631" s="389" t="s">
        <v>4568</v>
      </c>
      <c r="J631" s="389" t="s">
        <v>4568</v>
      </c>
      <c r="K631" s="389" t="s">
        <v>2091</v>
      </c>
      <c r="L631" s="390" t="s">
        <v>23</v>
      </c>
      <c r="M631" s="390" t="s">
        <v>2083</v>
      </c>
      <c r="N631" s="390" t="s">
        <v>2083</v>
      </c>
      <c r="O631" s="390" t="s">
        <v>25</v>
      </c>
      <c r="P631" s="389" t="s">
        <v>23</v>
      </c>
      <c r="Q631" s="389" t="s">
        <v>4569</v>
      </c>
      <c r="R631" s="389" t="s">
        <v>4570</v>
      </c>
      <c r="S631" s="389" t="s">
        <v>4571</v>
      </c>
      <c r="T631" s="389" t="s">
        <v>3690</v>
      </c>
      <c r="U631" s="389" t="s">
        <v>2083</v>
      </c>
      <c r="V631" s="389" t="s">
        <v>4572</v>
      </c>
      <c r="W631" s="389" t="s">
        <v>2083</v>
      </c>
      <c r="X631" s="389" t="s">
        <v>2095</v>
      </c>
      <c r="Y631" s="389" t="s">
        <v>2147</v>
      </c>
      <c r="Z631" s="389" t="s">
        <v>2083</v>
      </c>
      <c r="AA631" s="389" t="s">
        <v>2297</v>
      </c>
      <c r="AB631" s="389" t="s">
        <v>4573</v>
      </c>
    </row>
    <row r="632" spans="1:28" x14ac:dyDescent="0.2">
      <c r="A632" s="389">
        <v>309</v>
      </c>
      <c r="B632" s="389">
        <v>2964</v>
      </c>
      <c r="C632" s="389" t="s">
        <v>3034</v>
      </c>
      <c r="D632" s="389" t="s">
        <v>3035</v>
      </c>
      <c r="E632" s="389" t="s">
        <v>1281</v>
      </c>
      <c r="F632" s="421">
        <v>647</v>
      </c>
      <c r="G632" s="390" t="s">
        <v>10</v>
      </c>
      <c r="H632" s="389" t="s">
        <v>853</v>
      </c>
      <c r="I632" s="389" t="s">
        <v>4574</v>
      </c>
      <c r="J632" s="389" t="s">
        <v>4574</v>
      </c>
      <c r="K632" s="389" t="s">
        <v>2091</v>
      </c>
      <c r="L632" s="390" t="s">
        <v>23</v>
      </c>
      <c r="M632" s="390" t="s">
        <v>2083</v>
      </c>
      <c r="N632" s="390" t="s">
        <v>2083</v>
      </c>
      <c r="O632" s="390" t="s">
        <v>25</v>
      </c>
      <c r="P632" s="389" t="s">
        <v>23</v>
      </c>
      <c r="Q632" s="389" t="s">
        <v>4575</v>
      </c>
      <c r="R632" s="389" t="s">
        <v>4570</v>
      </c>
      <c r="S632" s="389" t="s">
        <v>4576</v>
      </c>
      <c r="T632" s="389" t="s">
        <v>4577</v>
      </c>
      <c r="U632" s="389" t="s">
        <v>2083</v>
      </c>
      <c r="V632" s="389" t="s">
        <v>4578</v>
      </c>
      <c r="W632" s="389" t="s">
        <v>2083</v>
      </c>
      <c r="X632" s="389" t="s">
        <v>2095</v>
      </c>
      <c r="Y632" s="389" t="s">
        <v>2147</v>
      </c>
      <c r="Z632" s="389" t="s">
        <v>2083</v>
      </c>
      <c r="AA632" s="389" t="s">
        <v>2297</v>
      </c>
      <c r="AB632" s="389" t="s">
        <v>3692</v>
      </c>
    </row>
    <row r="633" spans="1:28" x14ac:dyDescent="0.2">
      <c r="A633" s="389">
        <v>310</v>
      </c>
      <c r="B633" s="389">
        <v>2965</v>
      </c>
      <c r="C633" s="389" t="s">
        <v>2569</v>
      </c>
      <c r="D633" s="389" t="s">
        <v>2570</v>
      </c>
      <c r="E633" s="389" t="s">
        <v>1281</v>
      </c>
      <c r="F633" s="421">
        <v>648</v>
      </c>
      <c r="G633" s="390" t="s">
        <v>10</v>
      </c>
      <c r="H633" s="389" t="s">
        <v>4580</v>
      </c>
      <c r="I633" s="389" t="s">
        <v>4581</v>
      </c>
      <c r="J633" s="389" t="s">
        <v>4581</v>
      </c>
      <c r="K633" s="389" t="s">
        <v>2091</v>
      </c>
      <c r="L633" s="390" t="s">
        <v>23</v>
      </c>
      <c r="M633" s="390" t="s">
        <v>4579</v>
      </c>
      <c r="N633" s="390" t="s">
        <v>2083</v>
      </c>
      <c r="O633" s="390" t="s">
        <v>87</v>
      </c>
      <c r="P633" s="389" t="s">
        <v>123</v>
      </c>
      <c r="Q633" s="389" t="s">
        <v>4582</v>
      </c>
      <c r="R633" s="389" t="s">
        <v>4583</v>
      </c>
      <c r="S633" s="389" t="s">
        <v>2083</v>
      </c>
      <c r="T633" s="389" t="s">
        <v>2083</v>
      </c>
      <c r="U633" s="389" t="s">
        <v>2083</v>
      </c>
      <c r="V633" s="389" t="s">
        <v>4584</v>
      </c>
      <c r="W633" s="389" t="s">
        <v>2083</v>
      </c>
      <c r="X633" s="389" t="s">
        <v>2095</v>
      </c>
      <c r="Y633" s="389" t="s">
        <v>12</v>
      </c>
      <c r="Z633" s="389" t="s">
        <v>2083</v>
      </c>
      <c r="AA633" s="389" t="s">
        <v>4585</v>
      </c>
      <c r="AB633" s="389" t="s">
        <v>4586</v>
      </c>
    </row>
    <row r="634" spans="1:28" x14ac:dyDescent="0.2">
      <c r="A634" s="389">
        <v>311</v>
      </c>
      <c r="B634" s="389">
        <v>2966</v>
      </c>
      <c r="C634" s="389" t="s">
        <v>4587</v>
      </c>
      <c r="D634" s="389" t="s">
        <v>4084</v>
      </c>
      <c r="E634" s="389" t="s">
        <v>1281</v>
      </c>
      <c r="F634" s="421">
        <v>649</v>
      </c>
      <c r="G634" s="390" t="s">
        <v>11</v>
      </c>
      <c r="H634" s="389" t="s">
        <v>4588</v>
      </c>
      <c r="I634" s="389" t="s">
        <v>4589</v>
      </c>
      <c r="J634" s="389" t="s">
        <v>4589</v>
      </c>
      <c r="K634" s="389" t="s">
        <v>2344</v>
      </c>
      <c r="L634" s="390" t="s">
        <v>42</v>
      </c>
      <c r="M634" s="390" t="s">
        <v>4590</v>
      </c>
      <c r="N634" s="390" t="s">
        <v>2083</v>
      </c>
      <c r="O634" s="390" t="s">
        <v>87</v>
      </c>
      <c r="P634" s="389" t="s">
        <v>23</v>
      </c>
      <c r="Q634" s="389" t="s">
        <v>4591</v>
      </c>
      <c r="R634" s="389" t="s">
        <v>2240</v>
      </c>
      <c r="S634" s="389" t="s">
        <v>2083</v>
      </c>
      <c r="T634" s="389" t="s">
        <v>2083</v>
      </c>
      <c r="U634" s="389" t="s">
        <v>2083</v>
      </c>
      <c r="V634" s="389" t="s">
        <v>4592</v>
      </c>
      <c r="W634" s="389" t="s">
        <v>2083</v>
      </c>
      <c r="X634" s="389" t="s">
        <v>43</v>
      </c>
      <c r="Y634" s="389" t="s">
        <v>87</v>
      </c>
      <c r="Z634" s="389" t="s">
        <v>2083</v>
      </c>
      <c r="AA634" s="389" t="s">
        <v>2115</v>
      </c>
      <c r="AB634" s="389" t="s">
        <v>2116</v>
      </c>
    </row>
    <row r="635" spans="1:28" x14ac:dyDescent="0.2">
      <c r="A635" s="389">
        <v>312</v>
      </c>
      <c r="B635" s="389">
        <v>2967</v>
      </c>
      <c r="C635" s="389" t="s">
        <v>2299</v>
      </c>
      <c r="D635" s="389" t="s">
        <v>2300</v>
      </c>
      <c r="E635" s="389" t="s">
        <v>1281</v>
      </c>
      <c r="F635" s="421">
        <v>650</v>
      </c>
      <c r="G635" s="390" t="s">
        <v>10</v>
      </c>
      <c r="H635" s="389" t="s">
        <v>772</v>
      </c>
      <c r="I635" s="389" t="s">
        <v>4593</v>
      </c>
      <c r="J635" s="389" t="s">
        <v>4593</v>
      </c>
      <c r="K635" s="389" t="s">
        <v>2091</v>
      </c>
      <c r="L635" s="390" t="s">
        <v>72</v>
      </c>
      <c r="M635" s="390" t="s">
        <v>2083</v>
      </c>
      <c r="N635" s="390" t="s">
        <v>2083</v>
      </c>
      <c r="O635" s="390" t="s">
        <v>25</v>
      </c>
      <c r="P635" s="389" t="s">
        <v>123</v>
      </c>
      <c r="Q635" s="389" t="s">
        <v>4594</v>
      </c>
      <c r="R635" s="389" t="s">
        <v>2772</v>
      </c>
      <c r="S635" s="389" t="s">
        <v>2223</v>
      </c>
      <c r="T635" s="389" t="s">
        <v>2585</v>
      </c>
      <c r="U635" s="389" t="s">
        <v>2083</v>
      </c>
      <c r="V635" s="389" t="s">
        <v>2083</v>
      </c>
      <c r="W635" s="389" t="s">
        <v>2083</v>
      </c>
      <c r="X635" s="389" t="s">
        <v>2095</v>
      </c>
      <c r="Y635" s="389" t="s">
        <v>2083</v>
      </c>
      <c r="Z635" s="389" t="s">
        <v>2083</v>
      </c>
      <c r="AA635" s="389" t="s">
        <v>2297</v>
      </c>
      <c r="AB635" s="389" t="s">
        <v>2587</v>
      </c>
    </row>
    <row r="636" spans="1:28" x14ac:dyDescent="0.2">
      <c r="A636" s="389">
        <v>313</v>
      </c>
      <c r="B636" s="389">
        <v>2968</v>
      </c>
      <c r="C636" s="389" t="s">
        <v>3262</v>
      </c>
      <c r="D636" s="389" t="s">
        <v>3263</v>
      </c>
      <c r="E636" s="389" t="s">
        <v>1281</v>
      </c>
      <c r="F636" s="421">
        <v>652</v>
      </c>
      <c r="G636" s="390" t="s">
        <v>11</v>
      </c>
      <c r="H636" s="389" t="s">
        <v>4595</v>
      </c>
      <c r="I636" s="389" t="s">
        <v>4596</v>
      </c>
      <c r="J636" s="389" t="s">
        <v>4596</v>
      </c>
      <c r="K636" s="389" t="s">
        <v>9</v>
      </c>
      <c r="L636" s="390" t="s">
        <v>50</v>
      </c>
      <c r="M636" s="390" t="s">
        <v>2083</v>
      </c>
      <c r="N636" s="390" t="s">
        <v>2083</v>
      </c>
      <c r="O636" s="390" t="s">
        <v>87</v>
      </c>
      <c r="P636" s="389" t="s">
        <v>23</v>
      </c>
      <c r="Q636" s="389" t="s">
        <v>4597</v>
      </c>
      <c r="R636" s="389" t="s">
        <v>4598</v>
      </c>
      <c r="S636" s="389" t="s">
        <v>2083</v>
      </c>
      <c r="T636" s="389" t="s">
        <v>2083</v>
      </c>
      <c r="U636" s="389" t="s">
        <v>2083</v>
      </c>
      <c r="V636" s="389" t="s">
        <v>4599</v>
      </c>
      <c r="W636" s="389" t="s">
        <v>2083</v>
      </c>
      <c r="X636" s="389" t="s">
        <v>43</v>
      </c>
      <c r="Y636" s="389" t="s">
        <v>87</v>
      </c>
      <c r="Z636" s="389" t="s">
        <v>2083</v>
      </c>
      <c r="AA636" s="389" t="s">
        <v>2115</v>
      </c>
      <c r="AB636" s="389" t="s">
        <v>2116</v>
      </c>
    </row>
    <row r="637" spans="1:28" x14ac:dyDescent="0.2">
      <c r="A637" s="389">
        <v>314</v>
      </c>
      <c r="B637" s="389">
        <v>2969</v>
      </c>
      <c r="C637" s="389" t="s">
        <v>2299</v>
      </c>
      <c r="D637" s="389" t="s">
        <v>2300</v>
      </c>
      <c r="E637" s="389" t="s">
        <v>1281</v>
      </c>
      <c r="F637" s="421">
        <v>653</v>
      </c>
      <c r="G637" s="390" t="s">
        <v>11</v>
      </c>
      <c r="H637" s="389" t="s">
        <v>858</v>
      </c>
      <c r="I637" s="389" t="s">
        <v>858</v>
      </c>
      <c r="J637" s="389" t="s">
        <v>858</v>
      </c>
      <c r="K637" s="389" t="s">
        <v>2091</v>
      </c>
      <c r="L637" s="390" t="s">
        <v>25</v>
      </c>
      <c r="M637" s="390" t="s">
        <v>2083</v>
      </c>
      <c r="N637" s="390" t="s">
        <v>2083</v>
      </c>
      <c r="O637" s="390" t="s">
        <v>87</v>
      </c>
      <c r="P637" s="389" t="s">
        <v>23</v>
      </c>
      <c r="Q637" s="389" t="s">
        <v>4600</v>
      </c>
      <c r="R637" s="389" t="s">
        <v>4601</v>
      </c>
      <c r="S637" s="389" t="s">
        <v>2083</v>
      </c>
      <c r="T637" s="389" t="s">
        <v>2083</v>
      </c>
      <c r="U637" s="389" t="s">
        <v>2083</v>
      </c>
      <c r="V637" s="389" t="s">
        <v>4602</v>
      </c>
      <c r="W637" s="389" t="s">
        <v>2083</v>
      </c>
      <c r="X637" s="389" t="s">
        <v>43</v>
      </c>
      <c r="Y637" s="389" t="s">
        <v>2083</v>
      </c>
      <c r="Z637" s="389" t="s">
        <v>2083</v>
      </c>
      <c r="AA637" s="389" t="s">
        <v>2115</v>
      </c>
      <c r="AB637" s="389" t="s">
        <v>2116</v>
      </c>
    </row>
    <row r="638" spans="1:28" x14ac:dyDescent="0.2">
      <c r="A638" s="389">
        <v>315</v>
      </c>
      <c r="B638" s="389">
        <v>2970</v>
      </c>
      <c r="C638" s="389" t="s">
        <v>3446</v>
      </c>
      <c r="D638" s="389" t="s">
        <v>3447</v>
      </c>
      <c r="E638" s="389" t="s">
        <v>1281</v>
      </c>
      <c r="F638" s="421">
        <v>654</v>
      </c>
      <c r="G638" s="390" t="s">
        <v>11</v>
      </c>
      <c r="H638" s="389" t="s">
        <v>860</v>
      </c>
      <c r="I638" s="389" t="s">
        <v>860</v>
      </c>
      <c r="J638" s="389" t="s">
        <v>860</v>
      </c>
      <c r="K638" s="389" t="s">
        <v>2227</v>
      </c>
      <c r="L638" s="390" t="s">
        <v>50</v>
      </c>
      <c r="M638" s="390" t="s">
        <v>2083</v>
      </c>
      <c r="N638" s="390" t="s">
        <v>2083</v>
      </c>
      <c r="O638" s="390" t="s">
        <v>25</v>
      </c>
      <c r="P638" s="389" t="s">
        <v>23</v>
      </c>
      <c r="Q638" s="389" t="s">
        <v>4603</v>
      </c>
      <c r="R638" s="389" t="s">
        <v>4604</v>
      </c>
      <c r="S638" s="389" t="s">
        <v>4605</v>
      </c>
      <c r="T638" s="389" t="s">
        <v>2778</v>
      </c>
      <c r="U638" s="389" t="s">
        <v>2083</v>
      </c>
      <c r="V638" s="389" t="s">
        <v>2083</v>
      </c>
      <c r="W638" s="389" t="s">
        <v>2083</v>
      </c>
      <c r="X638" s="389" t="s">
        <v>43</v>
      </c>
      <c r="Y638" s="389" t="s">
        <v>2147</v>
      </c>
      <c r="Z638" s="389" t="s">
        <v>2083</v>
      </c>
      <c r="AA638" s="389" t="s">
        <v>4435</v>
      </c>
      <c r="AB638" s="389" t="s">
        <v>4436</v>
      </c>
    </row>
    <row r="639" spans="1:28" x14ac:dyDescent="0.2">
      <c r="A639" s="389">
        <v>316</v>
      </c>
      <c r="B639" s="389">
        <v>2971</v>
      </c>
      <c r="C639" s="389" t="s">
        <v>2671</v>
      </c>
      <c r="D639" s="389" t="s">
        <v>2672</v>
      </c>
      <c r="E639" s="389" t="s">
        <v>1281</v>
      </c>
      <c r="F639" s="421">
        <v>655</v>
      </c>
      <c r="G639" s="390" t="s">
        <v>11</v>
      </c>
      <c r="H639" s="389" t="s">
        <v>862</v>
      </c>
      <c r="I639" s="389" t="s">
        <v>862</v>
      </c>
      <c r="J639" s="389" t="s">
        <v>862</v>
      </c>
      <c r="K639" s="389" t="s">
        <v>4275</v>
      </c>
      <c r="L639" s="390" t="s">
        <v>87</v>
      </c>
      <c r="M639" s="390" t="s">
        <v>2083</v>
      </c>
      <c r="N639" s="390" t="s">
        <v>2083</v>
      </c>
      <c r="O639" s="390" t="s">
        <v>25</v>
      </c>
      <c r="P639" s="389" t="s">
        <v>23</v>
      </c>
      <c r="Q639" s="389" t="s">
        <v>4606</v>
      </c>
      <c r="R639" s="389" t="s">
        <v>4607</v>
      </c>
      <c r="S639" s="389" t="s">
        <v>4608</v>
      </c>
      <c r="T639" s="389" t="s">
        <v>4609</v>
      </c>
      <c r="U639" s="389" t="s">
        <v>2083</v>
      </c>
      <c r="V639" s="389" t="s">
        <v>2083</v>
      </c>
      <c r="W639" s="389" t="s">
        <v>2083</v>
      </c>
      <c r="X639" s="389" t="s">
        <v>43</v>
      </c>
      <c r="Y639" s="389" t="s">
        <v>2147</v>
      </c>
      <c r="Z639" s="389" t="s">
        <v>2083</v>
      </c>
      <c r="AA639" s="389" t="s">
        <v>2115</v>
      </c>
      <c r="AB639" s="389" t="s">
        <v>2348</v>
      </c>
    </row>
    <row r="640" spans="1:28" x14ac:dyDescent="0.2">
      <c r="A640" s="389">
        <v>317</v>
      </c>
      <c r="B640" s="389">
        <v>2972</v>
      </c>
      <c r="C640" s="389" t="s">
        <v>3945</v>
      </c>
      <c r="D640" s="389" t="s">
        <v>3946</v>
      </c>
      <c r="E640" s="389" t="s">
        <v>1281</v>
      </c>
      <c r="F640" s="421">
        <v>656</v>
      </c>
      <c r="G640" s="390" t="s">
        <v>11</v>
      </c>
      <c r="H640" s="389" t="s">
        <v>863</v>
      </c>
      <c r="I640" s="389" t="s">
        <v>4610</v>
      </c>
      <c r="J640" s="389" t="s">
        <v>4610</v>
      </c>
      <c r="K640" s="389" t="s">
        <v>9</v>
      </c>
      <c r="L640" s="390" t="s">
        <v>87</v>
      </c>
      <c r="M640" s="390" t="s">
        <v>2083</v>
      </c>
      <c r="N640" s="390" t="s">
        <v>2083</v>
      </c>
      <c r="O640" s="390" t="s">
        <v>87</v>
      </c>
      <c r="P640" s="389" t="s">
        <v>23</v>
      </c>
      <c r="Q640" s="389" t="s">
        <v>4611</v>
      </c>
      <c r="R640" s="389" t="s">
        <v>4612</v>
      </c>
      <c r="S640" s="389" t="s">
        <v>2083</v>
      </c>
      <c r="T640" s="389" t="s">
        <v>2083</v>
      </c>
      <c r="U640" s="389" t="s">
        <v>2083</v>
      </c>
      <c r="V640" s="389" t="s">
        <v>4613</v>
      </c>
      <c r="W640" s="389" t="s">
        <v>2083</v>
      </c>
      <c r="X640" s="389" t="s">
        <v>43</v>
      </c>
      <c r="Y640" s="389" t="s">
        <v>2083</v>
      </c>
      <c r="Z640" s="389" t="s">
        <v>2083</v>
      </c>
      <c r="AA640" s="389" t="s">
        <v>2115</v>
      </c>
      <c r="AB640" s="389" t="s">
        <v>2178</v>
      </c>
    </row>
    <row r="641" spans="1:28" x14ac:dyDescent="0.2">
      <c r="A641" s="389">
        <v>318</v>
      </c>
      <c r="B641" s="389">
        <v>2973</v>
      </c>
      <c r="C641" s="389" t="s">
        <v>2671</v>
      </c>
      <c r="D641" s="389" t="s">
        <v>2672</v>
      </c>
      <c r="E641" s="389" t="s">
        <v>1281</v>
      </c>
      <c r="F641" s="421">
        <v>657</v>
      </c>
      <c r="G641" s="390" t="s">
        <v>11</v>
      </c>
      <c r="H641" s="389" t="s">
        <v>4614</v>
      </c>
      <c r="I641" s="389" t="s">
        <v>4615</v>
      </c>
      <c r="J641" s="389" t="s">
        <v>4616</v>
      </c>
      <c r="K641" s="389" t="s">
        <v>2283</v>
      </c>
      <c r="L641" s="390" t="s">
        <v>25</v>
      </c>
      <c r="M641" s="390" t="s">
        <v>2083</v>
      </c>
      <c r="N641" s="390" t="s">
        <v>2083</v>
      </c>
      <c r="O641" s="390" t="s">
        <v>87</v>
      </c>
      <c r="P641" s="389" t="s">
        <v>23</v>
      </c>
      <c r="Q641" s="389" t="s">
        <v>4617</v>
      </c>
      <c r="R641" s="389" t="s">
        <v>4618</v>
      </c>
      <c r="S641" s="389" t="s">
        <v>2083</v>
      </c>
      <c r="T641" s="389" t="s">
        <v>2083</v>
      </c>
      <c r="U641" s="389" t="s">
        <v>2083</v>
      </c>
      <c r="V641" s="389" t="s">
        <v>4619</v>
      </c>
      <c r="W641" s="389" t="s">
        <v>2083</v>
      </c>
      <c r="X641" s="389" t="s">
        <v>43</v>
      </c>
      <c r="Y641" s="389" t="s">
        <v>2083</v>
      </c>
      <c r="Z641" s="389" t="s">
        <v>2083</v>
      </c>
      <c r="AA641" s="389" t="s">
        <v>2396</v>
      </c>
      <c r="AB641" s="389" t="s">
        <v>2397</v>
      </c>
    </row>
    <row r="642" spans="1:28" x14ac:dyDescent="0.2">
      <c r="A642" s="389">
        <v>319</v>
      </c>
      <c r="B642" s="389">
        <v>2974</v>
      </c>
      <c r="C642" s="389" t="s">
        <v>3435</v>
      </c>
      <c r="D642" s="389" t="s">
        <v>3436</v>
      </c>
      <c r="E642" s="389" t="s">
        <v>1281</v>
      </c>
      <c r="F642" s="421">
        <v>658</v>
      </c>
      <c r="G642" s="390" t="s">
        <v>11</v>
      </c>
      <c r="H642" s="389" t="s">
        <v>4620</v>
      </c>
      <c r="I642" s="389" t="s">
        <v>4621</v>
      </c>
      <c r="J642" s="389" t="s">
        <v>4622</v>
      </c>
      <c r="K642" s="389" t="s">
        <v>2283</v>
      </c>
      <c r="L642" s="390" t="s">
        <v>25</v>
      </c>
      <c r="M642" s="390" t="s">
        <v>2083</v>
      </c>
      <c r="N642" s="390" t="s">
        <v>2083</v>
      </c>
      <c r="O642" s="390" t="s">
        <v>87</v>
      </c>
      <c r="P642" s="389" t="s">
        <v>23</v>
      </c>
      <c r="Q642" s="389" t="s">
        <v>4623</v>
      </c>
      <c r="R642" s="389" t="s">
        <v>4618</v>
      </c>
      <c r="S642" s="389" t="s">
        <v>2083</v>
      </c>
      <c r="T642" s="389" t="s">
        <v>2083</v>
      </c>
      <c r="U642" s="389" t="s">
        <v>2083</v>
      </c>
      <c r="V642" s="389" t="s">
        <v>4624</v>
      </c>
      <c r="W642" s="389" t="s">
        <v>2083</v>
      </c>
      <c r="X642" s="389" t="s">
        <v>43</v>
      </c>
      <c r="Y642" s="389" t="s">
        <v>2083</v>
      </c>
      <c r="Z642" s="389" t="s">
        <v>2083</v>
      </c>
      <c r="AA642" s="389" t="s">
        <v>2105</v>
      </c>
      <c r="AB642" s="389" t="s">
        <v>4625</v>
      </c>
    </row>
    <row r="643" spans="1:28" x14ac:dyDescent="0.2">
      <c r="A643" s="389">
        <v>320</v>
      </c>
      <c r="B643" s="389">
        <v>2975</v>
      </c>
      <c r="C643" s="389" t="s">
        <v>4626</v>
      </c>
      <c r="D643" s="389" t="s">
        <v>4627</v>
      </c>
      <c r="E643" s="389" t="s">
        <v>1281</v>
      </c>
      <c r="F643" s="421">
        <v>659</v>
      </c>
      <c r="G643" s="390" t="s">
        <v>11</v>
      </c>
      <c r="H643" s="389" t="s">
        <v>867</v>
      </c>
      <c r="I643" s="389" t="s">
        <v>867</v>
      </c>
      <c r="J643" s="389" t="s">
        <v>867</v>
      </c>
      <c r="K643" s="389" t="s">
        <v>2283</v>
      </c>
      <c r="L643" s="390" t="s">
        <v>25</v>
      </c>
      <c r="M643" s="390" t="s">
        <v>2083</v>
      </c>
      <c r="N643" s="390" t="s">
        <v>2083</v>
      </c>
      <c r="O643" s="390" t="s">
        <v>25</v>
      </c>
      <c r="P643" s="389" t="s">
        <v>23</v>
      </c>
      <c r="Q643" s="389" t="s">
        <v>4628</v>
      </c>
      <c r="R643" s="389" t="s">
        <v>4618</v>
      </c>
      <c r="S643" s="389" t="s">
        <v>4629</v>
      </c>
      <c r="T643" s="389" t="s">
        <v>2761</v>
      </c>
      <c r="U643" s="389" t="s">
        <v>2083</v>
      </c>
      <c r="V643" s="389" t="s">
        <v>4630</v>
      </c>
      <c r="W643" s="389" t="s">
        <v>2083</v>
      </c>
      <c r="X643" s="389" t="s">
        <v>43</v>
      </c>
      <c r="Y643" s="389" t="s">
        <v>2083</v>
      </c>
      <c r="Z643" s="389" t="s">
        <v>2083</v>
      </c>
      <c r="AA643" s="389" t="s">
        <v>2155</v>
      </c>
      <c r="AB643" s="389" t="s">
        <v>3702</v>
      </c>
    </row>
    <row r="644" spans="1:28" x14ac:dyDescent="0.2">
      <c r="A644" s="389">
        <v>321</v>
      </c>
      <c r="B644" s="389">
        <v>2976</v>
      </c>
      <c r="C644" s="389" t="s">
        <v>4146</v>
      </c>
      <c r="D644" s="389" t="s">
        <v>4147</v>
      </c>
      <c r="E644" s="389" t="s">
        <v>1281</v>
      </c>
      <c r="F644" s="421">
        <v>660</v>
      </c>
      <c r="G644" s="390" t="s">
        <v>11</v>
      </c>
      <c r="H644" s="389" t="s">
        <v>868</v>
      </c>
      <c r="I644" s="389" t="s">
        <v>868</v>
      </c>
      <c r="J644" s="389" t="s">
        <v>868</v>
      </c>
      <c r="K644" s="389" t="s">
        <v>2344</v>
      </c>
      <c r="L644" s="390" t="s">
        <v>50</v>
      </c>
      <c r="M644" s="390" t="s">
        <v>2083</v>
      </c>
      <c r="N644" s="390" t="s">
        <v>2083</v>
      </c>
      <c r="O644" s="390" t="s">
        <v>87</v>
      </c>
      <c r="P644" s="389" t="s">
        <v>23</v>
      </c>
      <c r="Q644" s="389" t="s">
        <v>4631</v>
      </c>
      <c r="R644" s="389" t="s">
        <v>4632</v>
      </c>
      <c r="S644" s="389" t="s">
        <v>2083</v>
      </c>
      <c r="T644" s="389" t="s">
        <v>2083</v>
      </c>
      <c r="U644" s="389" t="s">
        <v>2083</v>
      </c>
      <c r="V644" s="389" t="s">
        <v>4633</v>
      </c>
      <c r="W644" s="389" t="s">
        <v>2083</v>
      </c>
      <c r="X644" s="389" t="s">
        <v>43</v>
      </c>
      <c r="Y644" s="389" t="s">
        <v>2083</v>
      </c>
      <c r="Z644" s="389" t="s">
        <v>2083</v>
      </c>
      <c r="AA644" s="389" t="s">
        <v>2096</v>
      </c>
      <c r="AB644" s="389" t="s">
        <v>3352</v>
      </c>
    </row>
    <row r="645" spans="1:28" x14ac:dyDescent="0.2">
      <c r="A645" s="389">
        <v>322</v>
      </c>
      <c r="B645" s="389">
        <v>2977</v>
      </c>
      <c r="C645" s="389" t="s">
        <v>2248</v>
      </c>
      <c r="D645" s="389" t="s">
        <v>2249</v>
      </c>
      <c r="E645" s="389" t="s">
        <v>1281</v>
      </c>
      <c r="F645" s="421">
        <v>661</v>
      </c>
      <c r="G645" s="390" t="s">
        <v>11</v>
      </c>
      <c r="H645" s="389" t="s">
        <v>869</v>
      </c>
      <c r="I645" s="389" t="s">
        <v>4634</v>
      </c>
      <c r="J645" s="389" t="s">
        <v>4634</v>
      </c>
      <c r="K645" s="389" t="s">
        <v>2091</v>
      </c>
      <c r="L645" s="390" t="s">
        <v>50</v>
      </c>
      <c r="M645" s="390" t="s">
        <v>2083</v>
      </c>
      <c r="N645" s="390" t="s">
        <v>2083</v>
      </c>
      <c r="O645" s="390" t="s">
        <v>87</v>
      </c>
      <c r="P645" s="389" t="s">
        <v>23</v>
      </c>
      <c r="Q645" s="389" t="s">
        <v>4635</v>
      </c>
      <c r="R645" s="389" t="s">
        <v>3495</v>
      </c>
      <c r="S645" s="389" t="s">
        <v>2083</v>
      </c>
      <c r="T645" s="389" t="s">
        <v>2083</v>
      </c>
      <c r="U645" s="389" t="s">
        <v>2083</v>
      </c>
      <c r="V645" s="389" t="s">
        <v>2253</v>
      </c>
      <c r="W645" s="389" t="s">
        <v>2083</v>
      </c>
      <c r="X645" s="389" t="s">
        <v>43</v>
      </c>
      <c r="Y645" s="389" t="s">
        <v>87</v>
      </c>
      <c r="Z645" s="389" t="s">
        <v>2083</v>
      </c>
      <c r="AA645" s="389" t="s">
        <v>2096</v>
      </c>
      <c r="AB645" s="389" t="s">
        <v>2254</v>
      </c>
    </row>
    <row r="646" spans="1:28" x14ac:dyDescent="0.2">
      <c r="A646" s="389">
        <v>323</v>
      </c>
      <c r="B646" s="389">
        <v>2978</v>
      </c>
      <c r="C646" s="389" t="s">
        <v>2615</v>
      </c>
      <c r="D646" s="389" t="s">
        <v>2616</v>
      </c>
      <c r="E646" s="389" t="s">
        <v>1281</v>
      </c>
      <c r="F646" s="421">
        <v>662</v>
      </c>
      <c r="G646" s="390" t="s">
        <v>11</v>
      </c>
      <c r="H646" s="389" t="s">
        <v>871</v>
      </c>
      <c r="I646" s="389" t="s">
        <v>871</v>
      </c>
      <c r="J646" s="389" t="s">
        <v>871</v>
      </c>
      <c r="K646" s="389" t="s">
        <v>2091</v>
      </c>
      <c r="L646" s="390" t="s">
        <v>50</v>
      </c>
      <c r="M646" s="390" t="s">
        <v>2083</v>
      </c>
      <c r="N646" s="390" t="s">
        <v>2083</v>
      </c>
      <c r="O646" s="390" t="s">
        <v>25</v>
      </c>
      <c r="P646" s="389" t="s">
        <v>23</v>
      </c>
      <c r="Q646" s="389" t="s">
        <v>4636</v>
      </c>
      <c r="R646" s="389" t="s">
        <v>3495</v>
      </c>
      <c r="S646" s="389" t="s">
        <v>2985</v>
      </c>
      <c r="T646" s="389" t="s">
        <v>4637</v>
      </c>
      <c r="U646" s="389" t="s">
        <v>2083</v>
      </c>
      <c r="V646" s="389" t="s">
        <v>4638</v>
      </c>
      <c r="W646" s="389" t="s">
        <v>2083</v>
      </c>
      <c r="X646" s="389" t="s">
        <v>43</v>
      </c>
      <c r="Y646" s="389" t="s">
        <v>87</v>
      </c>
      <c r="Z646" s="389" t="s">
        <v>2083</v>
      </c>
      <c r="AA646" s="389" t="s">
        <v>2115</v>
      </c>
      <c r="AB646" s="389" t="s">
        <v>2348</v>
      </c>
    </row>
    <row r="647" spans="1:28" x14ac:dyDescent="0.2">
      <c r="A647" s="389">
        <v>324</v>
      </c>
      <c r="B647" s="389">
        <v>2979</v>
      </c>
      <c r="C647" s="389" t="s">
        <v>2133</v>
      </c>
      <c r="D647" s="389" t="s">
        <v>2134</v>
      </c>
      <c r="E647" s="389" t="s">
        <v>1281</v>
      </c>
      <c r="F647" s="421">
        <v>663</v>
      </c>
      <c r="G647" s="390" t="s">
        <v>11</v>
      </c>
      <c r="H647" s="389" t="s">
        <v>873</v>
      </c>
      <c r="I647" s="389" t="s">
        <v>4639</v>
      </c>
      <c r="J647" s="389" t="s">
        <v>4639</v>
      </c>
      <c r="K647" s="389" t="s">
        <v>2126</v>
      </c>
      <c r="L647" s="390" t="s">
        <v>87</v>
      </c>
      <c r="M647" s="390" t="s">
        <v>2083</v>
      </c>
      <c r="N647" s="390" t="s">
        <v>2083</v>
      </c>
      <c r="O647" s="390" t="s">
        <v>25</v>
      </c>
      <c r="P647" s="389" t="s">
        <v>23</v>
      </c>
      <c r="Q647" s="389" t="s">
        <v>4640</v>
      </c>
      <c r="R647" s="389" t="s">
        <v>4641</v>
      </c>
      <c r="S647" s="389" t="s">
        <v>2985</v>
      </c>
      <c r="T647" s="389" t="s">
        <v>2986</v>
      </c>
      <c r="U647" s="389" t="s">
        <v>2083</v>
      </c>
      <c r="V647" s="389" t="s">
        <v>2754</v>
      </c>
      <c r="W647" s="389" t="s">
        <v>2083</v>
      </c>
      <c r="X647" s="389" t="s">
        <v>43</v>
      </c>
      <c r="Y647" s="389" t="s">
        <v>87</v>
      </c>
      <c r="Z647" s="389" t="s">
        <v>2083</v>
      </c>
      <c r="AA647" s="389" t="s">
        <v>2297</v>
      </c>
      <c r="AB647" s="389" t="s">
        <v>2988</v>
      </c>
    </row>
    <row r="648" spans="1:28" x14ac:dyDescent="0.2">
      <c r="A648" s="389">
        <v>325</v>
      </c>
      <c r="B648" s="389">
        <v>2980</v>
      </c>
      <c r="C648" s="389" t="s">
        <v>3446</v>
      </c>
      <c r="D648" s="389" t="s">
        <v>3447</v>
      </c>
      <c r="E648" s="389" t="s">
        <v>1281</v>
      </c>
      <c r="F648" s="421">
        <v>665</v>
      </c>
      <c r="G648" s="390" t="s">
        <v>11</v>
      </c>
      <c r="H648" s="389" t="s">
        <v>876</v>
      </c>
      <c r="I648" s="389" t="s">
        <v>4642</v>
      </c>
      <c r="J648" s="389" t="s">
        <v>4642</v>
      </c>
      <c r="K648" s="389" t="s">
        <v>9</v>
      </c>
      <c r="L648" s="390" t="s">
        <v>50</v>
      </c>
      <c r="M648" s="390" t="s">
        <v>2083</v>
      </c>
      <c r="N648" s="390" t="s">
        <v>2083</v>
      </c>
      <c r="O648" s="390" t="s">
        <v>87</v>
      </c>
      <c r="P648" s="389" t="s">
        <v>23</v>
      </c>
      <c r="Q648" s="389" t="s">
        <v>4643</v>
      </c>
      <c r="R648" s="389" t="s">
        <v>2200</v>
      </c>
      <c r="S648" s="389" t="s">
        <v>2083</v>
      </c>
      <c r="T648" s="389" t="s">
        <v>2083</v>
      </c>
      <c r="U648" s="389" t="s">
        <v>2083</v>
      </c>
      <c r="V648" s="389" t="s">
        <v>4441</v>
      </c>
      <c r="W648" s="389" t="s">
        <v>2083</v>
      </c>
      <c r="X648" s="389" t="s">
        <v>43</v>
      </c>
      <c r="Y648" s="389" t="s">
        <v>2083</v>
      </c>
      <c r="Z648" s="389" t="s">
        <v>2083</v>
      </c>
      <c r="AA648" s="389" t="s">
        <v>2115</v>
      </c>
      <c r="AB648" s="389" t="s">
        <v>2178</v>
      </c>
    </row>
    <row r="649" spans="1:28" x14ac:dyDescent="0.2">
      <c r="A649" s="389">
        <v>326</v>
      </c>
      <c r="B649" s="389">
        <v>2981</v>
      </c>
      <c r="C649" s="389" t="s">
        <v>2089</v>
      </c>
      <c r="D649" s="389" t="s">
        <v>2090</v>
      </c>
      <c r="E649" s="389" t="s">
        <v>1281</v>
      </c>
      <c r="F649" s="421">
        <v>666</v>
      </c>
      <c r="G649" s="390" t="s">
        <v>11</v>
      </c>
      <c r="H649" s="389" t="s">
        <v>877</v>
      </c>
      <c r="I649" s="389" t="s">
        <v>877</v>
      </c>
      <c r="J649" s="389" t="s">
        <v>877</v>
      </c>
      <c r="K649" s="389" t="s">
        <v>2227</v>
      </c>
      <c r="L649" s="390" t="s">
        <v>50</v>
      </c>
      <c r="M649" s="390" t="s">
        <v>2083</v>
      </c>
      <c r="N649" s="390" t="s">
        <v>2083</v>
      </c>
      <c r="O649" s="390" t="s">
        <v>87</v>
      </c>
      <c r="P649" s="389" t="s">
        <v>23</v>
      </c>
      <c r="Q649" s="389" t="s">
        <v>4644</v>
      </c>
      <c r="R649" s="389" t="s">
        <v>4645</v>
      </c>
      <c r="S649" s="389" t="s">
        <v>2083</v>
      </c>
      <c r="T649" s="389" t="s">
        <v>2083</v>
      </c>
      <c r="U649" s="389" t="s">
        <v>2083</v>
      </c>
      <c r="V649" s="389" t="s">
        <v>2094</v>
      </c>
      <c r="W649" s="389" t="s">
        <v>2083</v>
      </c>
      <c r="X649" s="389" t="s">
        <v>43</v>
      </c>
      <c r="Y649" s="389" t="s">
        <v>87</v>
      </c>
      <c r="Z649" s="389" t="s">
        <v>2083</v>
      </c>
      <c r="AA649" s="389" t="s">
        <v>2096</v>
      </c>
      <c r="AB649" s="389" t="s">
        <v>2645</v>
      </c>
    </row>
    <row r="650" spans="1:28" x14ac:dyDescent="0.2">
      <c r="A650" s="389">
        <v>327</v>
      </c>
      <c r="B650" s="389">
        <v>2982</v>
      </c>
      <c r="C650" s="389" t="s">
        <v>2133</v>
      </c>
      <c r="D650" s="389" t="s">
        <v>2134</v>
      </c>
      <c r="E650" s="389" t="s">
        <v>1281</v>
      </c>
      <c r="F650" s="421">
        <v>667</v>
      </c>
      <c r="G650" s="390" t="s">
        <v>11</v>
      </c>
      <c r="H650" s="389" t="s">
        <v>879</v>
      </c>
      <c r="I650" s="389" t="s">
        <v>4646</v>
      </c>
      <c r="J650" s="389" t="s">
        <v>4646</v>
      </c>
      <c r="K650" s="389" t="s">
        <v>2126</v>
      </c>
      <c r="L650" s="390" t="s">
        <v>87</v>
      </c>
      <c r="M650" s="390" t="s">
        <v>2083</v>
      </c>
      <c r="N650" s="390" t="s">
        <v>2083</v>
      </c>
      <c r="O650" s="390" t="s">
        <v>25</v>
      </c>
      <c r="P650" s="389" t="s">
        <v>23</v>
      </c>
      <c r="Q650" s="389" t="s">
        <v>4640</v>
      </c>
      <c r="R650" s="389" t="s">
        <v>4641</v>
      </c>
      <c r="S650" s="389" t="s">
        <v>4647</v>
      </c>
      <c r="T650" s="389" t="s">
        <v>3826</v>
      </c>
      <c r="U650" s="389" t="s">
        <v>2083</v>
      </c>
      <c r="V650" s="389" t="s">
        <v>2083</v>
      </c>
      <c r="W650" s="389" t="s">
        <v>2083</v>
      </c>
      <c r="X650" s="389" t="s">
        <v>43</v>
      </c>
      <c r="Y650" s="389" t="s">
        <v>2147</v>
      </c>
      <c r="Z650" s="389" t="s">
        <v>2083</v>
      </c>
      <c r="AA650" s="389" t="s">
        <v>2297</v>
      </c>
      <c r="AB650" s="389" t="s">
        <v>4648</v>
      </c>
    </row>
    <row r="651" spans="1:28" x14ac:dyDescent="0.2">
      <c r="A651" s="389">
        <v>1083</v>
      </c>
      <c r="B651" s="389">
        <v>3659</v>
      </c>
      <c r="C651" s="389" t="s">
        <v>4146</v>
      </c>
      <c r="D651" s="389" t="s">
        <v>4147</v>
      </c>
      <c r="E651" s="389" t="s">
        <v>1281</v>
      </c>
      <c r="F651" s="421">
        <v>668</v>
      </c>
      <c r="G651" s="390" t="s">
        <v>11</v>
      </c>
      <c r="H651" s="389" t="s">
        <v>4649</v>
      </c>
      <c r="I651" s="389" t="s">
        <v>880</v>
      </c>
      <c r="J651" s="389" t="s">
        <v>880</v>
      </c>
      <c r="K651" s="389" t="s">
        <v>2344</v>
      </c>
      <c r="L651" s="390" t="s">
        <v>50</v>
      </c>
      <c r="M651" s="390" t="s">
        <v>2083</v>
      </c>
      <c r="N651" s="390" t="s">
        <v>2083</v>
      </c>
      <c r="O651" s="390" t="s">
        <v>87</v>
      </c>
      <c r="P651" s="389" t="s">
        <v>23</v>
      </c>
      <c r="Q651" s="389" t="s">
        <v>4650</v>
      </c>
      <c r="R651" s="389" t="s">
        <v>2347</v>
      </c>
      <c r="S651" s="389" t="s">
        <v>2083</v>
      </c>
      <c r="T651" s="389" t="s">
        <v>2083</v>
      </c>
      <c r="U651" s="389" t="s">
        <v>2083</v>
      </c>
      <c r="V651" s="389" t="s">
        <v>4651</v>
      </c>
      <c r="W651" s="389" t="s">
        <v>2083</v>
      </c>
      <c r="X651" s="389" t="s">
        <v>43</v>
      </c>
      <c r="Y651" s="389" t="s">
        <v>87</v>
      </c>
      <c r="Z651" s="389" t="s">
        <v>2083</v>
      </c>
      <c r="AA651" s="389" t="s">
        <v>2122</v>
      </c>
      <c r="AB651" s="389" t="s">
        <v>4652</v>
      </c>
    </row>
    <row r="652" spans="1:28" x14ac:dyDescent="0.2">
      <c r="A652" s="389">
        <v>1084</v>
      </c>
      <c r="B652" s="389">
        <v>2983</v>
      </c>
      <c r="C652" s="389" t="s">
        <v>3446</v>
      </c>
      <c r="D652" s="389" t="s">
        <v>3447</v>
      </c>
      <c r="E652" s="389" t="s">
        <v>1281</v>
      </c>
      <c r="F652" s="421">
        <v>669</v>
      </c>
      <c r="G652" s="390" t="s">
        <v>11</v>
      </c>
      <c r="H652" s="389" t="s">
        <v>882</v>
      </c>
      <c r="I652" s="389" t="s">
        <v>4653</v>
      </c>
      <c r="J652" s="389" t="s">
        <v>4653</v>
      </c>
      <c r="K652" s="389" t="s">
        <v>2091</v>
      </c>
      <c r="L652" s="390" t="s">
        <v>50</v>
      </c>
      <c r="M652" s="390" t="s">
        <v>2083</v>
      </c>
      <c r="N652" s="390" t="s">
        <v>2083</v>
      </c>
      <c r="O652" s="390" t="s">
        <v>25</v>
      </c>
      <c r="P652" s="389" t="s">
        <v>23</v>
      </c>
      <c r="Q652" s="389" t="s">
        <v>4654</v>
      </c>
      <c r="R652" s="389" t="s">
        <v>2794</v>
      </c>
      <c r="S652" s="389" t="s">
        <v>4655</v>
      </c>
      <c r="T652" s="389" t="s">
        <v>3670</v>
      </c>
      <c r="U652" s="389" t="s">
        <v>2083</v>
      </c>
      <c r="V652" s="389" t="s">
        <v>2083</v>
      </c>
      <c r="W652" s="389" t="s">
        <v>2083</v>
      </c>
      <c r="X652" s="389" t="s">
        <v>43</v>
      </c>
      <c r="Y652" s="389" t="s">
        <v>2147</v>
      </c>
      <c r="Z652" s="389" t="s">
        <v>2083</v>
      </c>
      <c r="AA652" s="389" t="s">
        <v>2115</v>
      </c>
      <c r="AB652" s="389" t="s">
        <v>2348</v>
      </c>
    </row>
    <row r="653" spans="1:28" x14ac:dyDescent="0.2">
      <c r="A653" s="389">
        <v>1085</v>
      </c>
      <c r="B653" s="389">
        <v>2984</v>
      </c>
      <c r="C653" s="389" t="s">
        <v>2219</v>
      </c>
      <c r="D653" s="389" t="s">
        <v>2220</v>
      </c>
      <c r="E653" s="389" t="s">
        <v>1281</v>
      </c>
      <c r="F653" s="421">
        <v>670</v>
      </c>
      <c r="G653" s="390" t="s">
        <v>11</v>
      </c>
      <c r="H653" s="389" t="s">
        <v>883</v>
      </c>
      <c r="I653" s="389" t="s">
        <v>4656</v>
      </c>
      <c r="J653" s="389" t="s">
        <v>4656</v>
      </c>
      <c r="K653" s="389" t="s">
        <v>2091</v>
      </c>
      <c r="L653" s="390" t="s">
        <v>50</v>
      </c>
      <c r="M653" s="390" t="s">
        <v>2083</v>
      </c>
      <c r="N653" s="390" t="s">
        <v>2083</v>
      </c>
      <c r="O653" s="390" t="s">
        <v>87</v>
      </c>
      <c r="P653" s="389" t="s">
        <v>23</v>
      </c>
      <c r="Q653" s="389" t="s">
        <v>4657</v>
      </c>
      <c r="R653" s="389" t="s">
        <v>4658</v>
      </c>
      <c r="S653" s="389" t="s">
        <v>2083</v>
      </c>
      <c r="T653" s="389" t="s">
        <v>2083</v>
      </c>
      <c r="U653" s="389" t="s">
        <v>2083</v>
      </c>
      <c r="V653" s="389" t="s">
        <v>4000</v>
      </c>
      <c r="W653" s="389" t="s">
        <v>2083</v>
      </c>
      <c r="X653" s="389" t="s">
        <v>43</v>
      </c>
      <c r="Y653" s="389" t="s">
        <v>2083</v>
      </c>
      <c r="Z653" s="389" t="s">
        <v>2083</v>
      </c>
      <c r="AA653" s="389" t="s">
        <v>2155</v>
      </c>
      <c r="AB653" s="389" t="s">
        <v>2342</v>
      </c>
    </row>
    <row r="654" spans="1:28" x14ac:dyDescent="0.2">
      <c r="A654" s="389">
        <v>1086</v>
      </c>
      <c r="B654" s="389">
        <v>2985</v>
      </c>
      <c r="C654" s="389" t="s">
        <v>2133</v>
      </c>
      <c r="D654" s="389" t="s">
        <v>2134</v>
      </c>
      <c r="E654" s="389" t="s">
        <v>1281</v>
      </c>
      <c r="F654" s="421">
        <v>671</v>
      </c>
      <c r="G654" s="390" t="s">
        <v>11</v>
      </c>
      <c r="H654" s="389" t="s">
        <v>4659</v>
      </c>
      <c r="I654" s="389" t="s">
        <v>4659</v>
      </c>
      <c r="J654" s="389" t="s">
        <v>4659</v>
      </c>
      <c r="K654" s="389" t="s">
        <v>2126</v>
      </c>
      <c r="L654" s="390" t="s">
        <v>87</v>
      </c>
      <c r="M654" s="390" t="s">
        <v>2083</v>
      </c>
      <c r="N654" s="390" t="s">
        <v>2083</v>
      </c>
      <c r="O654" s="390" t="s">
        <v>87</v>
      </c>
      <c r="P654" s="389" t="s">
        <v>23</v>
      </c>
      <c r="Q654" s="389" t="s">
        <v>4660</v>
      </c>
      <c r="R654" s="389" t="s">
        <v>4661</v>
      </c>
      <c r="S654" s="389" t="s">
        <v>2083</v>
      </c>
      <c r="T654" s="389" t="s">
        <v>2083</v>
      </c>
      <c r="U654" s="389" t="s">
        <v>2083</v>
      </c>
      <c r="V654" s="389" t="s">
        <v>2754</v>
      </c>
      <c r="W654" s="389" t="s">
        <v>2083</v>
      </c>
      <c r="X654" s="389" t="s">
        <v>43</v>
      </c>
      <c r="Y654" s="389" t="s">
        <v>2083</v>
      </c>
      <c r="Z654" s="389" t="s">
        <v>2083</v>
      </c>
      <c r="AA654" s="389" t="s">
        <v>2155</v>
      </c>
      <c r="AB654" s="389" t="s">
        <v>2461</v>
      </c>
    </row>
    <row r="655" spans="1:28" x14ac:dyDescent="0.2">
      <c r="A655" s="389">
        <v>1087</v>
      </c>
      <c r="B655" s="389">
        <v>2986</v>
      </c>
      <c r="C655" s="389" t="s">
        <v>2133</v>
      </c>
      <c r="D655" s="389" t="s">
        <v>2134</v>
      </c>
      <c r="E655" s="389" t="s">
        <v>1281</v>
      </c>
      <c r="F655" s="421">
        <v>672</v>
      </c>
      <c r="G655" s="390" t="s">
        <v>11</v>
      </c>
      <c r="H655" s="389" t="s">
        <v>4662</v>
      </c>
      <c r="I655" s="389" t="s">
        <v>4663</v>
      </c>
      <c r="J655" s="389" t="s">
        <v>4663</v>
      </c>
      <c r="K655" s="389" t="s">
        <v>2126</v>
      </c>
      <c r="L655" s="390" t="s">
        <v>87</v>
      </c>
      <c r="M655" s="390" t="s">
        <v>2083</v>
      </c>
      <c r="N655" s="390" t="s">
        <v>2083</v>
      </c>
      <c r="O655" s="390" t="s">
        <v>87</v>
      </c>
      <c r="P655" s="389" t="s">
        <v>23</v>
      </c>
      <c r="Q655" s="389" t="s">
        <v>4640</v>
      </c>
      <c r="R655" s="389" t="s">
        <v>4661</v>
      </c>
      <c r="S655" s="389" t="s">
        <v>2083</v>
      </c>
      <c r="T655" s="389" t="s">
        <v>2083</v>
      </c>
      <c r="U655" s="389" t="s">
        <v>2083</v>
      </c>
      <c r="V655" s="389" t="s">
        <v>2754</v>
      </c>
      <c r="W655" s="389" t="s">
        <v>2083</v>
      </c>
      <c r="X655" s="389" t="s">
        <v>43</v>
      </c>
      <c r="Y655" s="389" t="s">
        <v>2083</v>
      </c>
      <c r="Z655" s="389" t="s">
        <v>2083</v>
      </c>
      <c r="AA655" s="389" t="s">
        <v>2115</v>
      </c>
      <c r="AB655" s="389" t="s">
        <v>2116</v>
      </c>
    </row>
    <row r="656" spans="1:28" x14ac:dyDescent="0.2">
      <c r="A656" s="389">
        <v>1088</v>
      </c>
      <c r="B656" s="389">
        <v>2987</v>
      </c>
      <c r="C656" s="389" t="s">
        <v>2299</v>
      </c>
      <c r="D656" s="389" t="s">
        <v>2300</v>
      </c>
      <c r="E656" s="389" t="s">
        <v>1281</v>
      </c>
      <c r="F656" s="421">
        <v>673</v>
      </c>
      <c r="G656" s="390" t="s">
        <v>11</v>
      </c>
      <c r="H656" s="389" t="s">
        <v>886</v>
      </c>
      <c r="I656" s="389" t="s">
        <v>886</v>
      </c>
      <c r="J656" s="389" t="s">
        <v>886</v>
      </c>
      <c r="K656" s="389" t="s">
        <v>2344</v>
      </c>
      <c r="L656" s="390" t="s">
        <v>50</v>
      </c>
      <c r="M656" s="390" t="s">
        <v>2083</v>
      </c>
      <c r="N656" s="390" t="s">
        <v>2083</v>
      </c>
      <c r="O656" s="390" t="s">
        <v>87</v>
      </c>
      <c r="P656" s="389" t="s">
        <v>23</v>
      </c>
      <c r="Q656" s="389" t="s">
        <v>4664</v>
      </c>
      <c r="R656" s="389" t="s">
        <v>4665</v>
      </c>
      <c r="S656" s="389" t="s">
        <v>2083</v>
      </c>
      <c r="T656" s="389" t="s">
        <v>2083</v>
      </c>
      <c r="U656" s="389" t="s">
        <v>2083</v>
      </c>
      <c r="V656" s="389" t="s">
        <v>4362</v>
      </c>
      <c r="W656" s="389" t="s">
        <v>2083</v>
      </c>
      <c r="X656" s="389" t="s">
        <v>43</v>
      </c>
      <c r="Y656" s="389" t="s">
        <v>2083</v>
      </c>
      <c r="Z656" s="389" t="s">
        <v>2083</v>
      </c>
      <c r="AA656" s="389" t="s">
        <v>2155</v>
      </c>
      <c r="AB656" s="389" t="s">
        <v>2342</v>
      </c>
    </row>
    <row r="657" spans="1:28" x14ac:dyDescent="0.2">
      <c r="A657" s="389">
        <v>1089</v>
      </c>
      <c r="B657" s="389">
        <v>2988</v>
      </c>
      <c r="C657" s="389" t="s">
        <v>2083</v>
      </c>
      <c r="E657" s="389" t="s">
        <v>1281</v>
      </c>
      <c r="F657" s="421">
        <v>674</v>
      </c>
      <c r="G657" s="390" t="s">
        <v>11</v>
      </c>
      <c r="H657" s="389" t="s">
        <v>887</v>
      </c>
      <c r="I657" s="389" t="s">
        <v>4666</v>
      </c>
      <c r="J657" s="389" t="s">
        <v>4666</v>
      </c>
      <c r="K657" s="389" t="s">
        <v>2126</v>
      </c>
      <c r="L657" s="390" t="s">
        <v>50</v>
      </c>
      <c r="M657" s="390" t="s">
        <v>2083</v>
      </c>
      <c r="N657" s="390" t="s">
        <v>2083</v>
      </c>
      <c r="O657" s="390" t="s">
        <v>25</v>
      </c>
      <c r="P657" s="389" t="s">
        <v>23</v>
      </c>
      <c r="Q657" s="389" t="s">
        <v>4667</v>
      </c>
      <c r="R657" s="389" t="s">
        <v>3444</v>
      </c>
      <c r="S657" s="389" t="s">
        <v>2334</v>
      </c>
      <c r="T657" s="389" t="s">
        <v>2353</v>
      </c>
      <c r="U657" s="389" t="s">
        <v>2083</v>
      </c>
      <c r="V657" s="389" t="s">
        <v>4668</v>
      </c>
      <c r="W657" s="389" t="s">
        <v>2083</v>
      </c>
      <c r="X657" s="389" t="s">
        <v>43</v>
      </c>
      <c r="Y657" s="389" t="s">
        <v>87</v>
      </c>
      <c r="Z657" s="389" t="s">
        <v>2083</v>
      </c>
      <c r="AA657" s="389" t="s">
        <v>2096</v>
      </c>
      <c r="AB657" s="389" t="s">
        <v>3287</v>
      </c>
    </row>
    <row r="658" spans="1:28" x14ac:dyDescent="0.2">
      <c r="A658" s="389">
        <v>1090</v>
      </c>
      <c r="B658" s="389">
        <v>2989</v>
      </c>
      <c r="C658" s="389" t="s">
        <v>2196</v>
      </c>
      <c r="D658" s="389" t="s">
        <v>2197</v>
      </c>
      <c r="E658" s="389" t="s">
        <v>1281</v>
      </c>
      <c r="F658" s="421">
        <v>675</v>
      </c>
      <c r="G658" s="390" t="s">
        <v>11</v>
      </c>
      <c r="H658" s="389" t="s">
        <v>888</v>
      </c>
      <c r="I658" s="389" t="s">
        <v>4669</v>
      </c>
      <c r="J658" s="389" t="s">
        <v>4669</v>
      </c>
      <c r="K658" s="389" t="s">
        <v>2126</v>
      </c>
      <c r="L658" s="390" t="s">
        <v>50</v>
      </c>
      <c r="M658" s="390" t="s">
        <v>2083</v>
      </c>
      <c r="N658" s="390" t="s">
        <v>2083</v>
      </c>
      <c r="O658" s="390" t="s">
        <v>87</v>
      </c>
      <c r="P658" s="389" t="s">
        <v>23</v>
      </c>
      <c r="Q658" s="389" t="s">
        <v>4670</v>
      </c>
      <c r="R658" s="389" t="s">
        <v>2702</v>
      </c>
      <c r="S658" s="389" t="s">
        <v>2083</v>
      </c>
      <c r="T658" s="389" t="s">
        <v>2083</v>
      </c>
      <c r="U658" s="389" t="s">
        <v>2083</v>
      </c>
      <c r="V658" s="389" t="s">
        <v>3513</v>
      </c>
      <c r="W658" s="389" t="s">
        <v>2083</v>
      </c>
      <c r="X658" s="389" t="s">
        <v>43</v>
      </c>
      <c r="Y658" s="389" t="s">
        <v>2083</v>
      </c>
      <c r="Z658" s="389" t="s">
        <v>2083</v>
      </c>
      <c r="AA658" s="389" t="s">
        <v>2155</v>
      </c>
      <c r="AB658" s="389" t="s">
        <v>2342</v>
      </c>
    </row>
    <row r="659" spans="1:28" x14ac:dyDescent="0.2">
      <c r="A659" s="389">
        <v>1091</v>
      </c>
      <c r="B659" s="389">
        <v>2990</v>
      </c>
      <c r="C659" s="389" t="s">
        <v>2299</v>
      </c>
      <c r="D659" s="389" t="s">
        <v>2300</v>
      </c>
      <c r="E659" s="389" t="s">
        <v>1281</v>
      </c>
      <c r="F659" s="421">
        <v>676</v>
      </c>
      <c r="G659" s="390" t="s">
        <v>11</v>
      </c>
      <c r="H659" s="389" t="s">
        <v>4671</v>
      </c>
      <c r="I659" s="389" t="s">
        <v>4672</v>
      </c>
      <c r="J659" s="389" t="s">
        <v>4672</v>
      </c>
      <c r="K659" s="389" t="s">
        <v>2091</v>
      </c>
      <c r="L659" s="390" t="s">
        <v>87</v>
      </c>
      <c r="M659" s="390" t="s">
        <v>2083</v>
      </c>
      <c r="N659" s="390" t="s">
        <v>2083</v>
      </c>
      <c r="O659" s="390" t="s">
        <v>87</v>
      </c>
      <c r="P659" s="389" t="s">
        <v>23</v>
      </c>
      <c r="Q659" s="389" t="s">
        <v>4673</v>
      </c>
      <c r="R659" s="389" t="s">
        <v>4674</v>
      </c>
      <c r="S659" s="389" t="s">
        <v>2083</v>
      </c>
      <c r="T659" s="389" t="s">
        <v>2083</v>
      </c>
      <c r="U659" s="389" t="s">
        <v>2083</v>
      </c>
      <c r="V659" s="389" t="s">
        <v>4362</v>
      </c>
      <c r="W659" s="389" t="s">
        <v>2083</v>
      </c>
      <c r="X659" s="389" t="s">
        <v>43</v>
      </c>
      <c r="Y659" s="389" t="s">
        <v>2083</v>
      </c>
      <c r="Z659" s="389" t="s">
        <v>2083</v>
      </c>
      <c r="AA659" s="389" t="s">
        <v>2115</v>
      </c>
      <c r="AB659" s="389" t="s">
        <v>2116</v>
      </c>
    </row>
    <row r="660" spans="1:28" x14ac:dyDescent="0.2">
      <c r="A660" s="389">
        <v>1092</v>
      </c>
      <c r="B660" s="389">
        <v>2991</v>
      </c>
      <c r="C660" s="389" t="s">
        <v>4675</v>
      </c>
      <c r="D660" s="389" t="s">
        <v>4676</v>
      </c>
      <c r="E660" s="389" t="s">
        <v>1281</v>
      </c>
      <c r="F660" s="421">
        <v>677</v>
      </c>
      <c r="G660" s="390" t="s">
        <v>11</v>
      </c>
      <c r="H660" s="389" t="s">
        <v>891</v>
      </c>
      <c r="I660" s="389" t="s">
        <v>4677</v>
      </c>
      <c r="J660" s="389" t="s">
        <v>4677</v>
      </c>
      <c r="K660" s="389" t="s">
        <v>2227</v>
      </c>
      <c r="L660" s="390" t="s">
        <v>50</v>
      </c>
      <c r="M660" s="390" t="s">
        <v>2083</v>
      </c>
      <c r="N660" s="390" t="s">
        <v>2083</v>
      </c>
      <c r="O660" s="390" t="s">
        <v>25</v>
      </c>
      <c r="P660" s="389" t="s">
        <v>23</v>
      </c>
      <c r="Q660" s="389" t="s">
        <v>4678</v>
      </c>
      <c r="R660" s="389" t="s">
        <v>4679</v>
      </c>
      <c r="S660" s="389" t="s">
        <v>4680</v>
      </c>
      <c r="T660" s="389" t="s">
        <v>2383</v>
      </c>
      <c r="U660" s="389" t="s">
        <v>2083</v>
      </c>
      <c r="V660" s="389" t="s">
        <v>4681</v>
      </c>
      <c r="W660" s="389" t="s">
        <v>2083</v>
      </c>
      <c r="X660" s="389" t="s">
        <v>43</v>
      </c>
      <c r="Y660" s="389" t="s">
        <v>2147</v>
      </c>
      <c r="Z660" s="389" t="s">
        <v>2083</v>
      </c>
      <c r="AA660" s="389" t="s">
        <v>2148</v>
      </c>
      <c r="AB660" s="389" t="s">
        <v>3025</v>
      </c>
    </row>
    <row r="661" spans="1:28" x14ac:dyDescent="0.2">
      <c r="A661" s="389">
        <v>1093</v>
      </c>
      <c r="B661" s="389">
        <v>2992</v>
      </c>
      <c r="C661" s="389" t="s">
        <v>4682</v>
      </c>
      <c r="D661" s="389" t="s">
        <v>4683</v>
      </c>
      <c r="E661" s="389" t="s">
        <v>1281</v>
      </c>
      <c r="F661" s="421">
        <v>678</v>
      </c>
      <c r="G661" s="390" t="s">
        <v>11</v>
      </c>
      <c r="H661" s="389" t="s">
        <v>892</v>
      </c>
      <c r="I661" s="389" t="s">
        <v>892</v>
      </c>
      <c r="J661" s="389" t="s">
        <v>892</v>
      </c>
      <c r="K661" s="389" t="s">
        <v>2227</v>
      </c>
      <c r="L661" s="390" t="s">
        <v>50</v>
      </c>
      <c r="M661" s="390" t="s">
        <v>2083</v>
      </c>
      <c r="N661" s="390" t="s">
        <v>2083</v>
      </c>
      <c r="O661" s="390" t="s">
        <v>87</v>
      </c>
      <c r="P661" s="389" t="s">
        <v>23</v>
      </c>
      <c r="Q661" s="389" t="s">
        <v>4684</v>
      </c>
      <c r="R661" s="389" t="s">
        <v>2649</v>
      </c>
      <c r="S661" s="389" t="s">
        <v>2083</v>
      </c>
      <c r="T661" s="389" t="s">
        <v>2083</v>
      </c>
      <c r="U661" s="389" t="s">
        <v>2083</v>
      </c>
      <c r="V661" s="389" t="s">
        <v>4685</v>
      </c>
      <c r="W661" s="389" t="s">
        <v>2083</v>
      </c>
      <c r="X661" s="389" t="s">
        <v>43</v>
      </c>
      <c r="Y661" s="389" t="s">
        <v>2147</v>
      </c>
      <c r="Z661" s="389" t="s">
        <v>2083</v>
      </c>
      <c r="AA661" s="389" t="s">
        <v>2096</v>
      </c>
      <c r="AB661" s="389" t="s">
        <v>4686</v>
      </c>
    </row>
    <row r="662" spans="1:28" x14ac:dyDescent="0.2">
      <c r="A662" s="389">
        <v>1094</v>
      </c>
      <c r="B662" s="389">
        <v>2993</v>
      </c>
      <c r="C662" s="389" t="s">
        <v>2219</v>
      </c>
      <c r="D662" s="389" t="s">
        <v>2220</v>
      </c>
      <c r="E662" s="389" t="s">
        <v>1281</v>
      </c>
      <c r="F662" s="421">
        <v>679</v>
      </c>
      <c r="G662" s="390" t="s">
        <v>11</v>
      </c>
      <c r="H662" s="389" t="s">
        <v>893</v>
      </c>
      <c r="I662" s="389" t="s">
        <v>4687</v>
      </c>
      <c r="J662" s="389" t="s">
        <v>4687</v>
      </c>
      <c r="K662" s="389" t="s">
        <v>2091</v>
      </c>
      <c r="L662" s="390" t="s">
        <v>50</v>
      </c>
      <c r="M662" s="390" t="s">
        <v>2083</v>
      </c>
      <c r="N662" s="390" t="s">
        <v>2083</v>
      </c>
      <c r="O662" s="390" t="s">
        <v>87</v>
      </c>
      <c r="P662" s="389" t="s">
        <v>23</v>
      </c>
      <c r="Q662" s="389" t="s">
        <v>4688</v>
      </c>
      <c r="R662" s="389" t="s">
        <v>2702</v>
      </c>
      <c r="S662" s="389" t="s">
        <v>2083</v>
      </c>
      <c r="T662" s="389" t="s">
        <v>2083</v>
      </c>
      <c r="U662" s="389" t="s">
        <v>2083</v>
      </c>
      <c r="V662" s="389" t="s">
        <v>4000</v>
      </c>
      <c r="W662" s="389" t="s">
        <v>2083</v>
      </c>
      <c r="X662" s="389" t="s">
        <v>43</v>
      </c>
      <c r="Y662" s="389" t="s">
        <v>2083</v>
      </c>
      <c r="Z662" s="389" t="s">
        <v>2083</v>
      </c>
      <c r="AA662" s="389" t="s">
        <v>2115</v>
      </c>
      <c r="AB662" s="389" t="s">
        <v>2844</v>
      </c>
    </row>
    <row r="663" spans="1:28" x14ac:dyDescent="0.2">
      <c r="A663" s="389">
        <v>1095</v>
      </c>
      <c r="B663" s="389">
        <v>2994</v>
      </c>
      <c r="C663" s="389" t="s">
        <v>2510</v>
      </c>
      <c r="D663" s="389" t="s">
        <v>2511</v>
      </c>
      <c r="E663" s="389" t="s">
        <v>1281</v>
      </c>
      <c r="F663" s="421">
        <v>680</v>
      </c>
      <c r="G663" s="390" t="s">
        <v>11</v>
      </c>
      <c r="H663" s="389" t="s">
        <v>895</v>
      </c>
      <c r="I663" s="389" t="s">
        <v>895</v>
      </c>
      <c r="J663" s="389" t="s">
        <v>895</v>
      </c>
      <c r="K663" s="389" t="s">
        <v>2227</v>
      </c>
      <c r="L663" s="390" t="s">
        <v>50</v>
      </c>
      <c r="M663" s="390" t="s">
        <v>2083</v>
      </c>
      <c r="N663" s="390" t="s">
        <v>2083</v>
      </c>
      <c r="O663" s="390" t="s">
        <v>25</v>
      </c>
      <c r="P663" s="389" t="s">
        <v>23</v>
      </c>
      <c r="Q663" s="389" t="s">
        <v>4689</v>
      </c>
      <c r="R663" s="389" t="s">
        <v>4690</v>
      </c>
      <c r="S663" s="389" t="s">
        <v>4691</v>
      </c>
      <c r="T663" s="389" t="s">
        <v>4692</v>
      </c>
      <c r="U663" s="389" t="s">
        <v>2083</v>
      </c>
      <c r="V663" s="389" t="s">
        <v>2987</v>
      </c>
      <c r="W663" s="389" t="s">
        <v>2083</v>
      </c>
      <c r="X663" s="389" t="s">
        <v>43</v>
      </c>
      <c r="Y663" s="389" t="s">
        <v>2083</v>
      </c>
      <c r="Z663" s="389" t="s">
        <v>2083</v>
      </c>
      <c r="AA663" s="389" t="s">
        <v>2096</v>
      </c>
      <c r="AB663" s="389" t="s">
        <v>3342</v>
      </c>
    </row>
    <row r="664" spans="1:28" x14ac:dyDescent="0.2">
      <c r="A664" s="389">
        <v>1096</v>
      </c>
      <c r="B664" s="389">
        <v>2995</v>
      </c>
      <c r="C664" s="389" t="s">
        <v>2196</v>
      </c>
      <c r="D664" s="389" t="s">
        <v>2197</v>
      </c>
      <c r="E664" s="389" t="s">
        <v>1281</v>
      </c>
      <c r="F664" s="421">
        <v>681</v>
      </c>
      <c r="G664" s="390" t="s">
        <v>11</v>
      </c>
      <c r="H664" s="389" t="s">
        <v>896</v>
      </c>
      <c r="I664" s="389" t="s">
        <v>896</v>
      </c>
      <c r="J664" s="389" t="s">
        <v>896</v>
      </c>
      <c r="K664" s="389" t="s">
        <v>2227</v>
      </c>
      <c r="L664" s="390" t="s">
        <v>50</v>
      </c>
      <c r="M664" s="390" t="s">
        <v>2083</v>
      </c>
      <c r="N664" s="390" t="s">
        <v>2083</v>
      </c>
      <c r="O664" s="390" t="s">
        <v>87</v>
      </c>
      <c r="P664" s="389" t="s">
        <v>23</v>
      </c>
      <c r="Q664" s="389" t="s">
        <v>4693</v>
      </c>
      <c r="R664" s="389" t="s">
        <v>4694</v>
      </c>
      <c r="S664" s="389" t="s">
        <v>2083</v>
      </c>
      <c r="T664" s="389" t="s">
        <v>2083</v>
      </c>
      <c r="U664" s="389" t="s">
        <v>2083</v>
      </c>
      <c r="V664" s="389" t="s">
        <v>3513</v>
      </c>
      <c r="W664" s="389" t="s">
        <v>2083</v>
      </c>
      <c r="X664" s="389" t="s">
        <v>43</v>
      </c>
      <c r="Y664" s="389" t="s">
        <v>2083</v>
      </c>
      <c r="Z664" s="389" t="s">
        <v>2083</v>
      </c>
      <c r="AA664" s="389" t="s">
        <v>2115</v>
      </c>
      <c r="AB664" s="389" t="s">
        <v>2348</v>
      </c>
    </row>
    <row r="665" spans="1:28" x14ac:dyDescent="0.2">
      <c r="A665" s="389">
        <v>1097</v>
      </c>
      <c r="B665" s="389">
        <v>2996</v>
      </c>
      <c r="C665" s="389" t="s">
        <v>4695</v>
      </c>
      <c r="D665" s="389" t="s">
        <v>4696</v>
      </c>
      <c r="E665" s="389" t="s">
        <v>1281</v>
      </c>
      <c r="F665" s="421">
        <v>682</v>
      </c>
      <c r="G665" s="390" t="s">
        <v>11</v>
      </c>
      <c r="H665" s="389" t="s">
        <v>4697</v>
      </c>
      <c r="I665" s="389" t="s">
        <v>4698</v>
      </c>
      <c r="J665" s="389" t="s">
        <v>4699</v>
      </c>
      <c r="K665" s="389" t="s">
        <v>2227</v>
      </c>
      <c r="L665" s="390" t="s">
        <v>50</v>
      </c>
      <c r="M665" s="390" t="s">
        <v>2083</v>
      </c>
      <c r="N665" s="390" t="s">
        <v>2083</v>
      </c>
      <c r="O665" s="390" t="s">
        <v>87</v>
      </c>
      <c r="P665" s="389" t="s">
        <v>23</v>
      </c>
      <c r="Q665" s="389" t="s">
        <v>4700</v>
      </c>
      <c r="R665" s="389" t="s">
        <v>4701</v>
      </c>
      <c r="S665" s="389" t="s">
        <v>2083</v>
      </c>
      <c r="T665" s="389" t="s">
        <v>2083</v>
      </c>
      <c r="U665" s="389" t="s">
        <v>2083</v>
      </c>
      <c r="V665" s="389" t="s">
        <v>4702</v>
      </c>
      <c r="W665" s="389" t="s">
        <v>2083</v>
      </c>
      <c r="X665" s="389" t="s">
        <v>43</v>
      </c>
      <c r="Y665" s="389" t="s">
        <v>2147</v>
      </c>
      <c r="Z665" s="389" t="s">
        <v>2083</v>
      </c>
      <c r="AA665" s="389" t="s">
        <v>2115</v>
      </c>
      <c r="AB665" s="389" t="s">
        <v>2116</v>
      </c>
    </row>
    <row r="666" spans="1:28" x14ac:dyDescent="0.2">
      <c r="A666" s="389">
        <v>1098</v>
      </c>
      <c r="B666" s="389">
        <v>2997</v>
      </c>
      <c r="C666" s="389" t="s">
        <v>4703</v>
      </c>
      <c r="D666" s="389" t="s">
        <v>4704</v>
      </c>
      <c r="E666" s="389" t="s">
        <v>1281</v>
      </c>
      <c r="F666" s="421">
        <v>683</v>
      </c>
      <c r="G666" s="390" t="s">
        <v>11</v>
      </c>
      <c r="H666" s="389" t="s">
        <v>899</v>
      </c>
      <c r="I666" s="389" t="s">
        <v>4705</v>
      </c>
      <c r="J666" s="389" t="s">
        <v>4705</v>
      </c>
      <c r="K666" s="389" t="s">
        <v>2227</v>
      </c>
      <c r="L666" s="390" t="s">
        <v>50</v>
      </c>
      <c r="M666" s="390" t="s">
        <v>2083</v>
      </c>
      <c r="N666" s="390" t="s">
        <v>2083</v>
      </c>
      <c r="O666" s="390" t="s">
        <v>25</v>
      </c>
      <c r="P666" s="389" t="s">
        <v>23</v>
      </c>
      <c r="Q666" s="389" t="s">
        <v>4706</v>
      </c>
      <c r="R666" s="389" t="s">
        <v>2209</v>
      </c>
      <c r="S666" s="389" t="s">
        <v>4521</v>
      </c>
      <c r="T666" s="389" t="s">
        <v>4522</v>
      </c>
      <c r="U666" s="389" t="s">
        <v>2083</v>
      </c>
      <c r="V666" s="389" t="s">
        <v>2083</v>
      </c>
      <c r="W666" s="389" t="s">
        <v>2083</v>
      </c>
      <c r="X666" s="389" t="s">
        <v>43</v>
      </c>
      <c r="Y666" s="389" t="s">
        <v>2147</v>
      </c>
      <c r="Z666" s="389" t="s">
        <v>2083</v>
      </c>
      <c r="AA666" s="389" t="s">
        <v>2105</v>
      </c>
      <c r="AB666" s="389" t="s">
        <v>4707</v>
      </c>
    </row>
    <row r="667" spans="1:28" x14ac:dyDescent="0.2">
      <c r="A667" s="389">
        <v>1099</v>
      </c>
      <c r="B667" s="389">
        <v>2998</v>
      </c>
      <c r="C667" s="389" t="s">
        <v>4682</v>
      </c>
      <c r="D667" s="389" t="s">
        <v>4683</v>
      </c>
      <c r="E667" s="389" t="s">
        <v>1281</v>
      </c>
      <c r="F667" s="421">
        <v>684</v>
      </c>
      <c r="G667" s="390" t="s">
        <v>11</v>
      </c>
      <c r="H667" s="389" t="s">
        <v>4708</v>
      </c>
      <c r="I667" s="389" t="s">
        <v>4709</v>
      </c>
      <c r="J667" s="389" t="s">
        <v>4709</v>
      </c>
      <c r="K667" s="389" t="s">
        <v>2227</v>
      </c>
      <c r="L667" s="390" t="s">
        <v>50</v>
      </c>
      <c r="M667" s="390" t="s">
        <v>2083</v>
      </c>
      <c r="N667" s="390" t="s">
        <v>2083</v>
      </c>
      <c r="O667" s="390" t="s">
        <v>87</v>
      </c>
      <c r="P667" s="389" t="s">
        <v>23</v>
      </c>
      <c r="Q667" s="389" t="s">
        <v>4710</v>
      </c>
      <c r="R667" s="389" t="s">
        <v>4711</v>
      </c>
      <c r="S667" s="389" t="s">
        <v>2083</v>
      </c>
      <c r="T667" s="389" t="s">
        <v>2083</v>
      </c>
      <c r="U667" s="389" t="s">
        <v>2083</v>
      </c>
      <c r="V667" s="389" t="s">
        <v>4712</v>
      </c>
      <c r="W667" s="389" t="s">
        <v>2083</v>
      </c>
      <c r="X667" s="389" t="s">
        <v>43</v>
      </c>
      <c r="Y667" s="389" t="s">
        <v>2147</v>
      </c>
      <c r="Z667" s="389" t="s">
        <v>2083</v>
      </c>
      <c r="AA667" s="389" t="s">
        <v>2096</v>
      </c>
      <c r="AB667" s="389" t="s">
        <v>4686</v>
      </c>
    </row>
    <row r="668" spans="1:28" x14ac:dyDescent="0.2">
      <c r="A668" s="389">
        <v>1100</v>
      </c>
      <c r="B668" s="389">
        <v>2999</v>
      </c>
      <c r="C668" s="389" t="s">
        <v>3435</v>
      </c>
      <c r="D668" s="389" t="s">
        <v>3436</v>
      </c>
      <c r="E668" s="389" t="s">
        <v>1281</v>
      </c>
      <c r="F668" s="421">
        <v>685</v>
      </c>
      <c r="G668" s="390" t="s">
        <v>11</v>
      </c>
      <c r="H668" s="389" t="s">
        <v>4713</v>
      </c>
      <c r="I668" s="389" t="s">
        <v>4714</v>
      </c>
      <c r="J668" s="389" t="s">
        <v>4714</v>
      </c>
      <c r="K668" s="389" t="s">
        <v>2126</v>
      </c>
      <c r="L668" s="390" t="s">
        <v>50</v>
      </c>
      <c r="M668" s="390" t="s">
        <v>2083</v>
      </c>
      <c r="N668" s="390" t="s">
        <v>2083</v>
      </c>
      <c r="O668" s="390" t="s">
        <v>25</v>
      </c>
      <c r="P668" s="389" t="s">
        <v>23</v>
      </c>
      <c r="Q668" s="389" t="s">
        <v>4715</v>
      </c>
      <c r="R668" s="389" t="s">
        <v>4716</v>
      </c>
      <c r="S668" s="389" t="s">
        <v>3790</v>
      </c>
      <c r="T668" s="389" t="s">
        <v>2585</v>
      </c>
      <c r="U668" s="389" t="s">
        <v>2083</v>
      </c>
      <c r="V668" s="389" t="s">
        <v>4717</v>
      </c>
      <c r="W668" s="389" t="s">
        <v>2083</v>
      </c>
      <c r="X668" s="389" t="s">
        <v>43</v>
      </c>
      <c r="Y668" s="389" t="s">
        <v>87</v>
      </c>
      <c r="Z668" s="389" t="s">
        <v>2083</v>
      </c>
      <c r="AA668" s="389" t="s">
        <v>2297</v>
      </c>
      <c r="AB668" s="389" t="s">
        <v>2587</v>
      </c>
    </row>
    <row r="669" spans="1:28" x14ac:dyDescent="0.2">
      <c r="A669" s="389">
        <v>1101</v>
      </c>
      <c r="B669" s="389">
        <v>3000</v>
      </c>
      <c r="C669" s="389" t="s">
        <v>2219</v>
      </c>
      <c r="D669" s="389" t="s">
        <v>2220</v>
      </c>
      <c r="E669" s="389" t="s">
        <v>1281</v>
      </c>
      <c r="F669" s="421">
        <v>686</v>
      </c>
      <c r="G669" s="390" t="s">
        <v>11</v>
      </c>
      <c r="H669" s="389" t="s">
        <v>904</v>
      </c>
      <c r="I669" s="389" t="s">
        <v>904</v>
      </c>
      <c r="J669" s="389" t="s">
        <v>904</v>
      </c>
      <c r="K669" s="389" t="s">
        <v>2091</v>
      </c>
      <c r="L669" s="390" t="s">
        <v>87</v>
      </c>
      <c r="M669" s="390" t="s">
        <v>2083</v>
      </c>
      <c r="N669" s="390" t="s">
        <v>2083</v>
      </c>
      <c r="O669" s="390" t="s">
        <v>25</v>
      </c>
      <c r="P669" s="389" t="s">
        <v>23</v>
      </c>
      <c r="Q669" s="389" t="s">
        <v>4718</v>
      </c>
      <c r="R669" s="389" t="s">
        <v>4719</v>
      </c>
      <c r="S669" s="389" t="s">
        <v>4650</v>
      </c>
      <c r="T669" s="389" t="s">
        <v>4720</v>
      </c>
      <c r="U669" s="389" t="s">
        <v>2083</v>
      </c>
      <c r="V669" s="389" t="s">
        <v>4000</v>
      </c>
      <c r="W669" s="389" t="s">
        <v>2083</v>
      </c>
      <c r="X669" s="389" t="s">
        <v>43</v>
      </c>
      <c r="Y669" s="389" t="s">
        <v>2147</v>
      </c>
      <c r="Z669" s="389" t="s">
        <v>2083</v>
      </c>
      <c r="AA669" s="389" t="s">
        <v>2115</v>
      </c>
      <c r="AB669" s="389" t="s">
        <v>2348</v>
      </c>
    </row>
    <row r="670" spans="1:28" x14ac:dyDescent="0.2">
      <c r="A670" s="389">
        <v>1102</v>
      </c>
      <c r="B670" s="389">
        <v>3001</v>
      </c>
      <c r="C670" s="389" t="s">
        <v>2248</v>
      </c>
      <c r="D670" s="389" t="s">
        <v>2249</v>
      </c>
      <c r="E670" s="389" t="s">
        <v>1281</v>
      </c>
      <c r="F670" s="421">
        <v>687</v>
      </c>
      <c r="G670" s="390" t="s">
        <v>11</v>
      </c>
      <c r="H670" s="389" t="s">
        <v>905</v>
      </c>
      <c r="I670" s="389" t="s">
        <v>905</v>
      </c>
      <c r="J670" s="389" t="s">
        <v>905</v>
      </c>
      <c r="K670" s="389" t="s">
        <v>2344</v>
      </c>
      <c r="L670" s="390" t="s">
        <v>50</v>
      </c>
      <c r="M670" s="390" t="s">
        <v>2083</v>
      </c>
      <c r="N670" s="390" t="s">
        <v>2083</v>
      </c>
      <c r="O670" s="390" t="s">
        <v>87</v>
      </c>
      <c r="P670" s="389" t="s">
        <v>23</v>
      </c>
      <c r="Q670" s="389" t="s">
        <v>4721</v>
      </c>
      <c r="R670" s="389" t="s">
        <v>4722</v>
      </c>
      <c r="S670" s="389" t="s">
        <v>2083</v>
      </c>
      <c r="T670" s="389" t="s">
        <v>2083</v>
      </c>
      <c r="U670" s="389" t="s">
        <v>2083</v>
      </c>
      <c r="V670" s="389" t="s">
        <v>2253</v>
      </c>
      <c r="W670" s="389" t="s">
        <v>2083</v>
      </c>
      <c r="X670" s="389" t="s">
        <v>43</v>
      </c>
      <c r="Y670" s="389" t="s">
        <v>87</v>
      </c>
      <c r="Z670" s="389" t="s">
        <v>2083</v>
      </c>
      <c r="AA670" s="389" t="s">
        <v>2096</v>
      </c>
      <c r="AB670" s="389" t="s">
        <v>2254</v>
      </c>
    </row>
    <row r="671" spans="1:28" x14ac:dyDescent="0.2">
      <c r="A671" s="389">
        <v>1103</v>
      </c>
      <c r="B671" s="389">
        <v>3002</v>
      </c>
      <c r="C671" s="389" t="s">
        <v>2133</v>
      </c>
      <c r="D671" s="389" t="s">
        <v>2134</v>
      </c>
      <c r="E671" s="389" t="s">
        <v>1281</v>
      </c>
      <c r="F671" s="421">
        <v>688</v>
      </c>
      <c r="G671" s="390" t="s">
        <v>11</v>
      </c>
      <c r="H671" s="389" t="s">
        <v>4723</v>
      </c>
      <c r="I671" s="389" t="s">
        <v>4724</v>
      </c>
      <c r="J671" s="389" t="s">
        <v>4724</v>
      </c>
      <c r="K671" s="389" t="s">
        <v>2126</v>
      </c>
      <c r="L671" s="390" t="s">
        <v>87</v>
      </c>
      <c r="M671" s="390" t="s">
        <v>2083</v>
      </c>
      <c r="N671" s="390" t="s">
        <v>2083</v>
      </c>
      <c r="O671" s="390" t="s">
        <v>87</v>
      </c>
      <c r="P671" s="389" t="s">
        <v>23</v>
      </c>
      <c r="Q671" s="389" t="s">
        <v>4725</v>
      </c>
      <c r="R671" s="389" t="s">
        <v>2265</v>
      </c>
      <c r="S671" s="389" t="s">
        <v>2083</v>
      </c>
      <c r="T671" s="389" t="s">
        <v>2083</v>
      </c>
      <c r="U671" s="389" t="s">
        <v>2083</v>
      </c>
      <c r="V671" s="389" t="s">
        <v>4726</v>
      </c>
      <c r="W671" s="389" t="s">
        <v>2083</v>
      </c>
      <c r="X671" s="389" t="s">
        <v>43</v>
      </c>
      <c r="Y671" s="389" t="s">
        <v>2083</v>
      </c>
      <c r="Z671" s="389" t="s">
        <v>2083</v>
      </c>
      <c r="AA671" s="389" t="s">
        <v>2115</v>
      </c>
      <c r="AB671" s="389" t="s">
        <v>2116</v>
      </c>
    </row>
    <row r="672" spans="1:28" x14ac:dyDescent="0.2">
      <c r="A672" s="389">
        <v>1104</v>
      </c>
      <c r="B672" s="389">
        <v>3003</v>
      </c>
      <c r="C672" s="389" t="s">
        <v>2569</v>
      </c>
      <c r="D672" s="389" t="s">
        <v>2570</v>
      </c>
      <c r="E672" s="389" t="s">
        <v>1281</v>
      </c>
      <c r="F672" s="421">
        <v>689</v>
      </c>
      <c r="G672" s="390" t="s">
        <v>11</v>
      </c>
      <c r="H672" s="389" t="s">
        <v>908</v>
      </c>
      <c r="I672" s="389" t="s">
        <v>4727</v>
      </c>
      <c r="J672" s="389" t="s">
        <v>4727</v>
      </c>
      <c r="K672" s="389" t="s">
        <v>2091</v>
      </c>
      <c r="L672" s="390" t="s">
        <v>87</v>
      </c>
      <c r="M672" s="390" t="s">
        <v>2083</v>
      </c>
      <c r="N672" s="390" t="s">
        <v>2083</v>
      </c>
      <c r="O672" s="390" t="s">
        <v>25</v>
      </c>
      <c r="P672" s="389" t="s">
        <v>23</v>
      </c>
      <c r="Q672" s="389" t="s">
        <v>4728</v>
      </c>
      <c r="R672" s="389" t="s">
        <v>2378</v>
      </c>
      <c r="S672" s="389" t="s">
        <v>2223</v>
      </c>
      <c r="T672" s="389" t="s">
        <v>2960</v>
      </c>
      <c r="U672" s="389" t="s">
        <v>2083</v>
      </c>
      <c r="V672" s="389" t="s">
        <v>4729</v>
      </c>
      <c r="W672" s="389" t="s">
        <v>2083</v>
      </c>
      <c r="X672" s="389" t="s">
        <v>43</v>
      </c>
      <c r="Y672" s="389" t="s">
        <v>2083</v>
      </c>
      <c r="Z672" s="389" t="s">
        <v>2083</v>
      </c>
      <c r="AA672" s="389" t="s">
        <v>2115</v>
      </c>
      <c r="AB672" s="389" t="s">
        <v>2348</v>
      </c>
    </row>
    <row r="673" spans="1:28" x14ac:dyDescent="0.2">
      <c r="A673" s="389">
        <v>1105</v>
      </c>
      <c r="B673" s="389">
        <v>3004</v>
      </c>
      <c r="C673" s="389" t="s">
        <v>2970</v>
      </c>
      <c r="D673" s="389" t="s">
        <v>2971</v>
      </c>
      <c r="E673" s="389" t="s">
        <v>1281</v>
      </c>
      <c r="F673" s="421">
        <v>690</v>
      </c>
      <c r="G673" s="390" t="s">
        <v>11</v>
      </c>
      <c r="H673" s="389" t="s">
        <v>909</v>
      </c>
      <c r="I673" s="389" t="s">
        <v>4730</v>
      </c>
      <c r="J673" s="389" t="s">
        <v>4730</v>
      </c>
      <c r="K673" s="389" t="s">
        <v>2283</v>
      </c>
      <c r="L673" s="390" t="s">
        <v>87</v>
      </c>
      <c r="M673" s="390" t="s">
        <v>2083</v>
      </c>
      <c r="N673" s="390" t="s">
        <v>2083</v>
      </c>
      <c r="O673" s="390" t="s">
        <v>87</v>
      </c>
      <c r="P673" s="389" t="s">
        <v>23</v>
      </c>
      <c r="Q673" s="389" t="s">
        <v>4731</v>
      </c>
      <c r="R673" s="389" t="s">
        <v>3004</v>
      </c>
      <c r="S673" s="389" t="s">
        <v>2083</v>
      </c>
      <c r="T673" s="389" t="s">
        <v>2083</v>
      </c>
      <c r="U673" s="389" t="s">
        <v>2083</v>
      </c>
      <c r="V673" s="389" t="s">
        <v>2978</v>
      </c>
      <c r="W673" s="389" t="s">
        <v>2083</v>
      </c>
      <c r="X673" s="389" t="s">
        <v>43</v>
      </c>
      <c r="Y673" s="389" t="s">
        <v>23</v>
      </c>
      <c r="Z673" s="389" t="s">
        <v>2083</v>
      </c>
      <c r="AA673" s="389" t="s">
        <v>2105</v>
      </c>
      <c r="AB673" s="389" t="s">
        <v>2211</v>
      </c>
    </row>
    <row r="674" spans="1:28" x14ac:dyDescent="0.2">
      <c r="A674" s="389">
        <v>1106</v>
      </c>
      <c r="B674" s="389">
        <v>3005</v>
      </c>
      <c r="C674" s="389" t="s">
        <v>2349</v>
      </c>
      <c r="D674" s="389" t="s">
        <v>2350</v>
      </c>
      <c r="E674" s="389" t="s">
        <v>1281</v>
      </c>
      <c r="F674" s="421">
        <v>691</v>
      </c>
      <c r="G674" s="390" t="s">
        <v>11</v>
      </c>
      <c r="H674" s="389" t="s">
        <v>910</v>
      </c>
      <c r="I674" s="389" t="s">
        <v>910</v>
      </c>
      <c r="J674" s="389" t="s">
        <v>910</v>
      </c>
      <c r="K674" s="389" t="s">
        <v>2227</v>
      </c>
      <c r="L674" s="390" t="s">
        <v>50</v>
      </c>
      <c r="M674" s="390" t="s">
        <v>2083</v>
      </c>
      <c r="N674" s="390" t="s">
        <v>2083</v>
      </c>
      <c r="O674" s="390" t="s">
        <v>87</v>
      </c>
      <c r="P674" s="389" t="s">
        <v>23</v>
      </c>
      <c r="Q674" s="389" t="s">
        <v>4732</v>
      </c>
      <c r="R674" s="389" t="s">
        <v>4733</v>
      </c>
      <c r="S674" s="389" t="s">
        <v>2083</v>
      </c>
      <c r="T674" s="389" t="s">
        <v>2083</v>
      </c>
      <c r="U674" s="389" t="s">
        <v>2083</v>
      </c>
      <c r="V674" s="389" t="s">
        <v>2944</v>
      </c>
      <c r="W674" s="389" t="s">
        <v>2083</v>
      </c>
      <c r="X674" s="389" t="s">
        <v>43</v>
      </c>
      <c r="Y674" s="389" t="s">
        <v>2083</v>
      </c>
      <c r="Z674" s="389" t="s">
        <v>2083</v>
      </c>
      <c r="AA674" s="389" t="s">
        <v>2155</v>
      </c>
      <c r="AB674" s="389" t="s">
        <v>2342</v>
      </c>
    </row>
    <row r="675" spans="1:28" x14ac:dyDescent="0.2">
      <c r="A675" s="389">
        <v>1107</v>
      </c>
      <c r="B675" s="389">
        <v>3006</v>
      </c>
      <c r="C675" s="389" t="s">
        <v>2219</v>
      </c>
      <c r="D675" s="389" t="s">
        <v>2220</v>
      </c>
      <c r="E675" s="389" t="s">
        <v>1281</v>
      </c>
      <c r="F675" s="421">
        <v>692</v>
      </c>
      <c r="G675" s="390" t="s">
        <v>11</v>
      </c>
      <c r="H675" s="389" t="s">
        <v>911</v>
      </c>
      <c r="I675" s="389" t="s">
        <v>4734</v>
      </c>
      <c r="J675" s="389" t="s">
        <v>4734</v>
      </c>
      <c r="K675" s="389" t="s">
        <v>2091</v>
      </c>
      <c r="L675" s="390" t="s">
        <v>50</v>
      </c>
      <c r="M675" s="390" t="s">
        <v>2083</v>
      </c>
      <c r="N675" s="390" t="s">
        <v>2083</v>
      </c>
      <c r="O675" s="390" t="s">
        <v>87</v>
      </c>
      <c r="P675" s="389" t="s">
        <v>23</v>
      </c>
      <c r="Q675" s="389" t="s">
        <v>4735</v>
      </c>
      <c r="R675" s="389" t="s">
        <v>4736</v>
      </c>
      <c r="S675" s="389" t="s">
        <v>2083</v>
      </c>
      <c r="T675" s="389" t="s">
        <v>2083</v>
      </c>
      <c r="U675" s="389" t="s">
        <v>2083</v>
      </c>
      <c r="V675" s="389" t="s">
        <v>4475</v>
      </c>
      <c r="W675" s="389" t="s">
        <v>2083</v>
      </c>
      <c r="X675" s="389" t="s">
        <v>43</v>
      </c>
      <c r="Y675" s="389" t="s">
        <v>2083</v>
      </c>
      <c r="Z675" s="389" t="s">
        <v>2083</v>
      </c>
      <c r="AA675" s="389" t="s">
        <v>2155</v>
      </c>
      <c r="AB675" s="389" t="s">
        <v>2342</v>
      </c>
    </row>
    <row r="676" spans="1:28" x14ac:dyDescent="0.2">
      <c r="A676" s="389">
        <v>1108</v>
      </c>
      <c r="B676" s="389">
        <v>3007</v>
      </c>
      <c r="C676" s="389" t="s">
        <v>2133</v>
      </c>
      <c r="D676" s="389" t="s">
        <v>2134</v>
      </c>
      <c r="E676" s="389" t="s">
        <v>1281</v>
      </c>
      <c r="F676" s="421">
        <v>693</v>
      </c>
      <c r="G676" s="390" t="s">
        <v>11</v>
      </c>
      <c r="H676" s="389" t="s">
        <v>4737</v>
      </c>
      <c r="I676" s="389" t="s">
        <v>4738</v>
      </c>
      <c r="J676" s="389" t="s">
        <v>4738</v>
      </c>
      <c r="K676" s="389" t="s">
        <v>2126</v>
      </c>
      <c r="L676" s="390" t="s">
        <v>87</v>
      </c>
      <c r="M676" s="390" t="s">
        <v>2083</v>
      </c>
      <c r="N676" s="390" t="s">
        <v>2083</v>
      </c>
      <c r="O676" s="390" t="s">
        <v>25</v>
      </c>
      <c r="P676" s="389" t="s">
        <v>23</v>
      </c>
      <c r="Q676" s="389" t="s">
        <v>4739</v>
      </c>
      <c r="R676" s="389" t="s">
        <v>3004</v>
      </c>
      <c r="S676" s="389" t="s">
        <v>2326</v>
      </c>
      <c r="T676" s="389" t="s">
        <v>4740</v>
      </c>
      <c r="U676" s="389" t="s">
        <v>2083</v>
      </c>
      <c r="V676" s="389" t="s">
        <v>2754</v>
      </c>
      <c r="W676" s="389" t="s">
        <v>2083</v>
      </c>
      <c r="X676" s="389" t="s">
        <v>2095</v>
      </c>
      <c r="Y676" s="389" t="s">
        <v>87</v>
      </c>
      <c r="Z676" s="389" t="s">
        <v>2083</v>
      </c>
      <c r="AA676" s="389" t="s">
        <v>2328</v>
      </c>
      <c r="AB676" s="389" t="s">
        <v>4741</v>
      </c>
    </row>
    <row r="677" spans="1:28" x14ac:dyDescent="0.2">
      <c r="A677" s="389">
        <v>1109</v>
      </c>
      <c r="B677" s="389">
        <v>3008</v>
      </c>
      <c r="C677" s="389" t="s">
        <v>2688</v>
      </c>
      <c r="D677" s="389" t="s">
        <v>2689</v>
      </c>
      <c r="E677" s="389" t="s">
        <v>1281</v>
      </c>
      <c r="F677" s="421">
        <v>694</v>
      </c>
      <c r="G677" s="390" t="s">
        <v>11</v>
      </c>
      <c r="H677" s="389" t="s">
        <v>914</v>
      </c>
      <c r="I677" s="389" t="s">
        <v>4742</v>
      </c>
      <c r="J677" s="389" t="s">
        <v>4743</v>
      </c>
      <c r="K677" s="389" t="s">
        <v>2091</v>
      </c>
      <c r="L677" s="390" t="s">
        <v>87</v>
      </c>
      <c r="M677" s="390" t="s">
        <v>2083</v>
      </c>
      <c r="N677" s="390" t="s">
        <v>2083</v>
      </c>
      <c r="O677" s="390" t="s">
        <v>25</v>
      </c>
      <c r="P677" s="389" t="s">
        <v>23</v>
      </c>
      <c r="Q677" s="389" t="s">
        <v>3855</v>
      </c>
      <c r="R677" s="389" t="s">
        <v>3856</v>
      </c>
      <c r="S677" s="389" t="s">
        <v>2994</v>
      </c>
      <c r="T677" s="389" t="s">
        <v>3607</v>
      </c>
      <c r="U677" s="389" t="s">
        <v>2083</v>
      </c>
      <c r="V677" s="389" t="s">
        <v>4744</v>
      </c>
      <c r="W677" s="389" t="s">
        <v>2083</v>
      </c>
      <c r="X677" s="389" t="s">
        <v>43</v>
      </c>
      <c r="Y677" s="389" t="s">
        <v>87</v>
      </c>
      <c r="Z677" s="389" t="s">
        <v>2083</v>
      </c>
      <c r="AA677" s="389" t="s">
        <v>2115</v>
      </c>
      <c r="AB677" s="389" t="s">
        <v>2348</v>
      </c>
    </row>
    <row r="678" spans="1:28" x14ac:dyDescent="0.2">
      <c r="A678" s="389">
        <v>328</v>
      </c>
      <c r="B678" s="389">
        <v>3009</v>
      </c>
      <c r="C678" s="389" t="s">
        <v>2688</v>
      </c>
      <c r="D678" s="389" t="s">
        <v>2689</v>
      </c>
      <c r="E678" s="389" t="s">
        <v>1281</v>
      </c>
      <c r="F678" s="421">
        <v>695</v>
      </c>
      <c r="G678" s="390" t="s">
        <v>11</v>
      </c>
      <c r="H678" s="389" t="s">
        <v>916</v>
      </c>
      <c r="I678" s="389" t="s">
        <v>4745</v>
      </c>
      <c r="J678" s="389" t="s">
        <v>4746</v>
      </c>
      <c r="K678" s="389" t="s">
        <v>2344</v>
      </c>
      <c r="L678" s="390" t="s">
        <v>87</v>
      </c>
      <c r="M678" s="390" t="s">
        <v>2083</v>
      </c>
      <c r="N678" s="390" t="s">
        <v>2083</v>
      </c>
      <c r="O678" s="390" t="s">
        <v>25</v>
      </c>
      <c r="P678" s="389" t="s">
        <v>23</v>
      </c>
      <c r="Q678" s="389" t="s">
        <v>4747</v>
      </c>
      <c r="R678" s="389" t="s">
        <v>4748</v>
      </c>
      <c r="S678" s="389" t="s">
        <v>2692</v>
      </c>
      <c r="T678" s="389" t="s">
        <v>2486</v>
      </c>
      <c r="U678" s="389" t="s">
        <v>2083</v>
      </c>
      <c r="V678" s="389" t="s">
        <v>4744</v>
      </c>
      <c r="W678" s="389" t="s">
        <v>2083</v>
      </c>
      <c r="X678" s="389" t="s">
        <v>43</v>
      </c>
      <c r="Y678" s="389" t="s">
        <v>2147</v>
      </c>
      <c r="Z678" s="389" t="s">
        <v>2083</v>
      </c>
      <c r="AA678" s="389" t="s">
        <v>2115</v>
      </c>
      <c r="AB678" s="389" t="s">
        <v>2348</v>
      </c>
    </row>
    <row r="679" spans="1:28" x14ac:dyDescent="0.2">
      <c r="A679" s="389">
        <v>329</v>
      </c>
      <c r="B679" s="389">
        <v>3010</v>
      </c>
      <c r="C679" s="389" t="s">
        <v>2615</v>
      </c>
      <c r="D679" s="389" t="s">
        <v>2616</v>
      </c>
      <c r="E679" s="389" t="s">
        <v>1281</v>
      </c>
      <c r="F679" s="421">
        <v>696</v>
      </c>
      <c r="G679" s="390" t="s">
        <v>11</v>
      </c>
      <c r="H679" s="389" t="s">
        <v>917</v>
      </c>
      <c r="I679" s="389" t="s">
        <v>917</v>
      </c>
      <c r="J679" s="389" t="s">
        <v>917</v>
      </c>
      <c r="K679" s="389" t="s">
        <v>2126</v>
      </c>
      <c r="L679" s="390" t="s">
        <v>50</v>
      </c>
      <c r="M679" s="390" t="s">
        <v>2083</v>
      </c>
      <c r="N679" s="390" t="s">
        <v>2083</v>
      </c>
      <c r="O679" s="390" t="s">
        <v>87</v>
      </c>
      <c r="P679" s="389" t="s">
        <v>23</v>
      </c>
      <c r="Q679" s="389" t="s">
        <v>4749</v>
      </c>
      <c r="R679" s="389" t="s">
        <v>3495</v>
      </c>
      <c r="S679" s="389" t="s">
        <v>2083</v>
      </c>
      <c r="T679" s="389" t="s">
        <v>2083</v>
      </c>
      <c r="U679" s="389" t="s">
        <v>2083</v>
      </c>
      <c r="V679" s="389" t="s">
        <v>2620</v>
      </c>
      <c r="W679" s="389" t="s">
        <v>2083</v>
      </c>
      <c r="X679" s="389" t="s">
        <v>43</v>
      </c>
      <c r="Y679" s="389" t="s">
        <v>2083</v>
      </c>
      <c r="Z679" s="389" t="s">
        <v>2083</v>
      </c>
      <c r="AA679" s="389" t="s">
        <v>2155</v>
      </c>
      <c r="AB679" s="389" t="s">
        <v>2342</v>
      </c>
    </row>
    <row r="680" spans="1:28" x14ac:dyDescent="0.2">
      <c r="A680" s="389">
        <v>330</v>
      </c>
      <c r="B680" s="389">
        <v>3011</v>
      </c>
      <c r="C680" s="389" t="s">
        <v>2569</v>
      </c>
      <c r="D680" s="389" t="s">
        <v>2570</v>
      </c>
      <c r="E680" s="389" t="s">
        <v>1281</v>
      </c>
      <c r="F680" s="421">
        <v>697</v>
      </c>
      <c r="G680" s="390" t="s">
        <v>11</v>
      </c>
      <c r="H680" s="389" t="s">
        <v>919</v>
      </c>
      <c r="I680" s="389" t="s">
        <v>4750</v>
      </c>
      <c r="J680" s="389" t="s">
        <v>4750</v>
      </c>
      <c r="K680" s="389" t="s">
        <v>2126</v>
      </c>
      <c r="L680" s="390" t="s">
        <v>43</v>
      </c>
      <c r="M680" s="390" t="s">
        <v>2083</v>
      </c>
      <c r="N680" s="390" t="s">
        <v>2083</v>
      </c>
      <c r="O680" s="390" t="s">
        <v>25</v>
      </c>
      <c r="P680" s="389" t="s">
        <v>23</v>
      </c>
      <c r="Q680" s="389" t="s">
        <v>4751</v>
      </c>
      <c r="R680" s="389" t="s">
        <v>4752</v>
      </c>
      <c r="S680" s="389" t="s">
        <v>4753</v>
      </c>
      <c r="T680" s="389" t="s">
        <v>2265</v>
      </c>
      <c r="U680" s="389" t="s">
        <v>2083</v>
      </c>
      <c r="V680" s="389" t="s">
        <v>4173</v>
      </c>
      <c r="W680" s="389" t="s">
        <v>2083</v>
      </c>
      <c r="X680" s="389" t="s">
        <v>43</v>
      </c>
      <c r="Y680" s="389" t="s">
        <v>2147</v>
      </c>
      <c r="Z680" s="389" t="s">
        <v>2083</v>
      </c>
      <c r="AA680" s="389" t="s">
        <v>2297</v>
      </c>
      <c r="AB680" s="389" t="s">
        <v>2960</v>
      </c>
    </row>
    <row r="681" spans="1:28" x14ac:dyDescent="0.2">
      <c r="A681" s="389">
        <v>331</v>
      </c>
      <c r="B681" s="389">
        <v>3012</v>
      </c>
      <c r="C681" s="389" t="s">
        <v>2569</v>
      </c>
      <c r="D681" s="389" t="s">
        <v>2570</v>
      </c>
      <c r="E681" s="389" t="s">
        <v>1281</v>
      </c>
      <c r="F681" s="421">
        <v>698</v>
      </c>
      <c r="G681" s="390" t="s">
        <v>11</v>
      </c>
      <c r="H681" s="389" t="s">
        <v>920</v>
      </c>
      <c r="I681" s="389" t="s">
        <v>920</v>
      </c>
      <c r="J681" s="389" t="s">
        <v>920</v>
      </c>
      <c r="K681" s="389" t="s">
        <v>2091</v>
      </c>
      <c r="L681" s="390" t="s">
        <v>87</v>
      </c>
      <c r="M681" s="390" t="s">
        <v>2083</v>
      </c>
      <c r="N681" s="390" t="s">
        <v>2083</v>
      </c>
      <c r="O681" s="390" t="s">
        <v>87</v>
      </c>
      <c r="P681" s="389" t="s">
        <v>23</v>
      </c>
      <c r="Q681" s="389" t="s">
        <v>4751</v>
      </c>
      <c r="R681" s="389" t="s">
        <v>4752</v>
      </c>
      <c r="S681" s="389" t="s">
        <v>2083</v>
      </c>
      <c r="T681" s="389" t="s">
        <v>2083</v>
      </c>
      <c r="U681" s="389" t="s">
        <v>2083</v>
      </c>
      <c r="V681" s="389" t="s">
        <v>4060</v>
      </c>
      <c r="W681" s="389" t="s">
        <v>2083</v>
      </c>
      <c r="X681" s="389" t="s">
        <v>43</v>
      </c>
      <c r="Y681" s="389" t="s">
        <v>87</v>
      </c>
      <c r="Z681" s="389" t="s">
        <v>2083</v>
      </c>
      <c r="AA681" s="389" t="s">
        <v>2096</v>
      </c>
      <c r="AB681" s="389" t="s">
        <v>2568</v>
      </c>
    </row>
    <row r="682" spans="1:28" x14ac:dyDescent="0.2">
      <c r="A682" s="389">
        <v>332</v>
      </c>
      <c r="B682" s="389">
        <v>3013</v>
      </c>
      <c r="C682" s="389" t="s">
        <v>2089</v>
      </c>
      <c r="D682" s="389" t="s">
        <v>2090</v>
      </c>
      <c r="E682" s="389" t="s">
        <v>1281</v>
      </c>
      <c r="F682" s="421">
        <v>700</v>
      </c>
      <c r="G682" s="390" t="s">
        <v>10</v>
      </c>
      <c r="H682" s="389" t="s">
        <v>4754</v>
      </c>
      <c r="I682" s="389" t="s">
        <v>4754</v>
      </c>
      <c r="J682" s="389" t="s">
        <v>4754</v>
      </c>
      <c r="K682" s="389" t="s">
        <v>2283</v>
      </c>
      <c r="L682" s="390" t="s">
        <v>20</v>
      </c>
      <c r="M682" s="390" t="s">
        <v>2083</v>
      </c>
      <c r="N682" s="390" t="s">
        <v>2083</v>
      </c>
      <c r="O682" s="390" t="s">
        <v>25</v>
      </c>
      <c r="P682" s="389" t="s">
        <v>23</v>
      </c>
      <c r="Q682" s="389" t="s">
        <v>4755</v>
      </c>
      <c r="R682" s="389" t="s">
        <v>3259</v>
      </c>
      <c r="S682" s="389" t="s">
        <v>4756</v>
      </c>
      <c r="T682" s="389" t="s">
        <v>2146</v>
      </c>
      <c r="U682" s="389" t="s">
        <v>2083</v>
      </c>
      <c r="V682" s="389" t="s">
        <v>4757</v>
      </c>
      <c r="W682" s="389" t="s">
        <v>2083</v>
      </c>
      <c r="X682" s="389" t="s">
        <v>2095</v>
      </c>
      <c r="Y682" s="389" t="s">
        <v>2147</v>
      </c>
      <c r="Z682" s="389" t="s">
        <v>2083</v>
      </c>
      <c r="AA682" s="389" t="s">
        <v>2105</v>
      </c>
      <c r="AB682" s="389" t="s">
        <v>2387</v>
      </c>
    </row>
    <row r="683" spans="1:28" x14ac:dyDescent="0.2">
      <c r="A683" s="389">
        <v>333</v>
      </c>
      <c r="B683" s="389">
        <v>3014</v>
      </c>
      <c r="C683" s="389" t="s">
        <v>2496</v>
      </c>
      <c r="D683" s="389" t="s">
        <v>2497</v>
      </c>
      <c r="E683" s="389" t="s">
        <v>1281</v>
      </c>
      <c r="F683" s="421">
        <v>701</v>
      </c>
      <c r="G683" s="390" t="s">
        <v>11</v>
      </c>
      <c r="H683" s="389" t="s">
        <v>4758</v>
      </c>
      <c r="I683" s="389" t="s">
        <v>4758</v>
      </c>
      <c r="J683" s="389" t="s">
        <v>4758</v>
      </c>
      <c r="K683" s="389" t="s">
        <v>2283</v>
      </c>
      <c r="L683" s="390" t="s">
        <v>25</v>
      </c>
      <c r="M683" s="390" t="s">
        <v>2083</v>
      </c>
      <c r="N683" s="390" t="s">
        <v>2083</v>
      </c>
      <c r="O683" s="390" t="s">
        <v>87</v>
      </c>
      <c r="P683" s="389" t="s">
        <v>23</v>
      </c>
      <c r="Q683" s="389" t="s">
        <v>4759</v>
      </c>
      <c r="R683" s="389" t="s">
        <v>4760</v>
      </c>
      <c r="S683" s="389" t="s">
        <v>2083</v>
      </c>
      <c r="T683" s="389" t="s">
        <v>2083</v>
      </c>
      <c r="U683" s="389" t="s">
        <v>2083</v>
      </c>
      <c r="V683" s="389" t="s">
        <v>4376</v>
      </c>
      <c r="W683" s="389" t="s">
        <v>2083</v>
      </c>
      <c r="X683" s="389" t="s">
        <v>43</v>
      </c>
      <c r="Y683" s="389" t="s">
        <v>87</v>
      </c>
      <c r="Z683" s="389" t="s">
        <v>2083</v>
      </c>
      <c r="AA683" s="389" t="s">
        <v>2115</v>
      </c>
      <c r="AB683" s="389" t="s">
        <v>2116</v>
      </c>
    </row>
    <row r="684" spans="1:28" x14ac:dyDescent="0.2">
      <c r="A684" s="389">
        <v>334</v>
      </c>
      <c r="B684" s="389">
        <v>3015</v>
      </c>
      <c r="C684" s="389" t="s">
        <v>2212</v>
      </c>
      <c r="D684" s="389" t="s">
        <v>2213</v>
      </c>
      <c r="E684" s="389" t="s">
        <v>1281</v>
      </c>
      <c r="F684" s="421">
        <v>702</v>
      </c>
      <c r="G684" s="390" t="s">
        <v>11</v>
      </c>
      <c r="H684" s="389" t="s">
        <v>922</v>
      </c>
      <c r="I684" s="389" t="s">
        <v>4761</v>
      </c>
      <c r="J684" s="389" t="s">
        <v>4761</v>
      </c>
      <c r="K684" s="389" t="s">
        <v>2091</v>
      </c>
      <c r="L684" s="390" t="s">
        <v>50</v>
      </c>
      <c r="M684" s="390" t="s">
        <v>2083</v>
      </c>
      <c r="N684" s="390" t="s">
        <v>2083</v>
      </c>
      <c r="O684" s="390" t="s">
        <v>87</v>
      </c>
      <c r="P684" s="389" t="s">
        <v>23</v>
      </c>
      <c r="Q684" s="389" t="s">
        <v>4762</v>
      </c>
      <c r="R684" s="389" t="s">
        <v>2542</v>
      </c>
      <c r="S684" s="389" t="s">
        <v>2083</v>
      </c>
      <c r="T684" s="389" t="s">
        <v>2083</v>
      </c>
      <c r="U684" s="389" t="s">
        <v>2083</v>
      </c>
      <c r="V684" s="389" t="s">
        <v>3803</v>
      </c>
      <c r="W684" s="389" t="s">
        <v>2083</v>
      </c>
      <c r="X684" s="389" t="s">
        <v>43</v>
      </c>
      <c r="Y684" s="389" t="s">
        <v>2083</v>
      </c>
      <c r="Z684" s="389" t="s">
        <v>2083</v>
      </c>
      <c r="AA684" s="389" t="s">
        <v>2115</v>
      </c>
      <c r="AB684" s="389" t="s">
        <v>2844</v>
      </c>
    </row>
    <row r="685" spans="1:28" x14ac:dyDescent="0.2">
      <c r="A685" s="389">
        <v>335</v>
      </c>
      <c r="B685" s="389">
        <v>3016</v>
      </c>
      <c r="C685" s="389" t="s">
        <v>4205</v>
      </c>
      <c r="D685" s="389" t="s">
        <v>4206</v>
      </c>
      <c r="E685" s="389" t="s">
        <v>1281</v>
      </c>
      <c r="F685" s="421">
        <v>703</v>
      </c>
      <c r="G685" s="390" t="s">
        <v>11</v>
      </c>
      <c r="H685" s="389" t="s">
        <v>4763</v>
      </c>
      <c r="I685" s="389" t="s">
        <v>4764</v>
      </c>
      <c r="J685" s="389" t="s">
        <v>4764</v>
      </c>
      <c r="K685" s="389" t="s">
        <v>2091</v>
      </c>
      <c r="L685" s="390" t="s">
        <v>25</v>
      </c>
      <c r="M685" s="390" t="s">
        <v>2083</v>
      </c>
      <c r="N685" s="390" t="s">
        <v>2083</v>
      </c>
      <c r="O685" s="390" t="s">
        <v>87</v>
      </c>
      <c r="P685" s="389" t="s">
        <v>23</v>
      </c>
      <c r="Q685" s="389" t="s">
        <v>4765</v>
      </c>
      <c r="R685" s="389" t="s">
        <v>4766</v>
      </c>
      <c r="S685" s="389" t="s">
        <v>2083</v>
      </c>
      <c r="T685" s="389" t="s">
        <v>2083</v>
      </c>
      <c r="U685" s="389" t="s">
        <v>2083</v>
      </c>
      <c r="V685" s="389" t="s">
        <v>4767</v>
      </c>
      <c r="W685" s="389" t="s">
        <v>2083</v>
      </c>
      <c r="X685" s="389" t="s">
        <v>43</v>
      </c>
      <c r="Y685" s="389" t="s">
        <v>2083</v>
      </c>
      <c r="Z685" s="389" t="s">
        <v>2083</v>
      </c>
      <c r="AA685" s="389" t="s">
        <v>2115</v>
      </c>
      <c r="AB685" s="389" t="s">
        <v>2116</v>
      </c>
    </row>
    <row r="686" spans="1:28" x14ac:dyDescent="0.2">
      <c r="A686" s="389">
        <v>336</v>
      </c>
      <c r="B686" s="389">
        <v>3017</v>
      </c>
      <c r="C686" s="389" t="s">
        <v>2212</v>
      </c>
      <c r="D686" s="389" t="s">
        <v>2213</v>
      </c>
      <c r="E686" s="389" t="s">
        <v>1281</v>
      </c>
      <c r="F686" s="421">
        <v>704</v>
      </c>
      <c r="G686" s="390" t="s">
        <v>10</v>
      </c>
      <c r="H686" s="389" t="s">
        <v>924</v>
      </c>
      <c r="I686" s="389" t="s">
        <v>4768</v>
      </c>
      <c r="J686" s="389" t="s">
        <v>4768</v>
      </c>
      <c r="K686" s="389" t="s">
        <v>2091</v>
      </c>
      <c r="L686" s="390" t="s">
        <v>23</v>
      </c>
      <c r="M686" s="390" t="s">
        <v>2083</v>
      </c>
      <c r="N686" s="390" t="s">
        <v>2083</v>
      </c>
      <c r="O686" s="390" t="s">
        <v>87</v>
      </c>
      <c r="P686" s="389" t="s">
        <v>123</v>
      </c>
      <c r="Q686" s="389" t="s">
        <v>4769</v>
      </c>
      <c r="R686" s="389" t="s">
        <v>4770</v>
      </c>
      <c r="S686" s="389" t="s">
        <v>2083</v>
      </c>
      <c r="T686" s="389" t="s">
        <v>2083</v>
      </c>
      <c r="U686" s="389" t="s">
        <v>2083</v>
      </c>
      <c r="V686" s="389" t="s">
        <v>4771</v>
      </c>
      <c r="W686" s="389" t="s">
        <v>2083</v>
      </c>
      <c r="X686" s="389" t="s">
        <v>2095</v>
      </c>
      <c r="Y686" s="389" t="s">
        <v>87</v>
      </c>
      <c r="Z686" s="389" t="s">
        <v>2083</v>
      </c>
      <c r="AA686" s="389" t="s">
        <v>2096</v>
      </c>
      <c r="AB686" s="389" t="s">
        <v>4037</v>
      </c>
    </row>
    <row r="687" spans="1:28" x14ac:dyDescent="0.2">
      <c r="A687" s="389">
        <v>337</v>
      </c>
      <c r="B687" s="389">
        <v>3018</v>
      </c>
      <c r="C687" s="389" t="s">
        <v>3435</v>
      </c>
      <c r="D687" s="389" t="s">
        <v>3436</v>
      </c>
      <c r="E687" s="389" t="s">
        <v>1281</v>
      </c>
      <c r="F687" s="421">
        <v>705</v>
      </c>
      <c r="G687" s="390" t="s">
        <v>11</v>
      </c>
      <c r="H687" s="389" t="s">
        <v>925</v>
      </c>
      <c r="I687" s="389" t="s">
        <v>4772</v>
      </c>
      <c r="J687" s="389" t="s">
        <v>4772</v>
      </c>
      <c r="K687" s="389" t="s">
        <v>2283</v>
      </c>
      <c r="L687" s="390" t="s">
        <v>25</v>
      </c>
      <c r="M687" s="390" t="s">
        <v>2083</v>
      </c>
      <c r="N687" s="390" t="s">
        <v>2083</v>
      </c>
      <c r="O687" s="390" t="s">
        <v>87</v>
      </c>
      <c r="P687" s="389" t="s">
        <v>23</v>
      </c>
      <c r="Q687" s="389" t="s">
        <v>4773</v>
      </c>
      <c r="R687" s="389" t="s">
        <v>4774</v>
      </c>
      <c r="S687" s="389" t="s">
        <v>2083</v>
      </c>
      <c r="T687" s="389" t="s">
        <v>2083</v>
      </c>
      <c r="U687" s="389" t="s">
        <v>2083</v>
      </c>
      <c r="V687" s="389" t="s">
        <v>4775</v>
      </c>
      <c r="W687" s="389" t="s">
        <v>2083</v>
      </c>
      <c r="X687" s="389" t="s">
        <v>43</v>
      </c>
      <c r="Y687" s="389" t="s">
        <v>2083</v>
      </c>
      <c r="Z687" s="389" t="s">
        <v>2083</v>
      </c>
      <c r="AA687" s="389" t="s">
        <v>2155</v>
      </c>
      <c r="AB687" s="389" t="s">
        <v>3193</v>
      </c>
    </row>
    <row r="688" spans="1:28" x14ac:dyDescent="0.2">
      <c r="A688" s="389">
        <v>338</v>
      </c>
      <c r="B688" s="389">
        <v>3019</v>
      </c>
      <c r="C688" s="389" t="s">
        <v>2212</v>
      </c>
      <c r="D688" s="389" t="s">
        <v>2213</v>
      </c>
      <c r="E688" s="389" t="s">
        <v>1281</v>
      </c>
      <c r="F688" s="421">
        <v>706</v>
      </c>
      <c r="G688" s="390" t="s">
        <v>10</v>
      </c>
      <c r="H688" s="389" t="s">
        <v>4776</v>
      </c>
      <c r="I688" s="389" t="s">
        <v>4777</v>
      </c>
      <c r="J688" s="389" t="s">
        <v>4777</v>
      </c>
      <c r="K688" s="389" t="s">
        <v>2091</v>
      </c>
      <c r="L688" s="390" t="s">
        <v>23</v>
      </c>
      <c r="M688" s="390" t="s">
        <v>2083</v>
      </c>
      <c r="N688" s="390" t="s">
        <v>2083</v>
      </c>
      <c r="O688" s="390" t="s">
        <v>87</v>
      </c>
      <c r="P688" s="389" t="s">
        <v>123</v>
      </c>
      <c r="Q688" s="389" t="s">
        <v>4778</v>
      </c>
      <c r="R688" s="389" t="s">
        <v>4779</v>
      </c>
      <c r="S688" s="389" t="s">
        <v>2083</v>
      </c>
      <c r="T688" s="389" t="s">
        <v>2083</v>
      </c>
      <c r="U688" s="389" t="s">
        <v>2083</v>
      </c>
      <c r="V688" s="389" t="s">
        <v>4780</v>
      </c>
      <c r="W688" s="389" t="s">
        <v>2083</v>
      </c>
      <c r="X688" s="389" t="s">
        <v>2095</v>
      </c>
      <c r="Y688" s="389" t="s">
        <v>87</v>
      </c>
      <c r="Z688" s="389" t="s">
        <v>2083</v>
      </c>
      <c r="AA688" s="389" t="s">
        <v>2096</v>
      </c>
      <c r="AB688" s="389" t="s">
        <v>4037</v>
      </c>
    </row>
    <row r="689" spans="1:28" x14ac:dyDescent="0.2">
      <c r="A689" s="389">
        <v>339</v>
      </c>
      <c r="B689" s="389">
        <v>3020</v>
      </c>
      <c r="C689" s="389" t="s">
        <v>2349</v>
      </c>
      <c r="D689" s="389" t="s">
        <v>2350</v>
      </c>
      <c r="E689" s="389" t="s">
        <v>1281</v>
      </c>
      <c r="F689" s="421">
        <v>707</v>
      </c>
      <c r="G689" s="390" t="s">
        <v>11</v>
      </c>
      <c r="H689" s="389" t="s">
        <v>927</v>
      </c>
      <c r="I689" s="389" t="s">
        <v>4781</v>
      </c>
      <c r="J689" s="389" t="s">
        <v>4781</v>
      </c>
      <c r="K689" s="389" t="s">
        <v>2091</v>
      </c>
      <c r="L689" s="390" t="s">
        <v>25</v>
      </c>
      <c r="M689" s="390" t="s">
        <v>2083</v>
      </c>
      <c r="N689" s="390" t="s">
        <v>2083</v>
      </c>
      <c r="O689" s="390" t="s">
        <v>87</v>
      </c>
      <c r="P689" s="389" t="s">
        <v>23</v>
      </c>
      <c r="Q689" s="389" t="s">
        <v>4782</v>
      </c>
      <c r="R689" s="389" t="s">
        <v>4783</v>
      </c>
      <c r="S689" s="389" t="s">
        <v>2083</v>
      </c>
      <c r="T689" s="389" t="s">
        <v>2083</v>
      </c>
      <c r="U689" s="389" t="s">
        <v>2083</v>
      </c>
      <c r="V689" s="389" t="s">
        <v>4784</v>
      </c>
      <c r="W689" s="389" t="s">
        <v>2083</v>
      </c>
      <c r="X689" s="389" t="s">
        <v>43</v>
      </c>
      <c r="Y689" s="389" t="s">
        <v>2083</v>
      </c>
      <c r="Z689" s="389" t="s">
        <v>2083</v>
      </c>
      <c r="AA689" s="389" t="s">
        <v>2115</v>
      </c>
      <c r="AB689" s="389" t="s">
        <v>2844</v>
      </c>
    </row>
    <row r="690" spans="1:28" x14ac:dyDescent="0.2">
      <c r="A690" s="389">
        <v>340</v>
      </c>
      <c r="B690" s="389">
        <v>3021</v>
      </c>
      <c r="C690" s="389" t="s">
        <v>2089</v>
      </c>
      <c r="D690" s="389" t="s">
        <v>2090</v>
      </c>
      <c r="E690" s="389" t="s">
        <v>1281</v>
      </c>
      <c r="F690" s="421">
        <v>708</v>
      </c>
      <c r="G690" s="390" t="s">
        <v>11</v>
      </c>
      <c r="H690" s="389" t="s">
        <v>4785</v>
      </c>
      <c r="I690" s="389" t="s">
        <v>4786</v>
      </c>
      <c r="J690" s="389" t="s">
        <v>4787</v>
      </c>
      <c r="K690" s="389" t="s">
        <v>2283</v>
      </c>
      <c r="L690" s="390" t="s">
        <v>25</v>
      </c>
      <c r="M690" s="390" t="s">
        <v>2083</v>
      </c>
      <c r="N690" s="390" t="s">
        <v>2083</v>
      </c>
      <c r="O690" s="390" t="s">
        <v>87</v>
      </c>
      <c r="P690" s="389" t="s">
        <v>23</v>
      </c>
      <c r="Q690" s="389" t="s">
        <v>4788</v>
      </c>
      <c r="R690" s="389" t="s">
        <v>4789</v>
      </c>
      <c r="S690" s="389" t="s">
        <v>2083</v>
      </c>
      <c r="T690" s="389" t="s">
        <v>2083</v>
      </c>
      <c r="U690" s="389" t="s">
        <v>2083</v>
      </c>
      <c r="V690" s="389" t="s">
        <v>2094</v>
      </c>
      <c r="W690" s="389" t="s">
        <v>2083</v>
      </c>
      <c r="X690" s="389" t="s">
        <v>43</v>
      </c>
      <c r="Y690" s="389" t="s">
        <v>87</v>
      </c>
      <c r="Z690" s="389" t="s">
        <v>2083</v>
      </c>
      <c r="AA690" s="389" t="s">
        <v>2115</v>
      </c>
      <c r="AB690" s="389" t="s">
        <v>2116</v>
      </c>
    </row>
    <row r="691" spans="1:28" x14ac:dyDescent="0.2">
      <c r="A691" s="389">
        <v>341</v>
      </c>
      <c r="B691" s="389">
        <v>3022</v>
      </c>
      <c r="C691" s="389" t="s">
        <v>2140</v>
      </c>
      <c r="D691" s="389" t="s">
        <v>2141</v>
      </c>
      <c r="E691" s="389" t="s">
        <v>1281</v>
      </c>
      <c r="F691" s="421">
        <v>710</v>
      </c>
      <c r="G691" s="390" t="s">
        <v>11</v>
      </c>
      <c r="H691" s="389" t="s">
        <v>930</v>
      </c>
      <c r="I691" s="389" t="s">
        <v>930</v>
      </c>
      <c r="J691" s="389" t="s">
        <v>930</v>
      </c>
      <c r="K691" s="389" t="s">
        <v>2344</v>
      </c>
      <c r="L691" s="390" t="s">
        <v>25</v>
      </c>
      <c r="M691" s="390" t="s">
        <v>4790</v>
      </c>
      <c r="N691" s="390" t="s">
        <v>2083</v>
      </c>
      <c r="O691" s="390" t="s">
        <v>25</v>
      </c>
      <c r="P691" s="389" t="s">
        <v>23</v>
      </c>
      <c r="Q691" s="389" t="s">
        <v>4005</v>
      </c>
      <c r="R691" s="389" t="s">
        <v>4006</v>
      </c>
      <c r="S691" s="389" t="s">
        <v>3904</v>
      </c>
      <c r="T691" s="389" t="s">
        <v>3690</v>
      </c>
      <c r="U691" s="389" t="s">
        <v>2083</v>
      </c>
      <c r="V691" s="389" t="s">
        <v>2083</v>
      </c>
      <c r="W691" s="389" t="s">
        <v>2083</v>
      </c>
      <c r="X691" s="389" t="s">
        <v>43</v>
      </c>
      <c r="Y691" s="389" t="s">
        <v>2147</v>
      </c>
      <c r="Z691" s="389" t="s">
        <v>2083</v>
      </c>
      <c r="AA691" s="389" t="s">
        <v>2115</v>
      </c>
      <c r="AB691" s="389" t="s">
        <v>2348</v>
      </c>
    </row>
    <row r="692" spans="1:28" x14ac:dyDescent="0.2">
      <c r="A692" s="389">
        <v>342</v>
      </c>
      <c r="B692" s="389">
        <v>3023</v>
      </c>
      <c r="C692" s="389" t="s">
        <v>4791</v>
      </c>
      <c r="D692" s="389" t="s">
        <v>4792</v>
      </c>
      <c r="E692" s="389" t="s">
        <v>1281</v>
      </c>
      <c r="F692" s="421">
        <v>711</v>
      </c>
      <c r="G692" s="390" t="s">
        <v>11</v>
      </c>
      <c r="H692" s="389" t="s">
        <v>932</v>
      </c>
      <c r="I692" s="389" t="s">
        <v>4793</v>
      </c>
      <c r="J692" s="389" t="s">
        <v>4793</v>
      </c>
      <c r="K692" s="389" t="s">
        <v>2091</v>
      </c>
      <c r="L692" s="390" t="s">
        <v>25</v>
      </c>
      <c r="M692" s="390" t="s">
        <v>2083</v>
      </c>
      <c r="N692" s="390" t="s">
        <v>2083</v>
      </c>
      <c r="O692" s="390" t="s">
        <v>25</v>
      </c>
      <c r="P692" s="389" t="s">
        <v>23</v>
      </c>
      <c r="Q692" s="389" t="s">
        <v>4794</v>
      </c>
      <c r="R692" s="389" t="s">
        <v>4795</v>
      </c>
      <c r="S692" s="389" t="s">
        <v>2985</v>
      </c>
      <c r="T692" s="389" t="s">
        <v>4796</v>
      </c>
      <c r="U692" s="389" t="s">
        <v>2083</v>
      </c>
      <c r="V692" s="389" t="s">
        <v>4797</v>
      </c>
      <c r="W692" s="389" t="s">
        <v>2083</v>
      </c>
      <c r="X692" s="389" t="s">
        <v>43</v>
      </c>
      <c r="Y692" s="389" t="s">
        <v>87</v>
      </c>
      <c r="Z692" s="389" t="s">
        <v>2083</v>
      </c>
      <c r="AA692" s="389" t="s">
        <v>2115</v>
      </c>
      <c r="AB692" s="389" t="s">
        <v>2348</v>
      </c>
    </row>
    <row r="693" spans="1:28" x14ac:dyDescent="0.2">
      <c r="A693" s="389">
        <v>343</v>
      </c>
      <c r="B693" s="389">
        <v>3024</v>
      </c>
      <c r="C693" s="389" t="s">
        <v>2083</v>
      </c>
      <c r="E693" s="389" t="s">
        <v>1281</v>
      </c>
      <c r="F693" s="421">
        <v>713</v>
      </c>
      <c r="G693" s="390" t="s">
        <v>10</v>
      </c>
      <c r="H693" s="389" t="s">
        <v>934</v>
      </c>
      <c r="I693" s="389" t="s">
        <v>4798</v>
      </c>
      <c r="J693" s="389" t="s">
        <v>4798</v>
      </c>
      <c r="K693" s="389" t="s">
        <v>2091</v>
      </c>
      <c r="L693" s="390" t="s">
        <v>23</v>
      </c>
      <c r="M693" s="390" t="s">
        <v>2083</v>
      </c>
      <c r="N693" s="390" t="s">
        <v>2083</v>
      </c>
      <c r="O693" s="390" t="s">
        <v>25</v>
      </c>
      <c r="P693" s="389" t="s">
        <v>123</v>
      </c>
      <c r="Q693" s="389" t="s">
        <v>4799</v>
      </c>
      <c r="R693" s="389" t="s">
        <v>4800</v>
      </c>
      <c r="S693" s="389" t="s">
        <v>4801</v>
      </c>
      <c r="T693" s="389" t="s">
        <v>2447</v>
      </c>
      <c r="U693" s="389" t="s">
        <v>2083</v>
      </c>
      <c r="V693" s="389" t="s">
        <v>4802</v>
      </c>
      <c r="W693" s="389" t="s">
        <v>2083</v>
      </c>
      <c r="X693" s="389" t="s">
        <v>43</v>
      </c>
      <c r="Y693" s="389" t="s">
        <v>2083</v>
      </c>
      <c r="Z693" s="389" t="s">
        <v>2083</v>
      </c>
      <c r="AA693" s="389" t="s">
        <v>2148</v>
      </c>
      <c r="AB693" s="389" t="s">
        <v>2857</v>
      </c>
    </row>
    <row r="694" spans="1:28" x14ac:dyDescent="0.2">
      <c r="A694" s="389">
        <v>344</v>
      </c>
      <c r="B694" s="389">
        <v>3025</v>
      </c>
      <c r="C694" s="389" t="s">
        <v>2569</v>
      </c>
      <c r="D694" s="389" t="s">
        <v>2570</v>
      </c>
      <c r="E694" s="389" t="s">
        <v>1281</v>
      </c>
      <c r="F694" s="421">
        <v>714</v>
      </c>
      <c r="G694" s="390" t="s">
        <v>11</v>
      </c>
      <c r="H694" s="389" t="s">
        <v>935</v>
      </c>
      <c r="I694" s="389" t="s">
        <v>935</v>
      </c>
      <c r="J694" s="389" t="s">
        <v>935</v>
      </c>
      <c r="K694" s="389" t="s">
        <v>2091</v>
      </c>
      <c r="L694" s="390" t="s">
        <v>25</v>
      </c>
      <c r="M694" s="390" t="s">
        <v>2083</v>
      </c>
      <c r="N694" s="390" t="s">
        <v>2083</v>
      </c>
      <c r="O694" s="390" t="s">
        <v>87</v>
      </c>
      <c r="P694" s="389" t="s">
        <v>23</v>
      </c>
      <c r="Q694" s="389" t="s">
        <v>4803</v>
      </c>
      <c r="R694" s="389" t="s">
        <v>4719</v>
      </c>
      <c r="S694" s="389" t="s">
        <v>2083</v>
      </c>
      <c r="T694" s="389" t="s">
        <v>2083</v>
      </c>
      <c r="U694" s="389" t="s">
        <v>2083</v>
      </c>
      <c r="V694" s="389" t="s">
        <v>4804</v>
      </c>
      <c r="W694" s="389" t="s">
        <v>2083</v>
      </c>
      <c r="X694" s="389" t="s">
        <v>43</v>
      </c>
      <c r="Y694" s="389" t="s">
        <v>2147</v>
      </c>
      <c r="Z694" s="389" t="s">
        <v>2083</v>
      </c>
      <c r="AA694" s="389" t="s">
        <v>2115</v>
      </c>
      <c r="AB694" s="389" t="s">
        <v>2844</v>
      </c>
    </row>
    <row r="695" spans="1:28" x14ac:dyDescent="0.2">
      <c r="A695" s="389">
        <v>345</v>
      </c>
      <c r="B695" s="389">
        <v>3026</v>
      </c>
      <c r="C695" s="389" t="s">
        <v>2089</v>
      </c>
      <c r="D695" s="389" t="s">
        <v>2090</v>
      </c>
      <c r="E695" s="389" t="s">
        <v>1281</v>
      </c>
      <c r="F695" s="421">
        <v>715</v>
      </c>
      <c r="G695" s="390" t="s">
        <v>11</v>
      </c>
      <c r="H695" s="389" t="s">
        <v>937</v>
      </c>
      <c r="I695" s="389" t="s">
        <v>937</v>
      </c>
      <c r="J695" s="389" t="s">
        <v>937</v>
      </c>
      <c r="K695" s="389" t="s">
        <v>2091</v>
      </c>
      <c r="L695" s="390" t="s">
        <v>25</v>
      </c>
      <c r="M695" s="390" t="s">
        <v>2083</v>
      </c>
      <c r="N695" s="390" t="s">
        <v>2083</v>
      </c>
      <c r="O695" s="390" t="s">
        <v>25</v>
      </c>
      <c r="P695" s="389" t="s">
        <v>23</v>
      </c>
      <c r="Q695" s="389" t="s">
        <v>4805</v>
      </c>
      <c r="R695" s="389" t="s">
        <v>4806</v>
      </c>
      <c r="S695" s="389" t="s">
        <v>2223</v>
      </c>
      <c r="T695" s="389" t="s">
        <v>2585</v>
      </c>
      <c r="U695" s="389" t="s">
        <v>2083</v>
      </c>
      <c r="V695" s="389" t="s">
        <v>3552</v>
      </c>
      <c r="W695" s="389" t="s">
        <v>2083</v>
      </c>
      <c r="X695" s="389" t="s">
        <v>43</v>
      </c>
      <c r="Y695" s="389" t="s">
        <v>2083</v>
      </c>
      <c r="Z695" s="389" t="s">
        <v>2083</v>
      </c>
      <c r="AA695" s="389" t="s">
        <v>2105</v>
      </c>
      <c r="AB695" s="389" t="s">
        <v>2387</v>
      </c>
    </row>
    <row r="696" spans="1:28" x14ac:dyDescent="0.2">
      <c r="A696" s="389">
        <v>346</v>
      </c>
      <c r="B696" s="389">
        <v>3027</v>
      </c>
      <c r="C696" s="389" t="s">
        <v>2107</v>
      </c>
      <c r="D696" s="389" t="s">
        <v>2108</v>
      </c>
      <c r="E696" s="389" t="s">
        <v>1281</v>
      </c>
      <c r="F696" s="421">
        <v>716</v>
      </c>
      <c r="G696" s="390" t="s">
        <v>11</v>
      </c>
      <c r="H696" s="389" t="s">
        <v>939</v>
      </c>
      <c r="I696" s="389" t="s">
        <v>939</v>
      </c>
      <c r="J696" s="389" t="s">
        <v>939</v>
      </c>
      <c r="K696" s="389" t="s">
        <v>2091</v>
      </c>
      <c r="L696" s="390" t="s">
        <v>25</v>
      </c>
      <c r="M696" s="390" t="s">
        <v>2083</v>
      </c>
      <c r="N696" s="390" t="s">
        <v>2083</v>
      </c>
      <c r="O696" s="390" t="s">
        <v>25</v>
      </c>
      <c r="P696" s="389" t="s">
        <v>23</v>
      </c>
      <c r="Q696" s="389" t="s">
        <v>4807</v>
      </c>
      <c r="R696" s="389" t="s">
        <v>4808</v>
      </c>
      <c r="S696" s="389" t="s">
        <v>3790</v>
      </c>
      <c r="T696" s="389" t="s">
        <v>2585</v>
      </c>
      <c r="U696" s="389" t="s">
        <v>2083</v>
      </c>
      <c r="V696" s="389" t="s">
        <v>3930</v>
      </c>
      <c r="W696" s="389" t="s">
        <v>2083</v>
      </c>
      <c r="X696" s="389" t="s">
        <v>43</v>
      </c>
      <c r="Y696" s="389" t="s">
        <v>87</v>
      </c>
      <c r="Z696" s="389" t="s">
        <v>2083</v>
      </c>
      <c r="AA696" s="389" t="s">
        <v>2115</v>
      </c>
      <c r="AB696" s="389" t="s">
        <v>2348</v>
      </c>
    </row>
    <row r="697" spans="1:28" x14ac:dyDescent="0.2">
      <c r="A697" s="389">
        <v>347</v>
      </c>
      <c r="B697" s="389">
        <v>3028</v>
      </c>
      <c r="C697" s="389" t="s">
        <v>2212</v>
      </c>
      <c r="D697" s="389" t="s">
        <v>2213</v>
      </c>
      <c r="E697" s="389" t="s">
        <v>1281</v>
      </c>
      <c r="F697" s="421">
        <v>717</v>
      </c>
      <c r="G697" s="390" t="s">
        <v>10</v>
      </c>
      <c r="H697" s="389" t="s">
        <v>1954</v>
      </c>
      <c r="I697" s="389" t="s">
        <v>1954</v>
      </c>
      <c r="J697" s="389" t="s">
        <v>1954</v>
      </c>
      <c r="K697" s="389" t="s">
        <v>2091</v>
      </c>
      <c r="L697" s="390" t="s">
        <v>23</v>
      </c>
      <c r="M697" s="390" t="s">
        <v>2083</v>
      </c>
      <c r="N697" s="390" t="s">
        <v>2083</v>
      </c>
      <c r="O697" s="390" t="s">
        <v>87</v>
      </c>
      <c r="P697" s="389" t="s">
        <v>123</v>
      </c>
      <c r="Q697" s="389" t="s">
        <v>4809</v>
      </c>
      <c r="R697" s="389" t="s">
        <v>2702</v>
      </c>
      <c r="S697" s="389" t="s">
        <v>2083</v>
      </c>
      <c r="T697" s="389" t="s">
        <v>2083</v>
      </c>
      <c r="U697" s="389" t="s">
        <v>2083</v>
      </c>
      <c r="V697" s="389" t="s">
        <v>4810</v>
      </c>
      <c r="W697" s="389" t="s">
        <v>2083</v>
      </c>
      <c r="X697" s="389" t="s">
        <v>2095</v>
      </c>
      <c r="Y697" s="389" t="s">
        <v>2147</v>
      </c>
      <c r="Z697" s="389" t="s">
        <v>2083</v>
      </c>
      <c r="AA697" s="389" t="s">
        <v>2096</v>
      </c>
      <c r="AB697" s="389" t="s">
        <v>4811</v>
      </c>
    </row>
    <row r="698" spans="1:28" x14ac:dyDescent="0.2">
      <c r="A698" s="389">
        <v>348</v>
      </c>
      <c r="B698" s="389">
        <v>3029</v>
      </c>
      <c r="C698" s="389" t="s">
        <v>3435</v>
      </c>
      <c r="D698" s="389" t="s">
        <v>3436</v>
      </c>
      <c r="E698" s="389" t="s">
        <v>1281</v>
      </c>
      <c r="F698" s="421">
        <v>718</v>
      </c>
      <c r="G698" s="390" t="s">
        <v>11</v>
      </c>
      <c r="H698" s="389" t="s">
        <v>941</v>
      </c>
      <c r="I698" s="389" t="s">
        <v>4812</v>
      </c>
      <c r="J698" s="389" t="s">
        <v>4812</v>
      </c>
      <c r="K698" s="389" t="s">
        <v>2283</v>
      </c>
      <c r="L698" s="390" t="s">
        <v>25</v>
      </c>
      <c r="M698" s="390" t="s">
        <v>2083</v>
      </c>
      <c r="N698" s="390" t="s">
        <v>2083</v>
      </c>
      <c r="O698" s="390" t="s">
        <v>25</v>
      </c>
      <c r="P698" s="389" t="s">
        <v>23</v>
      </c>
      <c r="Q698" s="389" t="s">
        <v>4813</v>
      </c>
      <c r="R698" s="389" t="s">
        <v>2128</v>
      </c>
      <c r="S698" s="389" t="s">
        <v>3790</v>
      </c>
      <c r="T698" s="389" t="s">
        <v>2585</v>
      </c>
      <c r="U698" s="389" t="s">
        <v>2083</v>
      </c>
      <c r="V698" s="389" t="s">
        <v>4717</v>
      </c>
      <c r="W698" s="389" t="s">
        <v>2083</v>
      </c>
      <c r="X698" s="389" t="s">
        <v>43</v>
      </c>
      <c r="Y698" s="389" t="s">
        <v>87</v>
      </c>
      <c r="Z698" s="389" t="s">
        <v>2083</v>
      </c>
      <c r="AA698" s="389" t="s">
        <v>2297</v>
      </c>
      <c r="AB698" s="389" t="s">
        <v>2587</v>
      </c>
    </row>
    <row r="699" spans="1:28" x14ac:dyDescent="0.2">
      <c r="A699" s="389">
        <v>349</v>
      </c>
      <c r="B699" s="389">
        <v>3030</v>
      </c>
      <c r="C699" s="389" t="s">
        <v>3353</v>
      </c>
      <c r="D699" s="389" t="s">
        <v>3354</v>
      </c>
      <c r="E699" s="389" t="s">
        <v>1281</v>
      </c>
      <c r="F699" s="421">
        <v>720</v>
      </c>
      <c r="G699" s="390" t="s">
        <v>11</v>
      </c>
      <c r="H699" s="389" t="s">
        <v>4814</v>
      </c>
      <c r="I699" s="389" t="s">
        <v>4814</v>
      </c>
      <c r="J699" s="389" t="s">
        <v>4814</v>
      </c>
      <c r="K699" s="389" t="s">
        <v>2283</v>
      </c>
      <c r="L699" s="390" t="s">
        <v>25</v>
      </c>
      <c r="M699" s="390" t="s">
        <v>2083</v>
      </c>
      <c r="N699" s="390" t="s">
        <v>2083</v>
      </c>
      <c r="O699" s="390" t="s">
        <v>87</v>
      </c>
      <c r="P699" s="389" t="s">
        <v>23</v>
      </c>
      <c r="Q699" s="389" t="s">
        <v>4815</v>
      </c>
      <c r="R699" s="389" t="s">
        <v>4816</v>
      </c>
      <c r="S699" s="389" t="s">
        <v>2083</v>
      </c>
      <c r="T699" s="389" t="s">
        <v>2083</v>
      </c>
      <c r="U699" s="389" t="s">
        <v>2083</v>
      </c>
      <c r="V699" s="389" t="s">
        <v>4817</v>
      </c>
      <c r="W699" s="389" t="s">
        <v>2083</v>
      </c>
      <c r="X699" s="389" t="s">
        <v>43</v>
      </c>
      <c r="Y699" s="389" t="s">
        <v>2083</v>
      </c>
      <c r="Z699" s="389" t="s">
        <v>2083</v>
      </c>
      <c r="AA699" s="389" t="s">
        <v>2155</v>
      </c>
      <c r="AB699" s="389" t="s">
        <v>4818</v>
      </c>
    </row>
    <row r="700" spans="1:28" x14ac:dyDescent="0.2">
      <c r="A700" s="389">
        <v>350</v>
      </c>
      <c r="B700" s="389">
        <v>3031</v>
      </c>
      <c r="C700" s="389" t="s">
        <v>2107</v>
      </c>
      <c r="D700" s="389" t="s">
        <v>2108</v>
      </c>
      <c r="E700" s="389" t="s">
        <v>1281</v>
      </c>
      <c r="F700" s="421">
        <v>721</v>
      </c>
      <c r="G700" s="390" t="s">
        <v>11</v>
      </c>
      <c r="H700" s="389" t="s">
        <v>943</v>
      </c>
      <c r="I700" s="389" t="s">
        <v>943</v>
      </c>
      <c r="J700" s="389" t="s">
        <v>943</v>
      </c>
      <c r="K700" s="389" t="s">
        <v>2091</v>
      </c>
      <c r="L700" s="390" t="s">
        <v>25</v>
      </c>
      <c r="M700" s="390" t="s">
        <v>2083</v>
      </c>
      <c r="N700" s="390" t="s">
        <v>2083</v>
      </c>
      <c r="O700" s="390" t="s">
        <v>87</v>
      </c>
      <c r="P700" s="389" t="s">
        <v>23</v>
      </c>
      <c r="Q700" s="389" t="s">
        <v>4819</v>
      </c>
      <c r="R700" s="389" t="s">
        <v>2200</v>
      </c>
      <c r="S700" s="389" t="s">
        <v>2083</v>
      </c>
      <c r="T700" s="389" t="s">
        <v>2083</v>
      </c>
      <c r="U700" s="389" t="s">
        <v>2083</v>
      </c>
      <c r="V700" s="389" t="s">
        <v>3930</v>
      </c>
      <c r="W700" s="389" t="s">
        <v>2083</v>
      </c>
      <c r="X700" s="389" t="s">
        <v>43</v>
      </c>
      <c r="Y700" s="389" t="s">
        <v>2083</v>
      </c>
      <c r="Z700" s="389" t="s">
        <v>2083</v>
      </c>
      <c r="AA700" s="389" t="s">
        <v>2115</v>
      </c>
      <c r="AB700" s="389" t="s">
        <v>2844</v>
      </c>
    </row>
    <row r="701" spans="1:28" x14ac:dyDescent="0.2">
      <c r="A701" s="389">
        <v>351</v>
      </c>
      <c r="B701" s="389">
        <v>3032</v>
      </c>
      <c r="C701" s="389" t="s">
        <v>2107</v>
      </c>
      <c r="D701" s="389" t="s">
        <v>2108</v>
      </c>
      <c r="E701" s="389" t="s">
        <v>1281</v>
      </c>
      <c r="F701" s="421">
        <v>722</v>
      </c>
      <c r="G701" s="390" t="s">
        <v>11</v>
      </c>
      <c r="H701" s="389" t="s">
        <v>945</v>
      </c>
      <c r="I701" s="389" t="s">
        <v>945</v>
      </c>
      <c r="J701" s="389" t="s">
        <v>945</v>
      </c>
      <c r="K701" s="389" t="s">
        <v>2091</v>
      </c>
      <c r="L701" s="390" t="s">
        <v>25</v>
      </c>
      <c r="M701" s="390" t="s">
        <v>2083</v>
      </c>
      <c r="N701" s="390" t="s">
        <v>2083</v>
      </c>
      <c r="O701" s="390" t="s">
        <v>25</v>
      </c>
      <c r="P701" s="389" t="s">
        <v>23</v>
      </c>
      <c r="Q701" s="389" t="s">
        <v>4820</v>
      </c>
      <c r="R701" s="389" t="s">
        <v>4821</v>
      </c>
      <c r="S701" s="389" t="s">
        <v>2223</v>
      </c>
      <c r="T701" s="389" t="s">
        <v>2585</v>
      </c>
      <c r="U701" s="389" t="s">
        <v>2083</v>
      </c>
      <c r="V701" s="389" t="s">
        <v>3930</v>
      </c>
      <c r="W701" s="389" t="s">
        <v>2083</v>
      </c>
      <c r="X701" s="389" t="s">
        <v>43</v>
      </c>
      <c r="Y701" s="389" t="s">
        <v>2083</v>
      </c>
      <c r="Z701" s="389" t="s">
        <v>2083</v>
      </c>
      <c r="AA701" s="389" t="s">
        <v>2115</v>
      </c>
      <c r="AB701" s="389" t="s">
        <v>2348</v>
      </c>
    </row>
    <row r="702" spans="1:28" x14ac:dyDescent="0.2">
      <c r="A702" s="389">
        <v>352</v>
      </c>
      <c r="B702" s="389">
        <v>3033</v>
      </c>
      <c r="C702" s="389" t="s">
        <v>4695</v>
      </c>
      <c r="D702" s="389" t="s">
        <v>4696</v>
      </c>
      <c r="E702" s="389" t="s">
        <v>1281</v>
      </c>
      <c r="F702" s="421">
        <v>723</v>
      </c>
      <c r="G702" s="390" t="s">
        <v>11</v>
      </c>
      <c r="H702" s="389" t="s">
        <v>946</v>
      </c>
      <c r="I702" s="389" t="s">
        <v>946</v>
      </c>
      <c r="J702" s="389" t="s">
        <v>946</v>
      </c>
      <c r="K702" s="389" t="s">
        <v>2283</v>
      </c>
      <c r="L702" s="390" t="s">
        <v>25</v>
      </c>
      <c r="M702" s="390" t="s">
        <v>2083</v>
      </c>
      <c r="N702" s="390" t="s">
        <v>2083</v>
      </c>
      <c r="O702" s="390" t="s">
        <v>87</v>
      </c>
      <c r="P702" s="389" t="s">
        <v>23</v>
      </c>
      <c r="Q702" s="389" t="s">
        <v>4822</v>
      </c>
      <c r="R702" s="389" t="s">
        <v>4823</v>
      </c>
      <c r="S702" s="389" t="s">
        <v>2083</v>
      </c>
      <c r="T702" s="389" t="s">
        <v>2083</v>
      </c>
      <c r="U702" s="389" t="s">
        <v>2083</v>
      </c>
      <c r="V702" s="389" t="s">
        <v>4824</v>
      </c>
      <c r="W702" s="389" t="s">
        <v>2083</v>
      </c>
      <c r="X702" s="389" t="s">
        <v>43</v>
      </c>
      <c r="Y702" s="389" t="s">
        <v>2147</v>
      </c>
      <c r="Z702" s="389" t="s">
        <v>2083</v>
      </c>
      <c r="AA702" s="389" t="s">
        <v>2148</v>
      </c>
      <c r="AB702" s="389" t="s">
        <v>3727</v>
      </c>
    </row>
    <row r="703" spans="1:28" x14ac:dyDescent="0.2">
      <c r="A703" s="389">
        <v>1175</v>
      </c>
      <c r="B703" s="389">
        <v>3034</v>
      </c>
      <c r="C703" s="389" t="s">
        <v>4695</v>
      </c>
      <c r="D703" s="389" t="s">
        <v>4696</v>
      </c>
      <c r="E703" s="389" t="s">
        <v>1281</v>
      </c>
      <c r="F703" s="421">
        <v>724</v>
      </c>
      <c r="G703" s="390" t="s">
        <v>11</v>
      </c>
      <c r="H703" s="389" t="s">
        <v>947</v>
      </c>
      <c r="I703" s="389" t="s">
        <v>4825</v>
      </c>
      <c r="J703" s="389" t="s">
        <v>4825</v>
      </c>
      <c r="K703" s="389" t="s">
        <v>2283</v>
      </c>
      <c r="L703" s="390" t="s">
        <v>25</v>
      </c>
      <c r="M703" s="390" t="s">
        <v>2083</v>
      </c>
      <c r="N703" s="390" t="s">
        <v>2083</v>
      </c>
      <c r="O703" s="390" t="s">
        <v>87</v>
      </c>
      <c r="P703" s="389" t="s">
        <v>23</v>
      </c>
      <c r="Q703" s="389" t="s">
        <v>4826</v>
      </c>
      <c r="R703" s="389" t="s">
        <v>4821</v>
      </c>
      <c r="S703" s="389" t="s">
        <v>2083</v>
      </c>
      <c r="T703" s="389" t="s">
        <v>2083</v>
      </c>
      <c r="U703" s="389" t="s">
        <v>2083</v>
      </c>
      <c r="V703" s="389" t="s">
        <v>4827</v>
      </c>
      <c r="W703" s="389" t="s">
        <v>2083</v>
      </c>
      <c r="X703" s="389" t="s">
        <v>43</v>
      </c>
      <c r="Y703" s="389" t="s">
        <v>2147</v>
      </c>
      <c r="Z703" s="389" t="s">
        <v>2083</v>
      </c>
      <c r="AA703" s="389" t="s">
        <v>2148</v>
      </c>
      <c r="AB703" s="389" t="s">
        <v>3727</v>
      </c>
    </row>
    <row r="704" spans="1:28" x14ac:dyDescent="0.2">
      <c r="A704" s="389">
        <v>1176</v>
      </c>
      <c r="B704" s="389">
        <v>3035</v>
      </c>
      <c r="C704" s="389" t="s">
        <v>4695</v>
      </c>
      <c r="D704" s="389" t="s">
        <v>4696</v>
      </c>
      <c r="E704" s="389" t="s">
        <v>1281</v>
      </c>
      <c r="F704" s="421">
        <v>725</v>
      </c>
      <c r="G704" s="390" t="s">
        <v>11</v>
      </c>
      <c r="H704" s="389" t="s">
        <v>948</v>
      </c>
      <c r="I704" s="389" t="s">
        <v>4828</v>
      </c>
      <c r="J704" s="389" t="s">
        <v>4828</v>
      </c>
      <c r="K704" s="389" t="s">
        <v>2091</v>
      </c>
      <c r="L704" s="390" t="s">
        <v>25</v>
      </c>
      <c r="M704" s="390" t="s">
        <v>2083</v>
      </c>
      <c r="N704" s="390" t="s">
        <v>2083</v>
      </c>
      <c r="O704" s="390" t="s">
        <v>87</v>
      </c>
      <c r="P704" s="389" t="s">
        <v>23</v>
      </c>
      <c r="Q704" s="389" t="s">
        <v>4829</v>
      </c>
      <c r="R704" s="389" t="s">
        <v>2200</v>
      </c>
      <c r="S704" s="389" t="s">
        <v>2083</v>
      </c>
      <c r="T704" s="389" t="s">
        <v>2083</v>
      </c>
      <c r="U704" s="389" t="s">
        <v>2083</v>
      </c>
      <c r="V704" s="389" t="s">
        <v>4830</v>
      </c>
      <c r="W704" s="389" t="s">
        <v>2083</v>
      </c>
      <c r="X704" s="389" t="s">
        <v>43</v>
      </c>
      <c r="Y704" s="389" t="s">
        <v>2147</v>
      </c>
      <c r="Z704" s="389" t="s">
        <v>2083</v>
      </c>
      <c r="AA704" s="389" t="s">
        <v>2115</v>
      </c>
      <c r="AB704" s="389" t="s">
        <v>2116</v>
      </c>
    </row>
    <row r="705" spans="1:28" x14ac:dyDescent="0.2">
      <c r="A705" s="389">
        <v>1177</v>
      </c>
      <c r="B705" s="389">
        <v>3036</v>
      </c>
      <c r="C705" s="389" t="s">
        <v>2089</v>
      </c>
      <c r="D705" s="389" t="s">
        <v>2090</v>
      </c>
      <c r="E705" s="389" t="s">
        <v>1281</v>
      </c>
      <c r="F705" s="421">
        <v>726</v>
      </c>
      <c r="G705" s="390" t="s">
        <v>11</v>
      </c>
      <c r="H705" s="389" t="s">
        <v>949</v>
      </c>
      <c r="I705" s="389" t="s">
        <v>949</v>
      </c>
      <c r="J705" s="389" t="s">
        <v>949</v>
      </c>
      <c r="K705" s="389" t="s">
        <v>2126</v>
      </c>
      <c r="L705" s="390" t="s">
        <v>50</v>
      </c>
      <c r="M705" s="390" t="s">
        <v>2083</v>
      </c>
      <c r="N705" s="390" t="s">
        <v>2083</v>
      </c>
      <c r="O705" s="390" t="s">
        <v>87</v>
      </c>
      <c r="P705" s="389" t="s">
        <v>23</v>
      </c>
      <c r="Q705" s="389" t="s">
        <v>4831</v>
      </c>
      <c r="R705" s="389" t="s">
        <v>4832</v>
      </c>
      <c r="S705" s="389" t="s">
        <v>2083</v>
      </c>
      <c r="T705" s="389" t="s">
        <v>2083</v>
      </c>
      <c r="U705" s="389" t="s">
        <v>2083</v>
      </c>
      <c r="V705" s="389" t="s">
        <v>4833</v>
      </c>
      <c r="W705" s="389" t="s">
        <v>2083</v>
      </c>
      <c r="X705" s="389" t="s">
        <v>43</v>
      </c>
      <c r="Y705" s="389" t="s">
        <v>87</v>
      </c>
      <c r="Z705" s="389" t="s">
        <v>2083</v>
      </c>
      <c r="AA705" s="389" t="s">
        <v>2096</v>
      </c>
      <c r="AB705" s="389" t="s">
        <v>2645</v>
      </c>
    </row>
    <row r="706" spans="1:28" x14ac:dyDescent="0.2">
      <c r="A706" s="389">
        <v>1178</v>
      </c>
      <c r="B706" s="389">
        <v>3037</v>
      </c>
      <c r="C706" s="389" t="s">
        <v>4695</v>
      </c>
      <c r="D706" s="389" t="s">
        <v>4696</v>
      </c>
      <c r="E706" s="389" t="s">
        <v>1281</v>
      </c>
      <c r="F706" s="421">
        <v>727</v>
      </c>
      <c r="G706" s="390" t="s">
        <v>11</v>
      </c>
      <c r="H706" s="389" t="s">
        <v>950</v>
      </c>
      <c r="I706" s="389" t="s">
        <v>4834</v>
      </c>
      <c r="J706" s="389" t="s">
        <v>4834</v>
      </c>
      <c r="K706" s="389" t="s">
        <v>2091</v>
      </c>
      <c r="L706" s="390" t="s">
        <v>25</v>
      </c>
      <c r="M706" s="390" t="s">
        <v>2083</v>
      </c>
      <c r="N706" s="390" t="s">
        <v>2083</v>
      </c>
      <c r="O706" s="390" t="s">
        <v>87</v>
      </c>
      <c r="P706" s="389" t="s">
        <v>23</v>
      </c>
      <c r="Q706" s="389" t="s">
        <v>4826</v>
      </c>
      <c r="R706" s="389" t="s">
        <v>4821</v>
      </c>
      <c r="S706" s="389" t="s">
        <v>2083</v>
      </c>
      <c r="T706" s="389" t="s">
        <v>2083</v>
      </c>
      <c r="U706" s="389" t="s">
        <v>2083</v>
      </c>
      <c r="V706" s="389" t="s">
        <v>4830</v>
      </c>
      <c r="W706" s="389" t="s">
        <v>2083</v>
      </c>
      <c r="X706" s="389" t="s">
        <v>43</v>
      </c>
      <c r="Y706" s="389" t="s">
        <v>2147</v>
      </c>
      <c r="Z706" s="389" t="s">
        <v>2083</v>
      </c>
      <c r="AA706" s="389" t="s">
        <v>2115</v>
      </c>
      <c r="AB706" s="389" t="s">
        <v>2116</v>
      </c>
    </row>
    <row r="707" spans="1:28" x14ac:dyDescent="0.2">
      <c r="A707" s="389">
        <v>1179</v>
      </c>
      <c r="B707" s="389">
        <v>3038</v>
      </c>
      <c r="C707" s="389" t="s">
        <v>2107</v>
      </c>
      <c r="D707" s="389" t="s">
        <v>2108</v>
      </c>
      <c r="E707" s="389" t="s">
        <v>1281</v>
      </c>
      <c r="F707" s="421">
        <v>728</v>
      </c>
      <c r="G707" s="390" t="s">
        <v>11</v>
      </c>
      <c r="H707" s="389" t="s">
        <v>951</v>
      </c>
      <c r="I707" s="389" t="s">
        <v>4835</v>
      </c>
      <c r="J707" s="389" t="s">
        <v>4835</v>
      </c>
      <c r="K707" s="389" t="s">
        <v>2283</v>
      </c>
      <c r="L707" s="390" t="s">
        <v>25</v>
      </c>
      <c r="M707" s="390" t="s">
        <v>2083</v>
      </c>
      <c r="N707" s="390" t="s">
        <v>2083</v>
      </c>
      <c r="O707" s="390" t="s">
        <v>25</v>
      </c>
      <c r="P707" s="389" t="s">
        <v>23</v>
      </c>
      <c r="Q707" s="389" t="s">
        <v>4836</v>
      </c>
      <c r="R707" s="389" t="s">
        <v>3268</v>
      </c>
      <c r="S707" s="389" t="s">
        <v>2223</v>
      </c>
      <c r="T707" s="389" t="s">
        <v>4837</v>
      </c>
      <c r="U707" s="389" t="s">
        <v>2083</v>
      </c>
      <c r="V707" s="389" t="s">
        <v>4838</v>
      </c>
      <c r="W707" s="389" t="s">
        <v>2083</v>
      </c>
      <c r="X707" s="389" t="s">
        <v>43</v>
      </c>
      <c r="Y707" s="389" t="s">
        <v>2083</v>
      </c>
      <c r="Z707" s="389" t="s">
        <v>2083</v>
      </c>
      <c r="AA707" s="389" t="s">
        <v>2115</v>
      </c>
      <c r="AB707" s="389" t="s">
        <v>4839</v>
      </c>
    </row>
    <row r="708" spans="1:28" x14ac:dyDescent="0.2">
      <c r="A708" s="389">
        <v>1180</v>
      </c>
      <c r="B708" s="389">
        <v>3039</v>
      </c>
      <c r="C708" s="389" t="s">
        <v>3369</v>
      </c>
      <c r="D708" s="389" t="s">
        <v>3370</v>
      </c>
      <c r="E708" s="389" t="s">
        <v>1281</v>
      </c>
      <c r="F708" s="421">
        <v>729</v>
      </c>
      <c r="G708" s="390" t="s">
        <v>11</v>
      </c>
      <c r="H708" s="389" t="s">
        <v>952</v>
      </c>
      <c r="I708" s="389" t="s">
        <v>952</v>
      </c>
      <c r="J708" s="389" t="s">
        <v>952</v>
      </c>
      <c r="K708" s="389" t="s">
        <v>2091</v>
      </c>
      <c r="L708" s="390" t="s">
        <v>25</v>
      </c>
      <c r="M708" s="390" t="s">
        <v>2083</v>
      </c>
      <c r="N708" s="390" t="s">
        <v>2083</v>
      </c>
      <c r="O708" s="390" t="s">
        <v>87</v>
      </c>
      <c r="P708" s="389" t="s">
        <v>23</v>
      </c>
      <c r="Q708" s="389" t="s">
        <v>4840</v>
      </c>
      <c r="R708" s="389" t="s">
        <v>4841</v>
      </c>
      <c r="S708" s="389" t="s">
        <v>2083</v>
      </c>
      <c r="T708" s="389" t="s">
        <v>2083</v>
      </c>
      <c r="U708" s="389" t="s">
        <v>2083</v>
      </c>
      <c r="V708" s="389" t="s">
        <v>4842</v>
      </c>
      <c r="W708" s="389" t="s">
        <v>2083</v>
      </c>
      <c r="X708" s="389" t="s">
        <v>43</v>
      </c>
      <c r="Y708" s="389" t="s">
        <v>2083</v>
      </c>
      <c r="Z708" s="389" t="s">
        <v>2083</v>
      </c>
      <c r="AA708" s="389" t="s">
        <v>2115</v>
      </c>
      <c r="AB708" s="389" t="s">
        <v>2844</v>
      </c>
    </row>
    <row r="709" spans="1:28" x14ac:dyDescent="0.2">
      <c r="A709" s="389">
        <v>1181</v>
      </c>
      <c r="B709" s="389">
        <v>3040</v>
      </c>
      <c r="C709" s="389" t="s">
        <v>3463</v>
      </c>
      <c r="D709" s="389" t="s">
        <v>3464</v>
      </c>
      <c r="E709" s="389" t="s">
        <v>1281</v>
      </c>
      <c r="F709" s="421">
        <v>730</v>
      </c>
      <c r="G709" s="390" t="s">
        <v>11</v>
      </c>
      <c r="H709" s="389" t="s">
        <v>953</v>
      </c>
      <c r="I709" s="389" t="s">
        <v>4843</v>
      </c>
      <c r="J709" s="389" t="s">
        <v>4843</v>
      </c>
      <c r="K709" s="389" t="s">
        <v>2091</v>
      </c>
      <c r="L709" s="390" t="s">
        <v>25</v>
      </c>
      <c r="M709" s="390" t="s">
        <v>2083</v>
      </c>
      <c r="N709" s="390" t="s">
        <v>2083</v>
      </c>
      <c r="O709" s="390" t="s">
        <v>87</v>
      </c>
      <c r="P709" s="389" t="s">
        <v>23</v>
      </c>
      <c r="Q709" s="389" t="s">
        <v>4820</v>
      </c>
      <c r="R709" s="389" t="s">
        <v>4821</v>
      </c>
      <c r="S709" s="389" t="s">
        <v>2083</v>
      </c>
      <c r="T709" s="389" t="s">
        <v>2083</v>
      </c>
      <c r="U709" s="389" t="s">
        <v>2083</v>
      </c>
      <c r="V709" s="389" t="s">
        <v>4844</v>
      </c>
      <c r="W709" s="389" t="s">
        <v>2083</v>
      </c>
      <c r="X709" s="389" t="s">
        <v>43</v>
      </c>
      <c r="Y709" s="389" t="s">
        <v>2083</v>
      </c>
      <c r="Z709" s="389" t="s">
        <v>2083</v>
      </c>
      <c r="AA709" s="389" t="s">
        <v>2115</v>
      </c>
      <c r="AB709" s="389" t="s">
        <v>2844</v>
      </c>
    </row>
    <row r="710" spans="1:28" x14ac:dyDescent="0.2">
      <c r="A710" s="389">
        <v>1182</v>
      </c>
      <c r="B710" s="389">
        <v>3041</v>
      </c>
      <c r="C710" s="389" t="s">
        <v>2107</v>
      </c>
      <c r="D710" s="389" t="s">
        <v>2108</v>
      </c>
      <c r="E710" s="389" t="s">
        <v>1281</v>
      </c>
      <c r="F710" s="421">
        <v>732</v>
      </c>
      <c r="G710" s="390" t="s">
        <v>11</v>
      </c>
      <c r="H710" s="389" t="s">
        <v>955</v>
      </c>
      <c r="I710" s="389" t="s">
        <v>4845</v>
      </c>
      <c r="J710" s="389" t="s">
        <v>4845</v>
      </c>
      <c r="K710" s="389" t="s">
        <v>2283</v>
      </c>
      <c r="L710" s="390" t="s">
        <v>25</v>
      </c>
      <c r="M710" s="390" t="s">
        <v>2083</v>
      </c>
      <c r="N710" s="390" t="s">
        <v>2083</v>
      </c>
      <c r="O710" s="390" t="s">
        <v>25</v>
      </c>
      <c r="P710" s="389" t="s">
        <v>23</v>
      </c>
      <c r="Q710" s="389" t="s">
        <v>4846</v>
      </c>
      <c r="R710" s="389" t="s">
        <v>3495</v>
      </c>
      <c r="S710" s="389" t="s">
        <v>3790</v>
      </c>
      <c r="T710" s="389" t="s">
        <v>2585</v>
      </c>
      <c r="U710" s="389" t="s">
        <v>2083</v>
      </c>
      <c r="V710" s="389" t="s">
        <v>3930</v>
      </c>
      <c r="W710" s="389" t="s">
        <v>2083</v>
      </c>
      <c r="X710" s="389" t="s">
        <v>43</v>
      </c>
      <c r="Y710" s="389" t="s">
        <v>87</v>
      </c>
      <c r="Z710" s="389" t="s">
        <v>2083</v>
      </c>
      <c r="AA710" s="389" t="s">
        <v>2297</v>
      </c>
      <c r="AB710" s="389" t="s">
        <v>2587</v>
      </c>
    </row>
    <row r="711" spans="1:28" x14ac:dyDescent="0.2">
      <c r="A711" s="389">
        <v>1183</v>
      </c>
      <c r="B711" s="389">
        <v>3042</v>
      </c>
      <c r="C711" s="389" t="s">
        <v>2107</v>
      </c>
      <c r="D711" s="389" t="s">
        <v>2108</v>
      </c>
      <c r="E711" s="389" t="s">
        <v>1281</v>
      </c>
      <c r="F711" s="421">
        <v>733</v>
      </c>
      <c r="G711" s="390" t="s">
        <v>11</v>
      </c>
      <c r="H711" s="389" t="s">
        <v>957</v>
      </c>
      <c r="I711" s="389" t="s">
        <v>4847</v>
      </c>
      <c r="J711" s="389" t="s">
        <v>4847</v>
      </c>
      <c r="K711" s="389" t="s">
        <v>2283</v>
      </c>
      <c r="L711" s="390" t="s">
        <v>25</v>
      </c>
      <c r="M711" s="390" t="s">
        <v>2083</v>
      </c>
      <c r="N711" s="390" t="s">
        <v>2083</v>
      </c>
      <c r="O711" s="390" t="s">
        <v>25</v>
      </c>
      <c r="P711" s="389" t="s">
        <v>23</v>
      </c>
      <c r="Q711" s="389" t="s">
        <v>4848</v>
      </c>
      <c r="R711" s="389" t="s">
        <v>2153</v>
      </c>
      <c r="S711" s="389" t="s">
        <v>3790</v>
      </c>
      <c r="T711" s="389" t="s">
        <v>2585</v>
      </c>
      <c r="U711" s="389" t="s">
        <v>2083</v>
      </c>
      <c r="V711" s="389" t="s">
        <v>3719</v>
      </c>
      <c r="W711" s="389" t="s">
        <v>2083</v>
      </c>
      <c r="X711" s="389" t="s">
        <v>43</v>
      </c>
      <c r="Y711" s="389" t="s">
        <v>87</v>
      </c>
      <c r="Z711" s="389" t="s">
        <v>2083</v>
      </c>
      <c r="AA711" s="389" t="s">
        <v>2297</v>
      </c>
      <c r="AB711" s="389" t="s">
        <v>2587</v>
      </c>
    </row>
    <row r="712" spans="1:28" x14ac:dyDescent="0.2">
      <c r="A712" s="389">
        <v>1184</v>
      </c>
      <c r="B712" s="389">
        <v>3043</v>
      </c>
      <c r="C712" s="389" t="s">
        <v>2219</v>
      </c>
      <c r="D712" s="389" t="s">
        <v>2220</v>
      </c>
      <c r="E712" s="389" t="s">
        <v>1281</v>
      </c>
      <c r="F712" s="421">
        <v>734</v>
      </c>
      <c r="G712" s="390" t="s">
        <v>11</v>
      </c>
      <c r="H712" s="389" t="s">
        <v>958</v>
      </c>
      <c r="I712" s="389" t="s">
        <v>4849</v>
      </c>
      <c r="J712" s="389" t="s">
        <v>4849</v>
      </c>
      <c r="K712" s="389" t="s">
        <v>2091</v>
      </c>
      <c r="L712" s="390" t="s">
        <v>25</v>
      </c>
      <c r="M712" s="390" t="s">
        <v>2083</v>
      </c>
      <c r="N712" s="390" t="s">
        <v>2083</v>
      </c>
      <c r="O712" s="390" t="s">
        <v>87</v>
      </c>
      <c r="P712" s="389" t="s">
        <v>23</v>
      </c>
      <c r="Q712" s="389" t="s">
        <v>4850</v>
      </c>
      <c r="R712" s="389" t="s">
        <v>3268</v>
      </c>
      <c r="S712" s="389" t="s">
        <v>2083</v>
      </c>
      <c r="T712" s="389" t="s">
        <v>2083</v>
      </c>
      <c r="U712" s="389" t="s">
        <v>2083</v>
      </c>
      <c r="V712" s="389" t="s">
        <v>4851</v>
      </c>
      <c r="W712" s="389" t="s">
        <v>2083</v>
      </c>
      <c r="X712" s="389" t="s">
        <v>43</v>
      </c>
      <c r="Y712" s="389" t="s">
        <v>2083</v>
      </c>
      <c r="Z712" s="389" t="s">
        <v>2083</v>
      </c>
      <c r="AA712" s="389" t="s">
        <v>2115</v>
      </c>
      <c r="AB712" s="389" t="s">
        <v>2844</v>
      </c>
    </row>
    <row r="713" spans="1:28" x14ac:dyDescent="0.2">
      <c r="A713" s="389">
        <v>1185</v>
      </c>
      <c r="B713" s="389">
        <v>3044</v>
      </c>
      <c r="C713" s="389" t="s">
        <v>2212</v>
      </c>
      <c r="D713" s="389" t="s">
        <v>2213</v>
      </c>
      <c r="E713" s="389" t="s">
        <v>1281</v>
      </c>
      <c r="F713" s="421">
        <v>735</v>
      </c>
      <c r="G713" s="390" t="s">
        <v>10</v>
      </c>
      <c r="H713" s="389" t="s">
        <v>959</v>
      </c>
      <c r="I713" s="389" t="s">
        <v>959</v>
      </c>
      <c r="J713" s="389" t="s">
        <v>959</v>
      </c>
      <c r="K713" s="389" t="s">
        <v>2091</v>
      </c>
      <c r="L713" s="390" t="s">
        <v>23</v>
      </c>
      <c r="M713" s="390" t="s">
        <v>2083</v>
      </c>
      <c r="N713" s="390" t="s">
        <v>2083</v>
      </c>
      <c r="O713" s="390" t="s">
        <v>87</v>
      </c>
      <c r="P713" s="389" t="s">
        <v>123</v>
      </c>
      <c r="Q713" s="389" t="s">
        <v>4852</v>
      </c>
      <c r="R713" s="389" t="s">
        <v>2542</v>
      </c>
      <c r="S713" s="389" t="s">
        <v>2083</v>
      </c>
      <c r="T713" s="389" t="s">
        <v>2083</v>
      </c>
      <c r="U713" s="389" t="s">
        <v>2083</v>
      </c>
      <c r="V713" s="389" t="s">
        <v>4853</v>
      </c>
      <c r="W713" s="389" t="s">
        <v>2083</v>
      </c>
      <c r="X713" s="389" t="s">
        <v>2095</v>
      </c>
      <c r="Y713" s="389" t="s">
        <v>87</v>
      </c>
      <c r="Z713" s="389" t="s">
        <v>2083</v>
      </c>
      <c r="AA713" s="389" t="s">
        <v>2096</v>
      </c>
      <c r="AB713" s="389" t="s">
        <v>4037</v>
      </c>
    </row>
    <row r="714" spans="1:28" x14ac:dyDescent="0.2">
      <c r="A714" s="389">
        <v>1186</v>
      </c>
      <c r="B714" s="389">
        <v>3045</v>
      </c>
      <c r="C714" s="389" t="s">
        <v>2281</v>
      </c>
      <c r="D714" s="389" t="s">
        <v>2282</v>
      </c>
      <c r="E714" s="389" t="s">
        <v>1281</v>
      </c>
      <c r="F714" s="421">
        <v>736</v>
      </c>
      <c r="G714" s="390" t="s">
        <v>11</v>
      </c>
      <c r="H714" s="389" t="s">
        <v>960</v>
      </c>
      <c r="I714" s="389" t="s">
        <v>4854</v>
      </c>
      <c r="J714" s="389" t="s">
        <v>4854</v>
      </c>
      <c r="K714" s="389" t="s">
        <v>2283</v>
      </c>
      <c r="L714" s="390" t="s">
        <v>25</v>
      </c>
      <c r="M714" s="390" t="s">
        <v>2083</v>
      </c>
      <c r="N714" s="390" t="s">
        <v>2083</v>
      </c>
      <c r="O714" s="390" t="s">
        <v>87</v>
      </c>
      <c r="P714" s="389" t="s">
        <v>23</v>
      </c>
      <c r="Q714" s="389" t="s">
        <v>4855</v>
      </c>
      <c r="R714" s="389" t="s">
        <v>4632</v>
      </c>
      <c r="S714" s="389" t="s">
        <v>2083</v>
      </c>
      <c r="T714" s="389" t="s">
        <v>2083</v>
      </c>
      <c r="U714" s="389" t="s">
        <v>2083</v>
      </c>
      <c r="V714" s="389" t="s">
        <v>4856</v>
      </c>
      <c r="W714" s="389" t="s">
        <v>2083</v>
      </c>
      <c r="X714" s="389" t="s">
        <v>43</v>
      </c>
      <c r="Y714" s="389" t="s">
        <v>2083</v>
      </c>
      <c r="Z714" s="389" t="s">
        <v>2083</v>
      </c>
      <c r="AA714" s="389" t="s">
        <v>2155</v>
      </c>
      <c r="AB714" s="389" t="s">
        <v>2342</v>
      </c>
    </row>
    <row r="715" spans="1:28" x14ac:dyDescent="0.2">
      <c r="A715" s="389">
        <v>1187</v>
      </c>
      <c r="B715" s="389">
        <v>3046</v>
      </c>
      <c r="C715" s="389" t="s">
        <v>2219</v>
      </c>
      <c r="D715" s="389" t="s">
        <v>2220</v>
      </c>
      <c r="E715" s="389" t="s">
        <v>1281</v>
      </c>
      <c r="F715" s="421">
        <v>737</v>
      </c>
      <c r="G715" s="390" t="s">
        <v>11</v>
      </c>
      <c r="H715" s="389" t="s">
        <v>4857</v>
      </c>
      <c r="I715" s="389" t="s">
        <v>4858</v>
      </c>
      <c r="J715" s="389" t="s">
        <v>4858</v>
      </c>
      <c r="K715" s="389" t="s">
        <v>2091</v>
      </c>
      <c r="L715" s="390" t="s">
        <v>25</v>
      </c>
      <c r="M715" s="390" t="s">
        <v>2083</v>
      </c>
      <c r="N715" s="390" t="s">
        <v>2083</v>
      </c>
      <c r="O715" s="390" t="s">
        <v>87</v>
      </c>
      <c r="P715" s="389" t="s">
        <v>23</v>
      </c>
      <c r="Q715" s="389" t="s">
        <v>4859</v>
      </c>
      <c r="R715" s="389" t="s">
        <v>4161</v>
      </c>
      <c r="S715" s="389" t="s">
        <v>2083</v>
      </c>
      <c r="T715" s="389" t="s">
        <v>2083</v>
      </c>
      <c r="U715" s="389" t="s">
        <v>2083</v>
      </c>
      <c r="V715" s="389" t="s">
        <v>4860</v>
      </c>
      <c r="W715" s="389" t="s">
        <v>2083</v>
      </c>
      <c r="X715" s="389" t="s">
        <v>43</v>
      </c>
      <c r="Y715" s="389" t="s">
        <v>2083</v>
      </c>
      <c r="Z715" s="389" t="s">
        <v>2083</v>
      </c>
      <c r="AA715" s="389" t="s">
        <v>2115</v>
      </c>
      <c r="AB715" s="389" t="s">
        <v>2116</v>
      </c>
    </row>
    <row r="716" spans="1:28" x14ac:dyDescent="0.2">
      <c r="A716" s="389">
        <v>1188</v>
      </c>
      <c r="B716" s="389">
        <v>3047</v>
      </c>
      <c r="C716" s="389" t="s">
        <v>2083</v>
      </c>
      <c r="E716" s="389" t="s">
        <v>1281</v>
      </c>
      <c r="F716" s="421">
        <v>738</v>
      </c>
      <c r="G716" s="390" t="s">
        <v>10</v>
      </c>
      <c r="H716" s="389" t="s">
        <v>963</v>
      </c>
      <c r="I716" s="389" t="s">
        <v>4861</v>
      </c>
      <c r="J716" s="389" t="s">
        <v>4861</v>
      </c>
      <c r="K716" s="389" t="s">
        <v>2091</v>
      </c>
      <c r="L716" s="390" t="s">
        <v>23</v>
      </c>
      <c r="M716" s="390" t="s">
        <v>2083</v>
      </c>
      <c r="N716" s="390" t="s">
        <v>2083</v>
      </c>
      <c r="O716" s="390" t="s">
        <v>25</v>
      </c>
      <c r="P716" s="389" t="s">
        <v>123</v>
      </c>
      <c r="Q716" s="389" t="s">
        <v>4862</v>
      </c>
      <c r="R716" s="389" t="s">
        <v>4800</v>
      </c>
      <c r="S716" s="389" t="s">
        <v>4801</v>
      </c>
      <c r="T716" s="389" t="s">
        <v>2447</v>
      </c>
      <c r="U716" s="389" t="s">
        <v>2083</v>
      </c>
      <c r="V716" s="389" t="s">
        <v>4863</v>
      </c>
      <c r="W716" s="389" t="s">
        <v>2083</v>
      </c>
      <c r="X716" s="389" t="s">
        <v>43</v>
      </c>
      <c r="Y716" s="389" t="s">
        <v>2083</v>
      </c>
      <c r="Z716" s="389" t="s">
        <v>2083</v>
      </c>
      <c r="AA716" s="389" t="s">
        <v>2148</v>
      </c>
      <c r="AB716" s="389" t="s">
        <v>2857</v>
      </c>
    </row>
    <row r="717" spans="1:28" x14ac:dyDescent="0.2">
      <c r="A717" s="389">
        <v>1189</v>
      </c>
      <c r="B717" s="389">
        <v>3048</v>
      </c>
      <c r="C717" s="389" t="s">
        <v>2671</v>
      </c>
      <c r="D717" s="389" t="s">
        <v>2672</v>
      </c>
      <c r="E717" s="389" t="s">
        <v>1281</v>
      </c>
      <c r="F717" s="421">
        <v>739</v>
      </c>
      <c r="G717" s="390" t="s">
        <v>11</v>
      </c>
      <c r="H717" s="389" t="s">
        <v>964</v>
      </c>
      <c r="I717" s="389" t="s">
        <v>4864</v>
      </c>
      <c r="J717" s="389" t="s">
        <v>4864</v>
      </c>
      <c r="K717" s="389" t="s">
        <v>2344</v>
      </c>
      <c r="L717" s="390" t="s">
        <v>50</v>
      </c>
      <c r="M717" s="390" t="s">
        <v>2083</v>
      </c>
      <c r="N717" s="390" t="s">
        <v>2083</v>
      </c>
      <c r="O717" s="390" t="s">
        <v>87</v>
      </c>
      <c r="P717" s="389" t="s">
        <v>23</v>
      </c>
      <c r="Q717" s="389" t="s">
        <v>4865</v>
      </c>
      <c r="R717" s="389" t="s">
        <v>4866</v>
      </c>
      <c r="S717" s="389" t="s">
        <v>2083</v>
      </c>
      <c r="T717" s="389" t="s">
        <v>2083</v>
      </c>
      <c r="U717" s="389" t="s">
        <v>2083</v>
      </c>
      <c r="V717" s="389" t="s">
        <v>4867</v>
      </c>
      <c r="W717" s="389" t="s">
        <v>2083</v>
      </c>
      <c r="X717" s="389" t="s">
        <v>43</v>
      </c>
      <c r="Y717" s="389" t="s">
        <v>12</v>
      </c>
      <c r="Z717" s="389" t="s">
        <v>2083</v>
      </c>
      <c r="AA717" s="389" t="s">
        <v>2122</v>
      </c>
      <c r="AB717" s="389" t="s">
        <v>4868</v>
      </c>
    </row>
    <row r="718" spans="1:28" x14ac:dyDescent="0.2">
      <c r="A718" s="389">
        <v>1190</v>
      </c>
      <c r="B718" s="389">
        <v>3049</v>
      </c>
      <c r="C718" s="389" t="s">
        <v>2219</v>
      </c>
      <c r="D718" s="389" t="s">
        <v>2220</v>
      </c>
      <c r="E718" s="389" t="s">
        <v>1281</v>
      </c>
      <c r="F718" s="421">
        <v>740</v>
      </c>
      <c r="G718" s="390" t="s">
        <v>11</v>
      </c>
      <c r="H718" s="389" t="s">
        <v>965</v>
      </c>
      <c r="I718" s="389" t="s">
        <v>4869</v>
      </c>
      <c r="J718" s="389" t="s">
        <v>4869</v>
      </c>
      <c r="K718" s="389" t="s">
        <v>2091</v>
      </c>
      <c r="L718" s="390" t="s">
        <v>25</v>
      </c>
      <c r="M718" s="390" t="s">
        <v>2083</v>
      </c>
      <c r="N718" s="390" t="s">
        <v>2083</v>
      </c>
      <c r="O718" s="390" t="s">
        <v>87</v>
      </c>
      <c r="P718" s="389" t="s">
        <v>23</v>
      </c>
      <c r="Q718" s="389" t="s">
        <v>4870</v>
      </c>
      <c r="R718" s="389" t="s">
        <v>4006</v>
      </c>
      <c r="S718" s="389" t="s">
        <v>2083</v>
      </c>
      <c r="T718" s="389" t="s">
        <v>2083</v>
      </c>
      <c r="U718" s="389" t="s">
        <v>2083</v>
      </c>
      <c r="V718" s="389" t="s">
        <v>4860</v>
      </c>
      <c r="W718" s="389" t="s">
        <v>2083</v>
      </c>
      <c r="X718" s="389" t="s">
        <v>43</v>
      </c>
      <c r="Y718" s="389" t="s">
        <v>2083</v>
      </c>
      <c r="Z718" s="389" t="s">
        <v>2083</v>
      </c>
      <c r="AA718" s="389" t="s">
        <v>2115</v>
      </c>
      <c r="AB718" s="389" t="s">
        <v>2844</v>
      </c>
    </row>
    <row r="719" spans="1:28" x14ac:dyDescent="0.2">
      <c r="A719" s="389">
        <v>1191</v>
      </c>
      <c r="B719" s="389">
        <v>3050</v>
      </c>
      <c r="C719" s="389" t="s">
        <v>2212</v>
      </c>
      <c r="D719" s="389" t="s">
        <v>2213</v>
      </c>
      <c r="E719" s="389" t="s">
        <v>1281</v>
      </c>
      <c r="F719" s="421">
        <v>741</v>
      </c>
      <c r="G719" s="390" t="s">
        <v>10</v>
      </c>
      <c r="H719" s="389" t="s">
        <v>966</v>
      </c>
      <c r="I719" s="389" t="s">
        <v>4871</v>
      </c>
      <c r="J719" s="389" t="s">
        <v>4871</v>
      </c>
      <c r="K719" s="389" t="s">
        <v>2091</v>
      </c>
      <c r="L719" s="390" t="s">
        <v>23</v>
      </c>
      <c r="M719" s="390" t="s">
        <v>2083</v>
      </c>
      <c r="N719" s="390" t="s">
        <v>2083</v>
      </c>
      <c r="O719" s="390" t="s">
        <v>87</v>
      </c>
      <c r="P719" s="389" t="s">
        <v>123</v>
      </c>
      <c r="Q719" s="389" t="s">
        <v>4872</v>
      </c>
      <c r="R719" s="389" t="s">
        <v>4873</v>
      </c>
      <c r="S719" s="389" t="s">
        <v>2083</v>
      </c>
      <c r="T719" s="389" t="s">
        <v>2083</v>
      </c>
      <c r="U719" s="389" t="s">
        <v>2083</v>
      </c>
      <c r="V719" s="389" t="s">
        <v>4874</v>
      </c>
      <c r="W719" s="389" t="s">
        <v>2083</v>
      </c>
      <c r="X719" s="389" t="s">
        <v>2095</v>
      </c>
      <c r="Y719" s="389" t="s">
        <v>87</v>
      </c>
      <c r="Z719" s="389" t="s">
        <v>2083</v>
      </c>
      <c r="AA719" s="389" t="s">
        <v>2096</v>
      </c>
      <c r="AB719" s="389" t="s">
        <v>3779</v>
      </c>
    </row>
    <row r="720" spans="1:28" x14ac:dyDescent="0.2">
      <c r="A720" s="389">
        <v>1192</v>
      </c>
      <c r="B720" s="389">
        <v>3051</v>
      </c>
      <c r="C720" s="389" t="s">
        <v>2107</v>
      </c>
      <c r="D720" s="389" t="s">
        <v>2108</v>
      </c>
      <c r="E720" s="389" t="s">
        <v>1281</v>
      </c>
      <c r="F720" s="421">
        <v>742</v>
      </c>
      <c r="G720" s="390" t="s">
        <v>11</v>
      </c>
      <c r="H720" s="389" t="s">
        <v>967</v>
      </c>
      <c r="I720" s="389" t="s">
        <v>4875</v>
      </c>
      <c r="J720" s="389" t="s">
        <v>4876</v>
      </c>
      <c r="K720" s="389" t="s">
        <v>2283</v>
      </c>
      <c r="L720" s="390" t="s">
        <v>25</v>
      </c>
      <c r="M720" s="390" t="s">
        <v>2083</v>
      </c>
      <c r="N720" s="390" t="s">
        <v>2083</v>
      </c>
      <c r="O720" s="390" t="s">
        <v>87</v>
      </c>
      <c r="P720" s="389" t="s">
        <v>23</v>
      </c>
      <c r="Q720" s="389" t="s">
        <v>4280</v>
      </c>
      <c r="R720" s="389" t="s">
        <v>4281</v>
      </c>
      <c r="S720" s="389" t="s">
        <v>2083</v>
      </c>
      <c r="T720" s="389" t="s">
        <v>2083</v>
      </c>
      <c r="U720" s="389" t="s">
        <v>2083</v>
      </c>
      <c r="V720" s="389" t="s">
        <v>2083</v>
      </c>
      <c r="W720" s="389" t="s">
        <v>2083</v>
      </c>
      <c r="X720" s="389" t="s">
        <v>43</v>
      </c>
      <c r="Y720" s="389" t="s">
        <v>2083</v>
      </c>
      <c r="Z720" s="389" t="s">
        <v>2083</v>
      </c>
      <c r="AA720" s="389" t="s">
        <v>2632</v>
      </c>
      <c r="AB720" s="389" t="s">
        <v>4877</v>
      </c>
    </row>
    <row r="721" spans="1:28" x14ac:dyDescent="0.2">
      <c r="A721" s="389">
        <v>1193</v>
      </c>
      <c r="B721" s="389">
        <v>3052</v>
      </c>
      <c r="C721" s="389" t="s">
        <v>2671</v>
      </c>
      <c r="D721" s="389" t="s">
        <v>2672</v>
      </c>
      <c r="E721" s="389" t="s">
        <v>1281</v>
      </c>
      <c r="F721" s="421">
        <v>743</v>
      </c>
      <c r="G721" s="390" t="s">
        <v>11</v>
      </c>
      <c r="H721" s="389" t="s">
        <v>968</v>
      </c>
      <c r="I721" s="389" t="s">
        <v>4878</v>
      </c>
      <c r="J721" s="389" t="s">
        <v>4878</v>
      </c>
      <c r="K721" s="389" t="s">
        <v>2091</v>
      </c>
      <c r="L721" s="390" t="s">
        <v>25</v>
      </c>
      <c r="M721" s="390" t="s">
        <v>2083</v>
      </c>
      <c r="N721" s="390" t="s">
        <v>2083</v>
      </c>
      <c r="O721" s="390" t="s">
        <v>87</v>
      </c>
      <c r="P721" s="389" t="s">
        <v>23</v>
      </c>
      <c r="Q721" s="389" t="s">
        <v>4879</v>
      </c>
      <c r="R721" s="389" t="s">
        <v>2937</v>
      </c>
      <c r="S721" s="389" t="s">
        <v>2083</v>
      </c>
      <c r="T721" s="389" t="s">
        <v>2083</v>
      </c>
      <c r="U721" s="389" t="s">
        <v>2083</v>
      </c>
      <c r="V721" s="389" t="s">
        <v>4880</v>
      </c>
      <c r="W721" s="389" t="s">
        <v>2083</v>
      </c>
      <c r="X721" s="389" t="s">
        <v>43</v>
      </c>
      <c r="Y721" s="389" t="s">
        <v>12</v>
      </c>
      <c r="Z721" s="389" t="s">
        <v>2083</v>
      </c>
      <c r="AA721" s="389" t="s">
        <v>2115</v>
      </c>
      <c r="AB721" s="389" t="s">
        <v>2844</v>
      </c>
    </row>
    <row r="722" spans="1:28" x14ac:dyDescent="0.2">
      <c r="A722" s="389">
        <v>1194</v>
      </c>
      <c r="B722" s="389">
        <v>3053</v>
      </c>
      <c r="C722" s="389" t="s">
        <v>2219</v>
      </c>
      <c r="D722" s="389" t="s">
        <v>2220</v>
      </c>
      <c r="E722" s="389" t="s">
        <v>1281</v>
      </c>
      <c r="F722" s="421">
        <v>744</v>
      </c>
      <c r="G722" s="390" t="s">
        <v>11</v>
      </c>
      <c r="H722" s="389" t="s">
        <v>969</v>
      </c>
      <c r="I722" s="389" t="s">
        <v>4881</v>
      </c>
      <c r="J722" s="389" t="s">
        <v>4881</v>
      </c>
      <c r="K722" s="389" t="s">
        <v>2091</v>
      </c>
      <c r="L722" s="390" t="s">
        <v>25</v>
      </c>
      <c r="M722" s="390" t="s">
        <v>2083</v>
      </c>
      <c r="N722" s="390" t="s">
        <v>2083</v>
      </c>
      <c r="O722" s="390" t="s">
        <v>87</v>
      </c>
      <c r="P722" s="389" t="s">
        <v>23</v>
      </c>
      <c r="Q722" s="389" t="s">
        <v>4882</v>
      </c>
      <c r="R722" s="389" t="s">
        <v>4808</v>
      </c>
      <c r="S722" s="389" t="s">
        <v>2083</v>
      </c>
      <c r="T722" s="389" t="s">
        <v>2083</v>
      </c>
      <c r="U722" s="389" t="s">
        <v>2083</v>
      </c>
      <c r="V722" s="389" t="s">
        <v>4860</v>
      </c>
      <c r="W722" s="389" t="s">
        <v>2083</v>
      </c>
      <c r="X722" s="389" t="s">
        <v>43</v>
      </c>
      <c r="Y722" s="389" t="s">
        <v>2083</v>
      </c>
      <c r="Z722" s="389" t="s">
        <v>2083</v>
      </c>
      <c r="AA722" s="389" t="s">
        <v>2115</v>
      </c>
      <c r="AB722" s="389" t="s">
        <v>2844</v>
      </c>
    </row>
    <row r="723" spans="1:28" x14ac:dyDescent="0.2">
      <c r="A723" s="389">
        <v>1195</v>
      </c>
      <c r="B723" s="389">
        <v>3054</v>
      </c>
      <c r="C723" s="389" t="s">
        <v>2671</v>
      </c>
      <c r="D723" s="389" t="s">
        <v>2672</v>
      </c>
      <c r="E723" s="389" t="s">
        <v>1281</v>
      </c>
      <c r="F723" s="421">
        <v>745</v>
      </c>
      <c r="G723" s="390" t="s">
        <v>11</v>
      </c>
      <c r="H723" s="389" t="s">
        <v>970</v>
      </c>
      <c r="I723" s="389" t="s">
        <v>4883</v>
      </c>
      <c r="J723" s="389" t="s">
        <v>4883</v>
      </c>
      <c r="K723" s="389" t="s">
        <v>2283</v>
      </c>
      <c r="L723" s="390" t="s">
        <v>25</v>
      </c>
      <c r="M723" s="390" t="s">
        <v>2083</v>
      </c>
      <c r="N723" s="390" t="s">
        <v>2083</v>
      </c>
      <c r="O723" s="390" t="s">
        <v>25</v>
      </c>
      <c r="P723" s="389" t="s">
        <v>23</v>
      </c>
      <c r="Q723" s="389" t="s">
        <v>4884</v>
      </c>
      <c r="R723" s="389" t="s">
        <v>4885</v>
      </c>
      <c r="S723" s="389" t="s">
        <v>2326</v>
      </c>
      <c r="T723" s="389" t="s">
        <v>4886</v>
      </c>
      <c r="U723" s="389" t="s">
        <v>2083</v>
      </c>
      <c r="V723" s="389" t="s">
        <v>4887</v>
      </c>
      <c r="W723" s="389" t="s">
        <v>2083</v>
      </c>
      <c r="X723" s="389" t="s">
        <v>43</v>
      </c>
      <c r="Y723" s="389" t="s">
        <v>87</v>
      </c>
      <c r="Z723" s="389" t="s">
        <v>2083</v>
      </c>
      <c r="AA723" s="389" t="s">
        <v>2328</v>
      </c>
      <c r="AB723" s="389" t="s">
        <v>3064</v>
      </c>
    </row>
    <row r="724" spans="1:28" x14ac:dyDescent="0.2">
      <c r="A724" s="389">
        <v>1196</v>
      </c>
      <c r="B724" s="389">
        <v>3055</v>
      </c>
      <c r="C724" s="389" t="s">
        <v>4695</v>
      </c>
      <c r="D724" s="389" t="s">
        <v>4696</v>
      </c>
      <c r="E724" s="389" t="s">
        <v>1281</v>
      </c>
      <c r="F724" s="421">
        <v>746</v>
      </c>
      <c r="G724" s="390" t="s">
        <v>11</v>
      </c>
      <c r="H724" s="389" t="s">
        <v>971</v>
      </c>
      <c r="I724" s="389" t="s">
        <v>4888</v>
      </c>
      <c r="J724" s="389" t="s">
        <v>4888</v>
      </c>
      <c r="K724" s="389" t="s">
        <v>2283</v>
      </c>
      <c r="L724" s="390" t="s">
        <v>25</v>
      </c>
      <c r="M724" s="390" t="s">
        <v>2083</v>
      </c>
      <c r="N724" s="390" t="s">
        <v>2083</v>
      </c>
      <c r="O724" s="390" t="s">
        <v>87</v>
      </c>
      <c r="P724" s="389" t="s">
        <v>23</v>
      </c>
      <c r="Q724" s="389" t="s">
        <v>4889</v>
      </c>
      <c r="R724" s="389" t="s">
        <v>4783</v>
      </c>
      <c r="S724" s="389" t="s">
        <v>2083</v>
      </c>
      <c r="T724" s="389" t="s">
        <v>2083</v>
      </c>
      <c r="U724" s="389" t="s">
        <v>2083</v>
      </c>
      <c r="V724" s="389" t="s">
        <v>4890</v>
      </c>
      <c r="W724" s="389" t="s">
        <v>2083</v>
      </c>
      <c r="X724" s="389" t="s">
        <v>43</v>
      </c>
      <c r="Y724" s="389" t="s">
        <v>2147</v>
      </c>
      <c r="Z724" s="389" t="s">
        <v>2083</v>
      </c>
      <c r="AA724" s="389" t="s">
        <v>2148</v>
      </c>
      <c r="AB724" s="389" t="s">
        <v>3727</v>
      </c>
    </row>
    <row r="725" spans="1:28" x14ac:dyDescent="0.2">
      <c r="A725" s="389">
        <v>1197</v>
      </c>
      <c r="B725" s="389">
        <v>3056</v>
      </c>
      <c r="C725" s="389" t="s">
        <v>4695</v>
      </c>
      <c r="D725" s="389" t="s">
        <v>4696</v>
      </c>
      <c r="E725" s="389" t="s">
        <v>1281</v>
      </c>
      <c r="F725" s="421">
        <v>747</v>
      </c>
      <c r="G725" s="390" t="s">
        <v>11</v>
      </c>
      <c r="H725" s="389" t="s">
        <v>972</v>
      </c>
      <c r="I725" s="389" t="s">
        <v>4891</v>
      </c>
      <c r="J725" s="389" t="s">
        <v>4891</v>
      </c>
      <c r="K725" s="389" t="s">
        <v>2283</v>
      </c>
      <c r="L725" s="390" t="s">
        <v>25</v>
      </c>
      <c r="M725" s="390" t="s">
        <v>2083</v>
      </c>
      <c r="N725" s="390" t="s">
        <v>2083</v>
      </c>
      <c r="O725" s="390" t="s">
        <v>87</v>
      </c>
      <c r="P725" s="389" t="s">
        <v>23</v>
      </c>
      <c r="Q725" s="389" t="s">
        <v>4892</v>
      </c>
      <c r="R725" s="389" t="s">
        <v>4719</v>
      </c>
      <c r="S725" s="389" t="s">
        <v>2083</v>
      </c>
      <c r="T725" s="389" t="s">
        <v>2083</v>
      </c>
      <c r="U725" s="389" t="s">
        <v>2083</v>
      </c>
      <c r="V725" s="389" t="s">
        <v>4893</v>
      </c>
      <c r="W725" s="389" t="s">
        <v>2083</v>
      </c>
      <c r="X725" s="389" t="s">
        <v>43</v>
      </c>
      <c r="Y725" s="389" t="s">
        <v>2147</v>
      </c>
      <c r="Z725" s="389" t="s">
        <v>2083</v>
      </c>
      <c r="AA725" s="389" t="s">
        <v>2148</v>
      </c>
      <c r="AB725" s="389" t="s">
        <v>3727</v>
      </c>
    </row>
    <row r="726" spans="1:28" x14ac:dyDescent="0.2">
      <c r="A726" s="389">
        <v>1198</v>
      </c>
      <c r="B726" s="389">
        <v>3057</v>
      </c>
      <c r="C726" s="389" t="s">
        <v>3463</v>
      </c>
      <c r="D726" s="389" t="s">
        <v>3464</v>
      </c>
      <c r="E726" s="389" t="s">
        <v>1281</v>
      </c>
      <c r="F726" s="421">
        <v>748</v>
      </c>
      <c r="G726" s="390" t="s">
        <v>11</v>
      </c>
      <c r="H726" s="389" t="s">
        <v>973</v>
      </c>
      <c r="I726" s="389" t="s">
        <v>4894</v>
      </c>
      <c r="J726" s="389" t="s">
        <v>4894</v>
      </c>
      <c r="K726" s="389" t="s">
        <v>2283</v>
      </c>
      <c r="L726" s="390" t="s">
        <v>25</v>
      </c>
      <c r="M726" s="390" t="s">
        <v>2083</v>
      </c>
      <c r="N726" s="390" t="s">
        <v>2083</v>
      </c>
      <c r="O726" s="390" t="s">
        <v>87</v>
      </c>
      <c r="P726" s="389" t="s">
        <v>23</v>
      </c>
      <c r="Q726" s="389" t="s">
        <v>4895</v>
      </c>
      <c r="R726" s="389" t="s">
        <v>4821</v>
      </c>
      <c r="S726" s="389" t="s">
        <v>2083</v>
      </c>
      <c r="T726" s="389" t="s">
        <v>2083</v>
      </c>
      <c r="U726" s="389" t="s">
        <v>2083</v>
      </c>
      <c r="V726" s="389" t="s">
        <v>4896</v>
      </c>
      <c r="W726" s="389" t="s">
        <v>2083</v>
      </c>
      <c r="X726" s="389" t="s">
        <v>43</v>
      </c>
      <c r="Y726" s="389" t="s">
        <v>2083</v>
      </c>
      <c r="Z726" s="389" t="s">
        <v>2083</v>
      </c>
      <c r="AA726" s="389" t="s">
        <v>2115</v>
      </c>
      <c r="AB726" s="389" t="s">
        <v>2116</v>
      </c>
    </row>
    <row r="727" spans="1:28" x14ac:dyDescent="0.2">
      <c r="A727" s="389">
        <v>1199</v>
      </c>
      <c r="B727" s="389">
        <v>3058</v>
      </c>
      <c r="C727" s="389" t="s">
        <v>3945</v>
      </c>
      <c r="D727" s="389" t="s">
        <v>3946</v>
      </c>
      <c r="E727" s="389" t="s">
        <v>1281</v>
      </c>
      <c r="F727" s="421">
        <v>749</v>
      </c>
      <c r="G727" s="390" t="s">
        <v>11</v>
      </c>
      <c r="H727" s="389" t="s">
        <v>974</v>
      </c>
      <c r="I727" s="389" t="s">
        <v>974</v>
      </c>
      <c r="J727" s="389" t="s">
        <v>974</v>
      </c>
      <c r="K727" s="389" t="s">
        <v>2126</v>
      </c>
      <c r="L727" s="390" t="s">
        <v>87</v>
      </c>
      <c r="M727" s="390" t="s">
        <v>2083</v>
      </c>
      <c r="N727" s="390" t="s">
        <v>2083</v>
      </c>
      <c r="O727" s="390" t="s">
        <v>87</v>
      </c>
      <c r="P727" s="389" t="s">
        <v>23</v>
      </c>
      <c r="Q727" s="389" t="s">
        <v>4897</v>
      </c>
      <c r="R727" s="389" t="s">
        <v>2367</v>
      </c>
      <c r="S727" s="389" t="s">
        <v>2083</v>
      </c>
      <c r="T727" s="389" t="s">
        <v>2083</v>
      </c>
      <c r="U727" s="389" t="s">
        <v>2083</v>
      </c>
      <c r="V727" s="389" t="s">
        <v>4898</v>
      </c>
      <c r="W727" s="389" t="s">
        <v>2083</v>
      </c>
      <c r="X727" s="389" t="s">
        <v>43</v>
      </c>
      <c r="Y727" s="389" t="s">
        <v>87</v>
      </c>
      <c r="Z727" s="389" t="s">
        <v>2083</v>
      </c>
      <c r="AA727" s="389" t="s">
        <v>3038</v>
      </c>
      <c r="AB727" s="389" t="s">
        <v>4899</v>
      </c>
    </row>
    <row r="728" spans="1:28" x14ac:dyDescent="0.2">
      <c r="A728" s="389">
        <v>1200</v>
      </c>
      <c r="B728" s="389">
        <v>3059</v>
      </c>
      <c r="C728" s="389" t="s">
        <v>2212</v>
      </c>
      <c r="D728" s="389" t="s">
        <v>2213</v>
      </c>
      <c r="E728" s="389" t="s">
        <v>1281</v>
      </c>
      <c r="F728" s="421">
        <v>750</v>
      </c>
      <c r="G728" s="390" t="s">
        <v>10</v>
      </c>
      <c r="H728" s="389" t="s">
        <v>975</v>
      </c>
      <c r="I728" s="389" t="s">
        <v>4900</v>
      </c>
      <c r="J728" s="389" t="s">
        <v>4900</v>
      </c>
      <c r="K728" s="389" t="s">
        <v>2091</v>
      </c>
      <c r="L728" s="390" t="s">
        <v>23</v>
      </c>
      <c r="M728" s="390" t="s">
        <v>2083</v>
      </c>
      <c r="N728" s="390" t="s">
        <v>2083</v>
      </c>
      <c r="O728" s="390" t="s">
        <v>87</v>
      </c>
      <c r="P728" s="389" t="s">
        <v>123</v>
      </c>
      <c r="Q728" s="389" t="s">
        <v>4901</v>
      </c>
      <c r="R728" s="389" t="s">
        <v>2542</v>
      </c>
      <c r="S728" s="389" t="s">
        <v>2083</v>
      </c>
      <c r="T728" s="389" t="s">
        <v>2083</v>
      </c>
      <c r="U728" s="389" t="s">
        <v>2083</v>
      </c>
      <c r="V728" s="389" t="s">
        <v>4902</v>
      </c>
      <c r="W728" s="389" t="s">
        <v>2083</v>
      </c>
      <c r="X728" s="389" t="s">
        <v>2095</v>
      </c>
      <c r="Y728" s="389" t="s">
        <v>2083</v>
      </c>
      <c r="Z728" s="389" t="s">
        <v>2083</v>
      </c>
      <c r="AA728" s="389" t="s">
        <v>2105</v>
      </c>
      <c r="AB728" s="389" t="s">
        <v>4903</v>
      </c>
    </row>
    <row r="729" spans="1:28" x14ac:dyDescent="0.2">
      <c r="A729" s="389">
        <v>1201</v>
      </c>
      <c r="B729" s="389">
        <v>3060</v>
      </c>
      <c r="C729" s="389" t="s">
        <v>4695</v>
      </c>
      <c r="D729" s="389" t="s">
        <v>4696</v>
      </c>
      <c r="E729" s="389" t="s">
        <v>1281</v>
      </c>
      <c r="F729" s="421">
        <v>751</v>
      </c>
      <c r="G729" s="390" t="s">
        <v>11</v>
      </c>
      <c r="H729" s="389" t="s">
        <v>4904</v>
      </c>
      <c r="I729" s="389" t="s">
        <v>4904</v>
      </c>
      <c r="J729" s="389" t="s">
        <v>4904</v>
      </c>
      <c r="K729" s="389" t="s">
        <v>2283</v>
      </c>
      <c r="L729" s="390" t="s">
        <v>25</v>
      </c>
      <c r="M729" s="390" t="s">
        <v>2083</v>
      </c>
      <c r="N729" s="390" t="s">
        <v>2083</v>
      </c>
      <c r="O729" s="390" t="s">
        <v>87</v>
      </c>
      <c r="P729" s="389" t="s">
        <v>23</v>
      </c>
      <c r="Q729" s="389" t="s">
        <v>4905</v>
      </c>
      <c r="R729" s="389" t="s">
        <v>4906</v>
      </c>
      <c r="S729" s="389" t="s">
        <v>2083</v>
      </c>
      <c r="T729" s="389" t="s">
        <v>2083</v>
      </c>
      <c r="U729" s="389" t="s">
        <v>2083</v>
      </c>
      <c r="V729" s="389" t="s">
        <v>4893</v>
      </c>
      <c r="W729" s="389" t="s">
        <v>2083</v>
      </c>
      <c r="X729" s="389" t="s">
        <v>43</v>
      </c>
      <c r="Y729" s="389" t="s">
        <v>2147</v>
      </c>
      <c r="Z729" s="389" t="s">
        <v>2083</v>
      </c>
      <c r="AA729" s="389" t="s">
        <v>2115</v>
      </c>
      <c r="AB729" s="389" t="s">
        <v>4907</v>
      </c>
    </row>
    <row r="730" spans="1:28" x14ac:dyDescent="0.2">
      <c r="A730" s="389">
        <v>1202</v>
      </c>
      <c r="B730" s="389">
        <v>3061</v>
      </c>
      <c r="C730" s="389" t="s">
        <v>2212</v>
      </c>
      <c r="D730" s="389" t="s">
        <v>2213</v>
      </c>
      <c r="E730" s="389" t="s">
        <v>1281</v>
      </c>
      <c r="F730" s="421">
        <v>752</v>
      </c>
      <c r="G730" s="390" t="s">
        <v>10</v>
      </c>
      <c r="H730" s="389" t="s">
        <v>4908</v>
      </c>
      <c r="I730" s="389" t="s">
        <v>4909</v>
      </c>
      <c r="J730" s="389" t="s">
        <v>4909</v>
      </c>
      <c r="K730" s="389" t="s">
        <v>2091</v>
      </c>
      <c r="L730" s="390" t="s">
        <v>23</v>
      </c>
      <c r="M730" s="390" t="s">
        <v>2083</v>
      </c>
      <c r="N730" s="390" t="s">
        <v>2083</v>
      </c>
      <c r="O730" s="390" t="s">
        <v>87</v>
      </c>
      <c r="P730" s="389" t="s">
        <v>123</v>
      </c>
      <c r="Q730" s="389" t="s">
        <v>4910</v>
      </c>
      <c r="R730" s="389" t="s">
        <v>2424</v>
      </c>
      <c r="S730" s="389" t="s">
        <v>2083</v>
      </c>
      <c r="T730" s="389" t="s">
        <v>2083</v>
      </c>
      <c r="U730" s="389" t="s">
        <v>2083</v>
      </c>
      <c r="V730" s="389" t="s">
        <v>4911</v>
      </c>
      <c r="W730" s="389" t="s">
        <v>2083</v>
      </c>
      <c r="X730" s="389" t="s">
        <v>2095</v>
      </c>
      <c r="Y730" s="389" t="s">
        <v>2083</v>
      </c>
      <c r="Z730" s="389" t="s">
        <v>2083</v>
      </c>
      <c r="AA730" s="389" t="s">
        <v>2115</v>
      </c>
      <c r="AB730" s="389" t="s">
        <v>4912</v>
      </c>
    </row>
    <row r="731" spans="1:28" x14ac:dyDescent="0.2">
      <c r="A731" s="389">
        <v>353</v>
      </c>
      <c r="B731" s="389">
        <v>3062</v>
      </c>
      <c r="C731" s="389" t="s">
        <v>2083</v>
      </c>
      <c r="E731" s="389" t="s">
        <v>1281</v>
      </c>
      <c r="F731" s="421">
        <v>753</v>
      </c>
      <c r="G731" s="390" t="s">
        <v>10</v>
      </c>
      <c r="H731" s="389" t="s">
        <v>979</v>
      </c>
      <c r="I731" s="389" t="s">
        <v>4913</v>
      </c>
      <c r="J731" s="389" t="s">
        <v>4913</v>
      </c>
      <c r="K731" s="389" t="s">
        <v>2091</v>
      </c>
      <c r="L731" s="390" t="s">
        <v>23</v>
      </c>
      <c r="M731" s="390" t="s">
        <v>2083</v>
      </c>
      <c r="N731" s="390" t="s">
        <v>2083</v>
      </c>
      <c r="O731" s="390" t="s">
        <v>25</v>
      </c>
      <c r="P731" s="389" t="s">
        <v>123</v>
      </c>
      <c r="Q731" s="389" t="s">
        <v>4914</v>
      </c>
      <c r="R731" s="389" t="s">
        <v>2721</v>
      </c>
      <c r="S731" s="389" t="s">
        <v>4915</v>
      </c>
      <c r="T731" s="389" t="s">
        <v>2144</v>
      </c>
      <c r="U731" s="389" t="s">
        <v>2083</v>
      </c>
      <c r="V731" s="389" t="s">
        <v>3803</v>
      </c>
      <c r="W731" s="389" t="s">
        <v>2083</v>
      </c>
      <c r="X731" s="389" t="s">
        <v>43</v>
      </c>
      <c r="Y731" s="389" t="s">
        <v>2083</v>
      </c>
      <c r="Z731" s="389" t="s">
        <v>2083</v>
      </c>
      <c r="AA731" s="389" t="s">
        <v>2148</v>
      </c>
      <c r="AB731" s="389" t="s">
        <v>2857</v>
      </c>
    </row>
    <row r="732" spans="1:28" x14ac:dyDescent="0.2">
      <c r="A732" s="389">
        <v>354</v>
      </c>
      <c r="B732" s="389">
        <v>3063</v>
      </c>
      <c r="C732" s="389" t="s">
        <v>2212</v>
      </c>
      <c r="D732" s="389" t="s">
        <v>2213</v>
      </c>
      <c r="E732" s="389" t="s">
        <v>1281</v>
      </c>
      <c r="F732" s="421">
        <v>755</v>
      </c>
      <c r="G732" s="390" t="s">
        <v>10</v>
      </c>
      <c r="H732" s="389" t="s">
        <v>980</v>
      </c>
      <c r="I732" s="389" t="s">
        <v>980</v>
      </c>
      <c r="J732" s="389" t="s">
        <v>980</v>
      </c>
      <c r="K732" s="389" t="s">
        <v>2091</v>
      </c>
      <c r="L732" s="390" t="s">
        <v>23</v>
      </c>
      <c r="M732" s="390" t="s">
        <v>2083</v>
      </c>
      <c r="N732" s="390" t="s">
        <v>2083</v>
      </c>
      <c r="O732" s="390" t="s">
        <v>87</v>
      </c>
      <c r="P732" s="389" t="s">
        <v>123</v>
      </c>
      <c r="Q732" s="389" t="s">
        <v>4916</v>
      </c>
      <c r="R732" s="389" t="s">
        <v>2104</v>
      </c>
      <c r="S732" s="389" t="s">
        <v>2083</v>
      </c>
      <c r="T732" s="389" t="s">
        <v>2083</v>
      </c>
      <c r="U732" s="389" t="s">
        <v>2083</v>
      </c>
      <c r="V732" s="389" t="s">
        <v>4917</v>
      </c>
      <c r="W732" s="389" t="s">
        <v>2083</v>
      </c>
      <c r="X732" s="389" t="s">
        <v>2095</v>
      </c>
      <c r="Y732" s="389" t="s">
        <v>87</v>
      </c>
      <c r="Z732" s="389" t="s">
        <v>2083</v>
      </c>
      <c r="AA732" s="389" t="s">
        <v>2096</v>
      </c>
      <c r="AB732" s="389" t="s">
        <v>3779</v>
      </c>
    </row>
    <row r="733" spans="1:28" x14ac:dyDescent="0.2">
      <c r="A733" s="389">
        <v>355</v>
      </c>
      <c r="B733" s="389">
        <v>3064</v>
      </c>
      <c r="C733" s="389" t="s">
        <v>2299</v>
      </c>
      <c r="D733" s="389" t="s">
        <v>2300</v>
      </c>
      <c r="E733" s="389" t="s">
        <v>1281</v>
      </c>
      <c r="F733" s="421">
        <v>756</v>
      </c>
      <c r="G733" s="390" t="s">
        <v>11</v>
      </c>
      <c r="H733" s="389" t="s">
        <v>981</v>
      </c>
      <c r="I733" s="389" t="s">
        <v>981</v>
      </c>
      <c r="J733" s="389" t="s">
        <v>981</v>
      </c>
      <c r="K733" s="389" t="s">
        <v>2091</v>
      </c>
      <c r="L733" s="390" t="s">
        <v>25</v>
      </c>
      <c r="M733" s="390" t="s">
        <v>2083</v>
      </c>
      <c r="N733" s="390" t="s">
        <v>2083</v>
      </c>
      <c r="O733" s="390" t="s">
        <v>87</v>
      </c>
      <c r="P733" s="389" t="s">
        <v>23</v>
      </c>
      <c r="Q733" s="389" t="s">
        <v>4918</v>
      </c>
      <c r="R733" s="389" t="s">
        <v>3004</v>
      </c>
      <c r="S733" s="389" t="s">
        <v>2083</v>
      </c>
      <c r="T733" s="389" t="s">
        <v>2083</v>
      </c>
      <c r="U733" s="389" t="s">
        <v>2083</v>
      </c>
      <c r="V733" s="389" t="s">
        <v>4919</v>
      </c>
      <c r="W733" s="389" t="s">
        <v>2083</v>
      </c>
      <c r="X733" s="389" t="s">
        <v>43</v>
      </c>
      <c r="Y733" s="389" t="s">
        <v>2083</v>
      </c>
      <c r="Z733" s="389" t="s">
        <v>2083</v>
      </c>
      <c r="AA733" s="389" t="s">
        <v>2115</v>
      </c>
      <c r="AB733" s="389" t="s">
        <v>2844</v>
      </c>
    </row>
    <row r="734" spans="1:28" x14ac:dyDescent="0.2">
      <c r="A734" s="389">
        <v>356</v>
      </c>
      <c r="B734" s="389">
        <v>3065</v>
      </c>
      <c r="C734" s="389" t="s">
        <v>2212</v>
      </c>
      <c r="D734" s="389" t="s">
        <v>2213</v>
      </c>
      <c r="E734" s="389" t="s">
        <v>1281</v>
      </c>
      <c r="F734" s="421">
        <v>757</v>
      </c>
      <c r="G734" s="390" t="s">
        <v>10</v>
      </c>
      <c r="H734" s="389" t="s">
        <v>4920</v>
      </c>
      <c r="I734" s="389" t="s">
        <v>4921</v>
      </c>
      <c r="J734" s="389" t="s">
        <v>4921</v>
      </c>
      <c r="K734" s="389" t="s">
        <v>2091</v>
      </c>
      <c r="L734" s="390" t="s">
        <v>23</v>
      </c>
      <c r="M734" s="390" t="s">
        <v>2083</v>
      </c>
      <c r="N734" s="390" t="s">
        <v>2083</v>
      </c>
      <c r="O734" s="390" t="s">
        <v>87</v>
      </c>
      <c r="P734" s="389" t="s">
        <v>123</v>
      </c>
      <c r="Q734" s="389" t="s">
        <v>4922</v>
      </c>
      <c r="R734" s="389" t="s">
        <v>4923</v>
      </c>
      <c r="S734" s="389" t="s">
        <v>2083</v>
      </c>
      <c r="T734" s="389" t="s">
        <v>2083</v>
      </c>
      <c r="U734" s="389" t="s">
        <v>2083</v>
      </c>
      <c r="V734" s="389" t="s">
        <v>4874</v>
      </c>
      <c r="W734" s="389" t="s">
        <v>2083</v>
      </c>
      <c r="X734" s="389" t="s">
        <v>2095</v>
      </c>
      <c r="Y734" s="389" t="s">
        <v>87</v>
      </c>
      <c r="Z734" s="389" t="s">
        <v>2083</v>
      </c>
      <c r="AA734" s="389" t="s">
        <v>2096</v>
      </c>
      <c r="AB734" s="389" t="s">
        <v>3779</v>
      </c>
    </row>
    <row r="735" spans="1:28" x14ac:dyDescent="0.2">
      <c r="A735" s="389">
        <v>357</v>
      </c>
      <c r="B735" s="389">
        <v>3066</v>
      </c>
      <c r="C735" s="389" t="s">
        <v>2212</v>
      </c>
      <c r="D735" s="389" t="s">
        <v>2213</v>
      </c>
      <c r="E735" s="389" t="s">
        <v>1281</v>
      </c>
      <c r="F735" s="421">
        <v>758</v>
      </c>
      <c r="G735" s="390" t="s">
        <v>10</v>
      </c>
      <c r="H735" s="389" t="s">
        <v>983</v>
      </c>
      <c r="I735" s="389" t="s">
        <v>4924</v>
      </c>
      <c r="J735" s="389" t="s">
        <v>4924</v>
      </c>
      <c r="K735" s="389" t="s">
        <v>2091</v>
      </c>
      <c r="L735" s="390" t="s">
        <v>23</v>
      </c>
      <c r="M735" s="390" t="s">
        <v>2083</v>
      </c>
      <c r="N735" s="390" t="s">
        <v>2083</v>
      </c>
      <c r="O735" s="390" t="s">
        <v>87</v>
      </c>
      <c r="P735" s="389" t="s">
        <v>123</v>
      </c>
      <c r="Q735" s="389" t="s">
        <v>4925</v>
      </c>
      <c r="R735" s="389" t="s">
        <v>4926</v>
      </c>
      <c r="S735" s="389" t="s">
        <v>2083</v>
      </c>
      <c r="T735" s="389" t="s">
        <v>2083</v>
      </c>
      <c r="U735" s="389" t="s">
        <v>2083</v>
      </c>
      <c r="V735" s="389" t="s">
        <v>3778</v>
      </c>
      <c r="W735" s="389" t="s">
        <v>2083</v>
      </c>
      <c r="X735" s="389" t="s">
        <v>2095</v>
      </c>
      <c r="Y735" s="389" t="s">
        <v>87</v>
      </c>
      <c r="Z735" s="389" t="s">
        <v>2083</v>
      </c>
      <c r="AA735" s="389" t="s">
        <v>2096</v>
      </c>
      <c r="AB735" s="389" t="s">
        <v>3779</v>
      </c>
    </row>
    <row r="736" spans="1:28" x14ac:dyDescent="0.2">
      <c r="A736" s="389">
        <v>358</v>
      </c>
      <c r="B736" s="389">
        <v>3067</v>
      </c>
      <c r="C736" s="389" t="s">
        <v>2212</v>
      </c>
      <c r="D736" s="389" t="s">
        <v>2213</v>
      </c>
      <c r="E736" s="389" t="s">
        <v>1281</v>
      </c>
      <c r="F736" s="421">
        <v>759</v>
      </c>
      <c r="G736" s="390" t="s">
        <v>10</v>
      </c>
      <c r="H736" s="389" t="s">
        <v>984</v>
      </c>
      <c r="I736" s="389" t="s">
        <v>984</v>
      </c>
      <c r="J736" s="389" t="s">
        <v>984</v>
      </c>
      <c r="K736" s="389" t="s">
        <v>2091</v>
      </c>
      <c r="L736" s="390" t="s">
        <v>23</v>
      </c>
      <c r="M736" s="390" t="s">
        <v>2083</v>
      </c>
      <c r="N736" s="390" t="s">
        <v>2083</v>
      </c>
      <c r="O736" s="390" t="s">
        <v>87</v>
      </c>
      <c r="P736" s="389" t="s">
        <v>123</v>
      </c>
      <c r="Q736" s="389" t="s">
        <v>4927</v>
      </c>
      <c r="R736" s="389" t="s">
        <v>4923</v>
      </c>
      <c r="S736" s="389" t="s">
        <v>2083</v>
      </c>
      <c r="T736" s="389" t="s">
        <v>2083</v>
      </c>
      <c r="U736" s="389" t="s">
        <v>2083</v>
      </c>
      <c r="V736" s="389" t="s">
        <v>3778</v>
      </c>
      <c r="W736" s="389" t="s">
        <v>2083</v>
      </c>
      <c r="X736" s="389" t="s">
        <v>2095</v>
      </c>
      <c r="Y736" s="389" t="s">
        <v>87</v>
      </c>
      <c r="Z736" s="389" t="s">
        <v>2083</v>
      </c>
      <c r="AA736" s="389" t="s">
        <v>2096</v>
      </c>
      <c r="AB736" s="389" t="s">
        <v>3779</v>
      </c>
    </row>
    <row r="737" spans="1:28" x14ac:dyDescent="0.2">
      <c r="A737" s="389">
        <v>359</v>
      </c>
      <c r="B737" s="389">
        <v>3068</v>
      </c>
      <c r="C737" s="389" t="s">
        <v>2212</v>
      </c>
      <c r="D737" s="389" t="s">
        <v>2213</v>
      </c>
      <c r="E737" s="389" t="s">
        <v>1281</v>
      </c>
      <c r="F737" s="421">
        <v>761</v>
      </c>
      <c r="G737" s="390" t="s">
        <v>10</v>
      </c>
      <c r="H737" s="389" t="s">
        <v>985</v>
      </c>
      <c r="I737" s="389" t="s">
        <v>4928</v>
      </c>
      <c r="J737" s="389" t="s">
        <v>4928</v>
      </c>
      <c r="K737" s="389" t="s">
        <v>2091</v>
      </c>
      <c r="L737" s="390" t="s">
        <v>23</v>
      </c>
      <c r="M737" s="390" t="s">
        <v>2083</v>
      </c>
      <c r="N737" s="390" t="s">
        <v>2083</v>
      </c>
      <c r="O737" s="390" t="s">
        <v>87</v>
      </c>
      <c r="P737" s="389" t="s">
        <v>123</v>
      </c>
      <c r="Q737" s="389" t="s">
        <v>4929</v>
      </c>
      <c r="R737" s="389" t="s">
        <v>4770</v>
      </c>
      <c r="S737" s="389" t="s">
        <v>2083</v>
      </c>
      <c r="T737" s="389" t="s">
        <v>2083</v>
      </c>
      <c r="U737" s="389" t="s">
        <v>2083</v>
      </c>
      <c r="V737" s="389" t="s">
        <v>4874</v>
      </c>
      <c r="W737" s="389" t="s">
        <v>2083</v>
      </c>
      <c r="X737" s="389" t="s">
        <v>2095</v>
      </c>
      <c r="Y737" s="389" t="s">
        <v>87</v>
      </c>
      <c r="Z737" s="389" t="s">
        <v>2083</v>
      </c>
      <c r="AA737" s="389" t="s">
        <v>2096</v>
      </c>
      <c r="AB737" s="389" t="s">
        <v>3779</v>
      </c>
    </row>
    <row r="738" spans="1:28" x14ac:dyDescent="0.2">
      <c r="A738" s="389">
        <v>360</v>
      </c>
      <c r="B738" s="389">
        <v>3069</v>
      </c>
      <c r="C738" s="389" t="s">
        <v>3945</v>
      </c>
      <c r="D738" s="389" t="s">
        <v>3946</v>
      </c>
      <c r="E738" s="389" t="s">
        <v>1281</v>
      </c>
      <c r="F738" s="421">
        <v>762</v>
      </c>
      <c r="G738" s="390" t="s">
        <v>11</v>
      </c>
      <c r="H738" s="389" t="s">
        <v>987</v>
      </c>
      <c r="I738" s="389" t="s">
        <v>4930</v>
      </c>
      <c r="J738" s="389" t="s">
        <v>4930</v>
      </c>
      <c r="K738" s="389" t="s">
        <v>2091</v>
      </c>
      <c r="L738" s="390" t="s">
        <v>25</v>
      </c>
      <c r="M738" s="390" t="s">
        <v>2083</v>
      </c>
      <c r="N738" s="390" t="s">
        <v>2083</v>
      </c>
      <c r="O738" s="390" t="s">
        <v>25</v>
      </c>
      <c r="P738" s="389" t="s">
        <v>23</v>
      </c>
      <c r="Q738" s="389" t="s">
        <v>4931</v>
      </c>
      <c r="R738" s="389" t="s">
        <v>3485</v>
      </c>
      <c r="S738" s="389" t="s">
        <v>4650</v>
      </c>
      <c r="T738" s="389" t="s">
        <v>4932</v>
      </c>
      <c r="U738" s="389" t="s">
        <v>2083</v>
      </c>
      <c r="V738" s="389" t="s">
        <v>4933</v>
      </c>
      <c r="W738" s="389" t="s">
        <v>2083</v>
      </c>
      <c r="X738" s="389" t="s">
        <v>43</v>
      </c>
      <c r="Y738" s="389" t="s">
        <v>87</v>
      </c>
      <c r="Z738" s="389" t="s">
        <v>2083</v>
      </c>
      <c r="AA738" s="389" t="s">
        <v>2115</v>
      </c>
      <c r="AB738" s="389" t="s">
        <v>2348</v>
      </c>
    </row>
    <row r="739" spans="1:28" x14ac:dyDescent="0.2">
      <c r="A739" s="389">
        <v>361</v>
      </c>
      <c r="B739" s="389">
        <v>3070</v>
      </c>
      <c r="C739" s="389" t="s">
        <v>2212</v>
      </c>
      <c r="D739" s="389" t="s">
        <v>2213</v>
      </c>
      <c r="E739" s="389" t="s">
        <v>1281</v>
      </c>
      <c r="F739" s="421">
        <v>763</v>
      </c>
      <c r="G739" s="390" t="s">
        <v>10</v>
      </c>
      <c r="H739" s="389" t="s">
        <v>988</v>
      </c>
      <c r="I739" s="389" t="s">
        <v>4934</v>
      </c>
      <c r="J739" s="389" t="s">
        <v>4934</v>
      </c>
      <c r="K739" s="389" t="s">
        <v>2091</v>
      </c>
      <c r="L739" s="390" t="s">
        <v>23</v>
      </c>
      <c r="M739" s="390" t="s">
        <v>2083</v>
      </c>
      <c r="N739" s="390" t="s">
        <v>2083</v>
      </c>
      <c r="O739" s="390" t="s">
        <v>87</v>
      </c>
      <c r="P739" s="389" t="s">
        <v>123</v>
      </c>
      <c r="Q739" s="389" t="s">
        <v>4935</v>
      </c>
      <c r="R739" s="389" t="s">
        <v>4936</v>
      </c>
      <c r="S739" s="389" t="s">
        <v>2083</v>
      </c>
      <c r="T739" s="389" t="s">
        <v>2083</v>
      </c>
      <c r="U739" s="389" t="s">
        <v>2083</v>
      </c>
      <c r="V739" s="389" t="s">
        <v>4874</v>
      </c>
      <c r="W739" s="389" t="s">
        <v>2083</v>
      </c>
      <c r="X739" s="389" t="s">
        <v>2095</v>
      </c>
      <c r="Y739" s="389" t="s">
        <v>87</v>
      </c>
      <c r="Z739" s="389" t="s">
        <v>2083</v>
      </c>
      <c r="AA739" s="389" t="s">
        <v>2096</v>
      </c>
      <c r="AB739" s="389" t="s">
        <v>3779</v>
      </c>
    </row>
    <row r="740" spans="1:28" x14ac:dyDescent="0.2">
      <c r="A740" s="389">
        <v>362</v>
      </c>
      <c r="B740" s="389">
        <v>3071</v>
      </c>
      <c r="C740" s="389" t="s">
        <v>2219</v>
      </c>
      <c r="D740" s="389" t="s">
        <v>2220</v>
      </c>
      <c r="E740" s="389" t="s">
        <v>1281</v>
      </c>
      <c r="F740" s="421">
        <v>764</v>
      </c>
      <c r="G740" s="390" t="s">
        <v>11</v>
      </c>
      <c r="H740" s="389" t="s">
        <v>4937</v>
      </c>
      <c r="I740" s="389" t="s">
        <v>4938</v>
      </c>
      <c r="J740" s="389" t="s">
        <v>4938</v>
      </c>
      <c r="K740" s="389" t="s">
        <v>2091</v>
      </c>
      <c r="L740" s="390" t="s">
        <v>25</v>
      </c>
      <c r="M740" s="390" t="s">
        <v>2083</v>
      </c>
      <c r="N740" s="390" t="s">
        <v>2083</v>
      </c>
      <c r="O740" s="390" t="s">
        <v>87</v>
      </c>
      <c r="P740" s="389" t="s">
        <v>23</v>
      </c>
      <c r="Q740" s="389" t="s">
        <v>4718</v>
      </c>
      <c r="R740" s="389" t="s">
        <v>4719</v>
      </c>
      <c r="S740" s="389" t="s">
        <v>2083</v>
      </c>
      <c r="T740" s="389" t="s">
        <v>2083</v>
      </c>
      <c r="U740" s="389" t="s">
        <v>2083</v>
      </c>
      <c r="V740" s="389" t="s">
        <v>4860</v>
      </c>
      <c r="W740" s="389" t="s">
        <v>2083</v>
      </c>
      <c r="X740" s="389" t="s">
        <v>43</v>
      </c>
      <c r="Y740" s="389" t="s">
        <v>2083</v>
      </c>
      <c r="Z740" s="389" t="s">
        <v>2083</v>
      </c>
      <c r="AA740" s="389" t="s">
        <v>2115</v>
      </c>
      <c r="AB740" s="389" t="s">
        <v>4912</v>
      </c>
    </row>
    <row r="741" spans="1:28" x14ac:dyDescent="0.2">
      <c r="A741" s="389">
        <v>363</v>
      </c>
      <c r="B741" s="389">
        <v>3072</v>
      </c>
      <c r="C741" s="389" t="s">
        <v>2671</v>
      </c>
      <c r="D741" s="389" t="s">
        <v>2672</v>
      </c>
      <c r="E741" s="389" t="s">
        <v>1281</v>
      </c>
      <c r="F741" s="421">
        <v>765</v>
      </c>
      <c r="G741" s="390" t="s">
        <v>11</v>
      </c>
      <c r="H741" s="389" t="s">
        <v>990</v>
      </c>
      <c r="I741" s="389" t="s">
        <v>4939</v>
      </c>
      <c r="J741" s="389" t="s">
        <v>4939</v>
      </c>
      <c r="K741" s="389" t="s">
        <v>2283</v>
      </c>
      <c r="L741" s="390" t="s">
        <v>25</v>
      </c>
      <c r="M741" s="390" t="s">
        <v>2083</v>
      </c>
      <c r="N741" s="390" t="s">
        <v>2083</v>
      </c>
      <c r="O741" s="390" t="s">
        <v>25</v>
      </c>
      <c r="P741" s="389" t="s">
        <v>23</v>
      </c>
      <c r="Q741" s="389" t="s">
        <v>4940</v>
      </c>
      <c r="R741" s="389" t="s">
        <v>4941</v>
      </c>
      <c r="S741" s="389" t="s">
        <v>2326</v>
      </c>
      <c r="T741" s="389" t="s">
        <v>4886</v>
      </c>
      <c r="U741" s="389" t="s">
        <v>2083</v>
      </c>
      <c r="V741" s="389" t="s">
        <v>4942</v>
      </c>
      <c r="W741" s="389" t="s">
        <v>2083</v>
      </c>
      <c r="X741" s="389" t="s">
        <v>43</v>
      </c>
      <c r="Y741" s="389" t="s">
        <v>87</v>
      </c>
      <c r="Z741" s="389" t="s">
        <v>2083</v>
      </c>
      <c r="AA741" s="389" t="s">
        <v>2328</v>
      </c>
      <c r="AB741" s="389" t="s">
        <v>3064</v>
      </c>
    </row>
    <row r="742" spans="1:28" x14ac:dyDescent="0.2">
      <c r="A742" s="389">
        <v>364</v>
      </c>
      <c r="B742" s="389">
        <v>3073</v>
      </c>
      <c r="C742" s="389" t="s">
        <v>2212</v>
      </c>
      <c r="D742" s="389" t="s">
        <v>2213</v>
      </c>
      <c r="E742" s="389" t="s">
        <v>1281</v>
      </c>
      <c r="F742" s="421">
        <v>767</v>
      </c>
      <c r="G742" s="390" t="s">
        <v>10</v>
      </c>
      <c r="H742" s="389" t="s">
        <v>991</v>
      </c>
      <c r="I742" s="389" t="s">
        <v>4943</v>
      </c>
      <c r="J742" s="389" t="s">
        <v>4943</v>
      </c>
      <c r="K742" s="389" t="s">
        <v>2091</v>
      </c>
      <c r="L742" s="390" t="s">
        <v>23</v>
      </c>
      <c r="M742" s="390" t="s">
        <v>2083</v>
      </c>
      <c r="N742" s="390" t="s">
        <v>2083</v>
      </c>
      <c r="O742" s="390" t="s">
        <v>87</v>
      </c>
      <c r="P742" s="389" t="s">
        <v>123</v>
      </c>
      <c r="Q742" s="389" t="s">
        <v>4944</v>
      </c>
      <c r="R742" s="389" t="s">
        <v>4945</v>
      </c>
      <c r="S742" s="389" t="s">
        <v>2083</v>
      </c>
      <c r="T742" s="389" t="s">
        <v>2083</v>
      </c>
      <c r="U742" s="389" t="s">
        <v>2083</v>
      </c>
      <c r="V742" s="389" t="s">
        <v>4874</v>
      </c>
      <c r="W742" s="389" t="s">
        <v>2083</v>
      </c>
      <c r="X742" s="389" t="s">
        <v>2095</v>
      </c>
      <c r="Y742" s="389" t="s">
        <v>87</v>
      </c>
      <c r="Z742" s="389" t="s">
        <v>2083</v>
      </c>
      <c r="AA742" s="389" t="s">
        <v>2096</v>
      </c>
      <c r="AB742" s="389" t="s">
        <v>3779</v>
      </c>
    </row>
    <row r="743" spans="1:28" x14ac:dyDescent="0.2">
      <c r="A743" s="389">
        <v>365</v>
      </c>
      <c r="B743" s="389">
        <v>3074</v>
      </c>
      <c r="C743" s="389" t="s">
        <v>2089</v>
      </c>
      <c r="D743" s="389" t="s">
        <v>2090</v>
      </c>
      <c r="E743" s="389" t="s">
        <v>1281</v>
      </c>
      <c r="F743" s="421">
        <v>768</v>
      </c>
      <c r="G743" s="390" t="s">
        <v>11</v>
      </c>
      <c r="H743" s="389" t="s">
        <v>992</v>
      </c>
      <c r="I743" s="389" t="s">
        <v>4946</v>
      </c>
      <c r="J743" s="389" t="s">
        <v>4946</v>
      </c>
      <c r="K743" s="389" t="s">
        <v>2283</v>
      </c>
      <c r="L743" s="390" t="s">
        <v>25</v>
      </c>
      <c r="M743" s="390" t="s">
        <v>2083</v>
      </c>
      <c r="N743" s="390" t="s">
        <v>2083</v>
      </c>
      <c r="O743" s="390" t="s">
        <v>87</v>
      </c>
      <c r="P743" s="389" t="s">
        <v>23</v>
      </c>
      <c r="Q743" s="389" t="s">
        <v>4947</v>
      </c>
      <c r="R743" s="389" t="s">
        <v>4948</v>
      </c>
      <c r="S743" s="389" t="s">
        <v>2083</v>
      </c>
      <c r="T743" s="389" t="s">
        <v>2083</v>
      </c>
      <c r="U743" s="389" t="s">
        <v>2083</v>
      </c>
      <c r="V743" s="389" t="s">
        <v>4949</v>
      </c>
      <c r="W743" s="389" t="s">
        <v>2083</v>
      </c>
      <c r="X743" s="389" t="s">
        <v>43</v>
      </c>
      <c r="Y743" s="389" t="s">
        <v>87</v>
      </c>
      <c r="Z743" s="389" t="s">
        <v>2083</v>
      </c>
      <c r="AA743" s="389" t="s">
        <v>2096</v>
      </c>
      <c r="AB743" s="389" t="s">
        <v>2645</v>
      </c>
    </row>
    <row r="744" spans="1:28" x14ac:dyDescent="0.2">
      <c r="A744" s="389">
        <v>366</v>
      </c>
      <c r="B744" s="389">
        <v>3075</v>
      </c>
      <c r="C744" s="389" t="s">
        <v>2212</v>
      </c>
      <c r="D744" s="389" t="s">
        <v>2213</v>
      </c>
      <c r="E744" s="389" t="s">
        <v>1281</v>
      </c>
      <c r="F744" s="421">
        <v>769</v>
      </c>
      <c r="G744" s="390" t="s">
        <v>10</v>
      </c>
      <c r="H744" s="389" t="s">
        <v>993</v>
      </c>
      <c r="I744" s="389" t="s">
        <v>993</v>
      </c>
      <c r="J744" s="389" t="s">
        <v>993</v>
      </c>
      <c r="K744" s="389" t="s">
        <v>2091</v>
      </c>
      <c r="L744" s="390" t="s">
        <v>23</v>
      </c>
      <c r="M744" s="390" t="s">
        <v>2083</v>
      </c>
      <c r="N744" s="390" t="s">
        <v>2083</v>
      </c>
      <c r="O744" s="390" t="s">
        <v>87</v>
      </c>
      <c r="P744" s="389" t="s">
        <v>123</v>
      </c>
      <c r="Q744" s="389" t="s">
        <v>4950</v>
      </c>
      <c r="R744" s="389" t="s">
        <v>4951</v>
      </c>
      <c r="S744" s="389" t="s">
        <v>2083</v>
      </c>
      <c r="T744" s="389" t="s">
        <v>2083</v>
      </c>
      <c r="U744" s="389" t="s">
        <v>2083</v>
      </c>
      <c r="V744" s="389" t="s">
        <v>3803</v>
      </c>
      <c r="W744" s="389" t="s">
        <v>2083</v>
      </c>
      <c r="X744" s="389" t="s">
        <v>2095</v>
      </c>
      <c r="Y744" s="389" t="s">
        <v>2083</v>
      </c>
      <c r="Z744" s="389" t="s">
        <v>2083</v>
      </c>
      <c r="AA744" s="389" t="s">
        <v>2155</v>
      </c>
      <c r="AB744" s="389" t="s">
        <v>4952</v>
      </c>
    </row>
    <row r="745" spans="1:28" x14ac:dyDescent="0.2">
      <c r="A745" s="389">
        <v>367</v>
      </c>
      <c r="B745" s="389">
        <v>3076</v>
      </c>
      <c r="C745" s="389" t="s">
        <v>2212</v>
      </c>
      <c r="D745" s="389" t="s">
        <v>2213</v>
      </c>
      <c r="E745" s="389" t="s">
        <v>1281</v>
      </c>
      <c r="F745" s="421">
        <v>770</v>
      </c>
      <c r="G745" s="390" t="s">
        <v>10</v>
      </c>
      <c r="H745" s="389" t="s">
        <v>4953</v>
      </c>
      <c r="I745" s="389" t="s">
        <v>4954</v>
      </c>
      <c r="J745" s="389" t="s">
        <v>4954</v>
      </c>
      <c r="K745" s="389" t="s">
        <v>2091</v>
      </c>
      <c r="L745" s="390" t="s">
        <v>23</v>
      </c>
      <c r="M745" s="390" t="s">
        <v>2083</v>
      </c>
      <c r="N745" s="390" t="s">
        <v>2083</v>
      </c>
      <c r="O745" s="390" t="s">
        <v>87</v>
      </c>
      <c r="P745" s="389" t="s">
        <v>123</v>
      </c>
      <c r="Q745" s="389" t="s">
        <v>4955</v>
      </c>
      <c r="R745" s="389" t="s">
        <v>2542</v>
      </c>
      <c r="S745" s="389" t="s">
        <v>2083</v>
      </c>
      <c r="T745" s="389" t="s">
        <v>2083</v>
      </c>
      <c r="U745" s="389" t="s">
        <v>2083</v>
      </c>
      <c r="V745" s="389" t="s">
        <v>4956</v>
      </c>
      <c r="W745" s="389" t="s">
        <v>2083</v>
      </c>
      <c r="X745" s="389" t="s">
        <v>2095</v>
      </c>
      <c r="Y745" s="389" t="s">
        <v>2147</v>
      </c>
      <c r="Z745" s="389" t="s">
        <v>2083</v>
      </c>
      <c r="AA745" s="389" t="s">
        <v>2328</v>
      </c>
      <c r="AB745" s="389" t="s">
        <v>4957</v>
      </c>
    </row>
    <row r="746" spans="1:28" x14ac:dyDescent="0.2">
      <c r="A746" s="389">
        <v>368</v>
      </c>
      <c r="B746" s="389">
        <v>3077</v>
      </c>
      <c r="C746" s="389" t="s">
        <v>2212</v>
      </c>
      <c r="D746" s="389" t="s">
        <v>2213</v>
      </c>
      <c r="E746" s="389" t="s">
        <v>1281</v>
      </c>
      <c r="F746" s="421">
        <v>771</v>
      </c>
      <c r="G746" s="390" t="s">
        <v>10</v>
      </c>
      <c r="H746" s="389" t="s">
        <v>994</v>
      </c>
      <c r="I746" s="389" t="s">
        <v>994</v>
      </c>
      <c r="J746" s="389" t="s">
        <v>994</v>
      </c>
      <c r="K746" s="389" t="s">
        <v>2091</v>
      </c>
      <c r="L746" s="390" t="s">
        <v>23</v>
      </c>
      <c r="M746" s="390" t="s">
        <v>2083</v>
      </c>
      <c r="N746" s="390" t="s">
        <v>2083</v>
      </c>
      <c r="O746" s="390" t="s">
        <v>87</v>
      </c>
      <c r="P746" s="389" t="s">
        <v>123</v>
      </c>
      <c r="Q746" s="389" t="s">
        <v>4958</v>
      </c>
      <c r="R746" s="389" t="s">
        <v>4951</v>
      </c>
      <c r="S746" s="389" t="s">
        <v>2083</v>
      </c>
      <c r="T746" s="389" t="s">
        <v>2083</v>
      </c>
      <c r="U746" s="389" t="s">
        <v>2083</v>
      </c>
      <c r="V746" s="389" t="s">
        <v>4874</v>
      </c>
      <c r="W746" s="389" t="s">
        <v>2083</v>
      </c>
      <c r="X746" s="389" t="s">
        <v>2095</v>
      </c>
      <c r="Y746" s="389" t="s">
        <v>87</v>
      </c>
      <c r="Z746" s="389" t="s">
        <v>2083</v>
      </c>
      <c r="AA746" s="389" t="s">
        <v>2096</v>
      </c>
      <c r="AB746" s="389" t="s">
        <v>3779</v>
      </c>
    </row>
    <row r="747" spans="1:28" x14ac:dyDescent="0.2">
      <c r="A747" s="389">
        <v>369</v>
      </c>
      <c r="B747" s="389">
        <v>3078</v>
      </c>
      <c r="C747" s="389" t="s">
        <v>2212</v>
      </c>
      <c r="D747" s="389" t="s">
        <v>2213</v>
      </c>
      <c r="E747" s="389" t="s">
        <v>1281</v>
      </c>
      <c r="F747" s="421">
        <v>773</v>
      </c>
      <c r="G747" s="390" t="s">
        <v>10</v>
      </c>
      <c r="H747" s="389" t="s">
        <v>995</v>
      </c>
      <c r="I747" s="389" t="s">
        <v>4959</v>
      </c>
      <c r="J747" s="389" t="s">
        <v>4959</v>
      </c>
      <c r="K747" s="389" t="s">
        <v>2091</v>
      </c>
      <c r="L747" s="390" t="s">
        <v>23</v>
      </c>
      <c r="M747" s="390" t="s">
        <v>2083</v>
      </c>
      <c r="N747" s="390" t="s">
        <v>2083</v>
      </c>
      <c r="O747" s="390" t="s">
        <v>87</v>
      </c>
      <c r="P747" s="389" t="s">
        <v>123</v>
      </c>
      <c r="Q747" s="389" t="s">
        <v>4960</v>
      </c>
      <c r="R747" s="389" t="s">
        <v>3060</v>
      </c>
      <c r="S747" s="389" t="s">
        <v>2083</v>
      </c>
      <c r="T747" s="389" t="s">
        <v>2083</v>
      </c>
      <c r="U747" s="389" t="s">
        <v>2083</v>
      </c>
      <c r="V747" s="389" t="s">
        <v>4874</v>
      </c>
      <c r="W747" s="389" t="s">
        <v>2083</v>
      </c>
      <c r="X747" s="389" t="s">
        <v>2095</v>
      </c>
      <c r="Y747" s="389" t="s">
        <v>87</v>
      </c>
      <c r="Z747" s="389" t="s">
        <v>2083</v>
      </c>
      <c r="AA747" s="389" t="s">
        <v>2096</v>
      </c>
      <c r="AB747" s="389" t="s">
        <v>3779</v>
      </c>
    </row>
    <row r="748" spans="1:28" x14ac:dyDescent="0.2">
      <c r="A748" s="389">
        <v>370</v>
      </c>
      <c r="B748" s="389">
        <v>3079</v>
      </c>
      <c r="C748" s="389" t="s">
        <v>2089</v>
      </c>
      <c r="D748" s="389" t="s">
        <v>2090</v>
      </c>
      <c r="E748" s="389" t="s">
        <v>1281</v>
      </c>
      <c r="F748" s="421">
        <v>774</v>
      </c>
      <c r="G748" s="390" t="s">
        <v>11</v>
      </c>
      <c r="H748" s="389" t="s">
        <v>4961</v>
      </c>
      <c r="I748" s="389" t="s">
        <v>4962</v>
      </c>
      <c r="J748" s="389" t="s">
        <v>4963</v>
      </c>
      <c r="K748" s="389" t="s">
        <v>2283</v>
      </c>
      <c r="L748" s="390" t="s">
        <v>25</v>
      </c>
      <c r="M748" s="390" t="s">
        <v>2083</v>
      </c>
      <c r="N748" s="390" t="s">
        <v>2083</v>
      </c>
      <c r="O748" s="390" t="s">
        <v>87</v>
      </c>
      <c r="P748" s="389" t="s">
        <v>23</v>
      </c>
      <c r="Q748" s="389" t="s">
        <v>4964</v>
      </c>
      <c r="R748" s="389" t="s">
        <v>4766</v>
      </c>
      <c r="S748" s="389" t="s">
        <v>2083</v>
      </c>
      <c r="T748" s="389" t="s">
        <v>2083</v>
      </c>
      <c r="U748" s="389" t="s">
        <v>2083</v>
      </c>
      <c r="V748" s="389" t="s">
        <v>4965</v>
      </c>
      <c r="W748" s="389" t="s">
        <v>2083</v>
      </c>
      <c r="X748" s="389" t="s">
        <v>43</v>
      </c>
      <c r="Y748" s="389" t="s">
        <v>87</v>
      </c>
      <c r="Z748" s="389" t="s">
        <v>2083</v>
      </c>
      <c r="AA748" s="389" t="s">
        <v>2096</v>
      </c>
      <c r="AB748" s="389" t="s">
        <v>2645</v>
      </c>
    </row>
    <row r="749" spans="1:28" x14ac:dyDescent="0.2">
      <c r="A749" s="389">
        <v>371</v>
      </c>
      <c r="B749" s="389">
        <v>3080</v>
      </c>
      <c r="C749" s="389" t="s">
        <v>2212</v>
      </c>
      <c r="D749" s="389" t="s">
        <v>2213</v>
      </c>
      <c r="E749" s="389" t="s">
        <v>1281</v>
      </c>
      <c r="F749" s="421">
        <v>775</v>
      </c>
      <c r="G749" s="390" t="s">
        <v>10</v>
      </c>
      <c r="H749" s="389" t="s">
        <v>997</v>
      </c>
      <c r="I749" s="389" t="s">
        <v>997</v>
      </c>
      <c r="J749" s="389" t="s">
        <v>997</v>
      </c>
      <c r="K749" s="389" t="s">
        <v>2091</v>
      </c>
      <c r="L749" s="390" t="s">
        <v>23</v>
      </c>
      <c r="M749" s="390" t="s">
        <v>2083</v>
      </c>
      <c r="N749" s="390" t="s">
        <v>2083</v>
      </c>
      <c r="O749" s="390" t="s">
        <v>87</v>
      </c>
      <c r="P749" s="389" t="s">
        <v>123</v>
      </c>
      <c r="Q749" s="389" t="s">
        <v>4966</v>
      </c>
      <c r="R749" s="389" t="s">
        <v>2424</v>
      </c>
      <c r="S749" s="389" t="s">
        <v>2083</v>
      </c>
      <c r="T749" s="389" t="s">
        <v>2083</v>
      </c>
      <c r="U749" s="389" t="s">
        <v>2083</v>
      </c>
      <c r="V749" s="389" t="s">
        <v>4967</v>
      </c>
      <c r="W749" s="389" t="s">
        <v>2083</v>
      </c>
      <c r="X749" s="389" t="s">
        <v>2095</v>
      </c>
      <c r="Y749" s="389" t="s">
        <v>87</v>
      </c>
      <c r="Z749" s="389" t="s">
        <v>2083</v>
      </c>
      <c r="AA749" s="389" t="s">
        <v>2096</v>
      </c>
      <c r="AB749" s="389" t="s">
        <v>3779</v>
      </c>
    </row>
    <row r="750" spans="1:28" x14ac:dyDescent="0.2">
      <c r="A750" s="389">
        <v>372</v>
      </c>
      <c r="B750" s="389">
        <v>3081</v>
      </c>
      <c r="C750" s="389" t="s">
        <v>2089</v>
      </c>
      <c r="D750" s="389" t="s">
        <v>2090</v>
      </c>
      <c r="E750" s="389" t="s">
        <v>1281</v>
      </c>
      <c r="F750" s="421">
        <v>776</v>
      </c>
      <c r="G750" s="390" t="s">
        <v>11</v>
      </c>
      <c r="H750" s="389" t="s">
        <v>4968</v>
      </c>
      <c r="I750" s="389" t="s">
        <v>4969</v>
      </c>
      <c r="J750" s="389" t="s">
        <v>4970</v>
      </c>
      <c r="K750" s="389" t="s">
        <v>2283</v>
      </c>
      <c r="L750" s="390" t="s">
        <v>25</v>
      </c>
      <c r="M750" s="390" t="s">
        <v>2083</v>
      </c>
      <c r="N750" s="390" t="s">
        <v>2083</v>
      </c>
      <c r="O750" s="390" t="s">
        <v>87</v>
      </c>
      <c r="P750" s="389" t="s">
        <v>23</v>
      </c>
      <c r="Q750" s="389" t="s">
        <v>4971</v>
      </c>
      <c r="R750" s="389" t="s">
        <v>4719</v>
      </c>
      <c r="S750" s="389" t="s">
        <v>2083</v>
      </c>
      <c r="T750" s="389" t="s">
        <v>2083</v>
      </c>
      <c r="U750" s="389" t="s">
        <v>2083</v>
      </c>
      <c r="V750" s="389" t="s">
        <v>4965</v>
      </c>
      <c r="W750" s="389" t="s">
        <v>2083</v>
      </c>
      <c r="X750" s="389" t="s">
        <v>43</v>
      </c>
      <c r="Y750" s="389" t="s">
        <v>87</v>
      </c>
      <c r="Z750" s="389" t="s">
        <v>2083</v>
      </c>
      <c r="AA750" s="389" t="s">
        <v>2096</v>
      </c>
      <c r="AB750" s="389" t="s">
        <v>2645</v>
      </c>
    </row>
    <row r="751" spans="1:28" x14ac:dyDescent="0.2">
      <c r="A751" s="389">
        <v>373</v>
      </c>
      <c r="B751" s="389">
        <v>3082</v>
      </c>
      <c r="C751" s="389" t="s">
        <v>2212</v>
      </c>
      <c r="D751" s="389" t="s">
        <v>2213</v>
      </c>
      <c r="E751" s="389" t="s">
        <v>1281</v>
      </c>
      <c r="F751" s="421">
        <v>777</v>
      </c>
      <c r="G751" s="390" t="s">
        <v>10</v>
      </c>
      <c r="H751" s="389" t="s">
        <v>999</v>
      </c>
      <c r="I751" s="389" t="s">
        <v>999</v>
      </c>
      <c r="J751" s="389" t="s">
        <v>999</v>
      </c>
      <c r="K751" s="389" t="s">
        <v>2091</v>
      </c>
      <c r="L751" s="390" t="s">
        <v>23</v>
      </c>
      <c r="M751" s="390" t="s">
        <v>2083</v>
      </c>
      <c r="N751" s="390" t="s">
        <v>2083</v>
      </c>
      <c r="O751" s="390" t="s">
        <v>87</v>
      </c>
      <c r="P751" s="389" t="s">
        <v>123</v>
      </c>
      <c r="Q751" s="389" t="s">
        <v>4972</v>
      </c>
      <c r="R751" s="389" t="s">
        <v>3381</v>
      </c>
      <c r="S751" s="389" t="s">
        <v>2083</v>
      </c>
      <c r="T751" s="389" t="s">
        <v>2083</v>
      </c>
      <c r="U751" s="389" t="s">
        <v>2083</v>
      </c>
      <c r="V751" s="389" t="s">
        <v>4874</v>
      </c>
      <c r="W751" s="389" t="s">
        <v>2083</v>
      </c>
      <c r="X751" s="389" t="s">
        <v>2095</v>
      </c>
      <c r="Y751" s="389" t="s">
        <v>87</v>
      </c>
      <c r="Z751" s="389" t="s">
        <v>2083</v>
      </c>
      <c r="AA751" s="389" t="s">
        <v>2096</v>
      </c>
      <c r="AB751" s="389" t="s">
        <v>3779</v>
      </c>
    </row>
    <row r="752" spans="1:28" x14ac:dyDescent="0.2">
      <c r="A752" s="389">
        <v>374</v>
      </c>
      <c r="B752" s="389">
        <v>3083</v>
      </c>
      <c r="C752" s="389" t="s">
        <v>2212</v>
      </c>
      <c r="D752" s="389" t="s">
        <v>2213</v>
      </c>
      <c r="E752" s="389" t="s">
        <v>1281</v>
      </c>
      <c r="F752" s="421">
        <v>778</v>
      </c>
      <c r="G752" s="390" t="s">
        <v>10</v>
      </c>
      <c r="H752" s="389" t="s">
        <v>4973</v>
      </c>
      <c r="I752" s="389" t="s">
        <v>4974</v>
      </c>
      <c r="J752" s="389" t="s">
        <v>4975</v>
      </c>
      <c r="K752" s="389" t="s">
        <v>2091</v>
      </c>
      <c r="L752" s="390" t="s">
        <v>23</v>
      </c>
      <c r="M752" s="390" t="s">
        <v>2083</v>
      </c>
      <c r="N752" s="390" t="s">
        <v>2083</v>
      </c>
      <c r="O752" s="390" t="s">
        <v>87</v>
      </c>
      <c r="P752" s="389" t="s">
        <v>123</v>
      </c>
      <c r="Q752" s="389" t="s">
        <v>4976</v>
      </c>
      <c r="R752" s="389" t="s">
        <v>4951</v>
      </c>
      <c r="S752" s="389" t="s">
        <v>2083</v>
      </c>
      <c r="T752" s="389" t="s">
        <v>2083</v>
      </c>
      <c r="U752" s="389" t="s">
        <v>2083</v>
      </c>
      <c r="V752" s="389" t="s">
        <v>4977</v>
      </c>
      <c r="W752" s="389" t="s">
        <v>2083</v>
      </c>
      <c r="X752" s="389" t="s">
        <v>2095</v>
      </c>
      <c r="Y752" s="389" t="s">
        <v>87</v>
      </c>
      <c r="Z752" s="389" t="s">
        <v>2083</v>
      </c>
      <c r="AA752" s="389" t="s">
        <v>2096</v>
      </c>
      <c r="AB752" s="389" t="s">
        <v>3779</v>
      </c>
    </row>
    <row r="753" spans="1:28" x14ac:dyDescent="0.2">
      <c r="A753" s="389">
        <v>1273</v>
      </c>
      <c r="B753" s="389">
        <v>3084</v>
      </c>
      <c r="C753" s="389" t="s">
        <v>2212</v>
      </c>
      <c r="D753" s="389" t="s">
        <v>2213</v>
      </c>
      <c r="E753" s="389" t="s">
        <v>1281</v>
      </c>
      <c r="F753" s="421">
        <v>779</v>
      </c>
      <c r="G753" s="390" t="s">
        <v>10</v>
      </c>
      <c r="H753" s="389" t="s">
        <v>4978</v>
      </c>
      <c r="I753" s="389" t="s">
        <v>4979</v>
      </c>
      <c r="J753" s="389" t="s">
        <v>4979</v>
      </c>
      <c r="K753" s="389" t="s">
        <v>2091</v>
      </c>
      <c r="L753" s="390" t="s">
        <v>23</v>
      </c>
      <c r="M753" s="390" t="s">
        <v>2083</v>
      </c>
      <c r="N753" s="390" t="s">
        <v>2083</v>
      </c>
      <c r="O753" s="390" t="s">
        <v>87</v>
      </c>
      <c r="P753" s="389" t="s">
        <v>123</v>
      </c>
      <c r="Q753" s="389" t="s">
        <v>4980</v>
      </c>
      <c r="R753" s="389" t="s">
        <v>4951</v>
      </c>
      <c r="S753" s="389" t="s">
        <v>2083</v>
      </c>
      <c r="T753" s="389" t="s">
        <v>2083</v>
      </c>
      <c r="U753" s="389" t="s">
        <v>2083</v>
      </c>
      <c r="V753" s="389" t="s">
        <v>4036</v>
      </c>
      <c r="W753" s="389" t="s">
        <v>2083</v>
      </c>
      <c r="X753" s="389" t="s">
        <v>2095</v>
      </c>
      <c r="Y753" s="389" t="s">
        <v>87</v>
      </c>
      <c r="Z753" s="389" t="s">
        <v>2083</v>
      </c>
      <c r="AA753" s="389" t="s">
        <v>2096</v>
      </c>
      <c r="AB753" s="389" t="s">
        <v>3779</v>
      </c>
    </row>
    <row r="754" spans="1:28" x14ac:dyDescent="0.2">
      <c r="A754" s="389">
        <v>1274</v>
      </c>
      <c r="B754" s="389">
        <v>3085</v>
      </c>
      <c r="C754" s="389" t="s">
        <v>2212</v>
      </c>
      <c r="D754" s="389" t="s">
        <v>2213</v>
      </c>
      <c r="E754" s="389" t="s">
        <v>1281</v>
      </c>
      <c r="F754" s="421">
        <v>780</v>
      </c>
      <c r="G754" s="390" t="s">
        <v>10</v>
      </c>
      <c r="H754" s="389" t="s">
        <v>1002</v>
      </c>
      <c r="I754" s="389" t="s">
        <v>4981</v>
      </c>
      <c r="J754" s="389" t="s">
        <v>4982</v>
      </c>
      <c r="K754" s="389" t="s">
        <v>2091</v>
      </c>
      <c r="L754" s="390" t="s">
        <v>23</v>
      </c>
      <c r="M754" s="390" t="s">
        <v>2083</v>
      </c>
      <c r="N754" s="390" t="s">
        <v>2083</v>
      </c>
      <c r="O754" s="390" t="s">
        <v>87</v>
      </c>
      <c r="P754" s="389" t="s">
        <v>123</v>
      </c>
      <c r="Q754" s="389" t="s">
        <v>4983</v>
      </c>
      <c r="R754" s="389" t="s">
        <v>2798</v>
      </c>
      <c r="S754" s="389" t="s">
        <v>2083</v>
      </c>
      <c r="T754" s="389" t="s">
        <v>2083</v>
      </c>
      <c r="U754" s="389" t="s">
        <v>2083</v>
      </c>
      <c r="V754" s="389" t="s">
        <v>4036</v>
      </c>
      <c r="W754" s="389" t="s">
        <v>2083</v>
      </c>
      <c r="X754" s="389" t="s">
        <v>2095</v>
      </c>
      <c r="Y754" s="389" t="s">
        <v>87</v>
      </c>
      <c r="Z754" s="389" t="s">
        <v>2083</v>
      </c>
      <c r="AA754" s="389" t="s">
        <v>2096</v>
      </c>
      <c r="AB754" s="389" t="s">
        <v>3779</v>
      </c>
    </row>
    <row r="755" spans="1:28" x14ac:dyDescent="0.2">
      <c r="A755" s="389">
        <v>1275</v>
      </c>
      <c r="B755" s="389">
        <v>3086</v>
      </c>
      <c r="C755" s="389" t="s">
        <v>2711</v>
      </c>
      <c r="D755" s="389" t="s">
        <v>2712</v>
      </c>
      <c r="E755" s="389" t="s">
        <v>1281</v>
      </c>
      <c r="F755" s="421">
        <v>782</v>
      </c>
      <c r="G755" s="390" t="s">
        <v>11</v>
      </c>
      <c r="H755" s="389" t="s">
        <v>4984</v>
      </c>
      <c r="I755" s="389" t="s">
        <v>4985</v>
      </c>
      <c r="J755" s="389" t="s">
        <v>4985</v>
      </c>
      <c r="K755" s="389" t="s">
        <v>2283</v>
      </c>
      <c r="L755" s="390" t="s">
        <v>25</v>
      </c>
      <c r="M755" s="390" t="s">
        <v>2083</v>
      </c>
      <c r="N755" s="390" t="s">
        <v>2083</v>
      </c>
      <c r="O755" s="390" t="s">
        <v>87</v>
      </c>
      <c r="P755" s="389" t="s">
        <v>23</v>
      </c>
      <c r="Q755" s="389" t="s">
        <v>4986</v>
      </c>
      <c r="R755" s="389" t="s">
        <v>4987</v>
      </c>
      <c r="S755" s="389" t="s">
        <v>2083</v>
      </c>
      <c r="T755" s="389" t="s">
        <v>2083</v>
      </c>
      <c r="U755" s="389" t="s">
        <v>2083</v>
      </c>
      <c r="V755" s="389" t="s">
        <v>4988</v>
      </c>
      <c r="W755" s="389" t="s">
        <v>2083</v>
      </c>
      <c r="X755" s="389" t="s">
        <v>43</v>
      </c>
      <c r="Y755" s="389" t="s">
        <v>2083</v>
      </c>
      <c r="Z755" s="389" t="s">
        <v>2083</v>
      </c>
      <c r="AA755" s="389" t="s">
        <v>2115</v>
      </c>
      <c r="AB755" s="389" t="s">
        <v>2348</v>
      </c>
    </row>
    <row r="756" spans="1:28" x14ac:dyDescent="0.2">
      <c r="A756" s="389">
        <v>1276</v>
      </c>
      <c r="B756" s="389">
        <v>3087</v>
      </c>
      <c r="C756" s="389" t="s">
        <v>4989</v>
      </c>
      <c r="D756" s="389" t="s">
        <v>4990</v>
      </c>
      <c r="E756" s="389" t="s">
        <v>1281</v>
      </c>
      <c r="F756" s="421">
        <v>783</v>
      </c>
      <c r="G756" s="390" t="s">
        <v>11</v>
      </c>
      <c r="H756" s="389" t="s">
        <v>1004</v>
      </c>
      <c r="I756" s="389" t="s">
        <v>1004</v>
      </c>
      <c r="J756" s="389" t="s">
        <v>1004</v>
      </c>
      <c r="K756" s="389" t="s">
        <v>2126</v>
      </c>
      <c r="L756" s="390" t="s">
        <v>281</v>
      </c>
      <c r="M756" s="390" t="s">
        <v>2083</v>
      </c>
      <c r="N756" s="390" t="s">
        <v>2083</v>
      </c>
      <c r="O756" s="390" t="s">
        <v>25</v>
      </c>
      <c r="P756" s="389" t="s">
        <v>23</v>
      </c>
      <c r="Q756" s="389" t="s">
        <v>4991</v>
      </c>
      <c r="R756" s="389" t="s">
        <v>2265</v>
      </c>
      <c r="S756" s="389" t="s">
        <v>2223</v>
      </c>
      <c r="T756" s="389" t="s">
        <v>3565</v>
      </c>
      <c r="U756" s="389" t="s">
        <v>2083</v>
      </c>
      <c r="V756" s="389" t="s">
        <v>4992</v>
      </c>
      <c r="W756" s="389" t="s">
        <v>2083</v>
      </c>
      <c r="X756" s="389" t="s">
        <v>43</v>
      </c>
      <c r="Y756" s="389" t="s">
        <v>87</v>
      </c>
      <c r="Z756" s="389" t="s">
        <v>2083</v>
      </c>
      <c r="AA756" s="389" t="s">
        <v>2096</v>
      </c>
      <c r="AB756" s="389" t="s">
        <v>4100</v>
      </c>
    </row>
    <row r="757" spans="1:28" x14ac:dyDescent="0.2">
      <c r="A757" s="389">
        <v>1277</v>
      </c>
      <c r="B757" s="389">
        <v>3088</v>
      </c>
      <c r="C757" s="389" t="s">
        <v>4989</v>
      </c>
      <c r="D757" s="389" t="s">
        <v>4990</v>
      </c>
      <c r="E757" s="389" t="s">
        <v>1281</v>
      </c>
      <c r="F757" s="421">
        <v>784</v>
      </c>
      <c r="G757" s="390" t="s">
        <v>11</v>
      </c>
      <c r="H757" s="389" t="s">
        <v>1005</v>
      </c>
      <c r="I757" s="389" t="s">
        <v>1005</v>
      </c>
      <c r="J757" s="389" t="s">
        <v>1005</v>
      </c>
      <c r="K757" s="389" t="s">
        <v>2126</v>
      </c>
      <c r="L757" s="390" t="s">
        <v>87</v>
      </c>
      <c r="M757" s="390" t="s">
        <v>2083</v>
      </c>
      <c r="N757" s="390" t="s">
        <v>2083</v>
      </c>
      <c r="O757" s="390" t="s">
        <v>87</v>
      </c>
      <c r="P757" s="389" t="s">
        <v>123</v>
      </c>
      <c r="Q757" s="389" t="s">
        <v>4993</v>
      </c>
      <c r="R757" s="389" t="s">
        <v>2265</v>
      </c>
      <c r="S757" s="389" t="s">
        <v>2083</v>
      </c>
      <c r="T757" s="389" t="s">
        <v>2083</v>
      </c>
      <c r="U757" s="389" t="s">
        <v>2083</v>
      </c>
      <c r="V757" s="389" t="s">
        <v>4994</v>
      </c>
      <c r="W757" s="389" t="s">
        <v>2083</v>
      </c>
      <c r="X757" s="389" t="s">
        <v>43</v>
      </c>
      <c r="Y757" s="389" t="s">
        <v>87</v>
      </c>
      <c r="Z757" s="389" t="s">
        <v>2083</v>
      </c>
      <c r="AA757" s="389" t="s">
        <v>2096</v>
      </c>
      <c r="AB757" s="389" t="s">
        <v>4100</v>
      </c>
    </row>
    <row r="758" spans="1:28" x14ac:dyDescent="0.2">
      <c r="A758" s="389">
        <v>1278</v>
      </c>
      <c r="B758" s="389">
        <v>3089</v>
      </c>
      <c r="C758" s="389" t="s">
        <v>2711</v>
      </c>
      <c r="D758" s="389" t="s">
        <v>2712</v>
      </c>
      <c r="E758" s="389" t="s">
        <v>1281</v>
      </c>
      <c r="F758" s="421">
        <v>785</v>
      </c>
      <c r="G758" s="390" t="s">
        <v>11</v>
      </c>
      <c r="H758" s="389" t="s">
        <v>1006</v>
      </c>
      <c r="I758" s="389" t="s">
        <v>4995</v>
      </c>
      <c r="J758" s="389" t="s">
        <v>4996</v>
      </c>
      <c r="K758" s="389" t="s">
        <v>2283</v>
      </c>
      <c r="L758" s="390" t="s">
        <v>25</v>
      </c>
      <c r="M758" s="390" t="s">
        <v>2083</v>
      </c>
      <c r="N758" s="390" t="s">
        <v>2083</v>
      </c>
      <c r="O758" s="390" t="s">
        <v>87</v>
      </c>
      <c r="P758" s="389" t="s">
        <v>23</v>
      </c>
      <c r="Q758" s="389" t="s">
        <v>4997</v>
      </c>
      <c r="R758" s="389" t="s">
        <v>4719</v>
      </c>
      <c r="S758" s="389" t="s">
        <v>2083</v>
      </c>
      <c r="T758" s="389" t="s">
        <v>2083</v>
      </c>
      <c r="U758" s="389" t="s">
        <v>2083</v>
      </c>
      <c r="V758" s="389" t="s">
        <v>2083</v>
      </c>
      <c r="W758" s="389" t="s">
        <v>2083</v>
      </c>
      <c r="X758" s="389" t="s">
        <v>43</v>
      </c>
      <c r="Y758" s="389" t="s">
        <v>2083</v>
      </c>
      <c r="Z758" s="389" t="s">
        <v>2083</v>
      </c>
      <c r="AA758" s="389" t="s">
        <v>2632</v>
      </c>
      <c r="AB758" s="389" t="s">
        <v>4998</v>
      </c>
    </row>
    <row r="759" spans="1:28" x14ac:dyDescent="0.2">
      <c r="A759" s="389">
        <v>1279</v>
      </c>
      <c r="B759" s="389">
        <v>3090</v>
      </c>
      <c r="C759" s="389" t="s">
        <v>2107</v>
      </c>
      <c r="D759" s="389" t="s">
        <v>2108</v>
      </c>
      <c r="E759" s="389" t="s">
        <v>1281</v>
      </c>
      <c r="F759" s="421">
        <v>786</v>
      </c>
      <c r="G759" s="390" t="s">
        <v>11</v>
      </c>
      <c r="H759" s="389" t="s">
        <v>4999</v>
      </c>
      <c r="I759" s="389" t="s">
        <v>5000</v>
      </c>
      <c r="J759" s="389" t="s">
        <v>5000</v>
      </c>
      <c r="K759" s="389" t="s">
        <v>2091</v>
      </c>
      <c r="L759" s="390" t="s">
        <v>25</v>
      </c>
      <c r="M759" s="390" t="s">
        <v>2083</v>
      </c>
      <c r="N759" s="390" t="s">
        <v>2083</v>
      </c>
      <c r="O759" s="390" t="s">
        <v>87</v>
      </c>
      <c r="P759" s="389" t="s">
        <v>23</v>
      </c>
      <c r="Q759" s="389" t="s">
        <v>5001</v>
      </c>
      <c r="R759" s="389" t="s">
        <v>5002</v>
      </c>
      <c r="S759" s="389" t="s">
        <v>2083</v>
      </c>
      <c r="T759" s="389" t="s">
        <v>2083</v>
      </c>
      <c r="U759" s="389" t="s">
        <v>2083</v>
      </c>
      <c r="V759" s="389" t="s">
        <v>3930</v>
      </c>
      <c r="W759" s="389" t="s">
        <v>2083</v>
      </c>
      <c r="X759" s="389" t="s">
        <v>43</v>
      </c>
      <c r="Y759" s="389" t="s">
        <v>2083</v>
      </c>
      <c r="Z759" s="389" t="s">
        <v>2083</v>
      </c>
      <c r="AA759" s="389" t="s">
        <v>2115</v>
      </c>
      <c r="AB759" s="389" t="s">
        <v>4912</v>
      </c>
    </row>
    <row r="760" spans="1:28" x14ac:dyDescent="0.2">
      <c r="A760" s="389">
        <v>1280</v>
      </c>
      <c r="B760" s="389">
        <v>3091</v>
      </c>
      <c r="C760" s="389" t="s">
        <v>3272</v>
      </c>
      <c r="D760" s="389" t="s">
        <v>3273</v>
      </c>
      <c r="E760" s="389" t="s">
        <v>1281</v>
      </c>
      <c r="F760" s="421">
        <v>787</v>
      </c>
      <c r="G760" s="390" t="s">
        <v>11</v>
      </c>
      <c r="H760" s="389" t="s">
        <v>1009</v>
      </c>
      <c r="I760" s="389" t="s">
        <v>5003</v>
      </c>
      <c r="J760" s="389" t="s">
        <v>5003</v>
      </c>
      <c r="K760" s="389" t="s">
        <v>2283</v>
      </c>
      <c r="L760" s="390" t="s">
        <v>25</v>
      </c>
      <c r="M760" s="390" t="s">
        <v>2083</v>
      </c>
      <c r="N760" s="390" t="s">
        <v>2083</v>
      </c>
      <c r="O760" s="390" t="s">
        <v>25</v>
      </c>
      <c r="P760" s="389" t="s">
        <v>23</v>
      </c>
      <c r="Q760" s="389" t="s">
        <v>5004</v>
      </c>
      <c r="R760" s="389" t="s">
        <v>5002</v>
      </c>
      <c r="S760" s="389" t="s">
        <v>3790</v>
      </c>
      <c r="T760" s="389" t="s">
        <v>2585</v>
      </c>
      <c r="U760" s="389" t="s">
        <v>2083</v>
      </c>
      <c r="V760" s="389" t="s">
        <v>5005</v>
      </c>
      <c r="W760" s="389" t="s">
        <v>2083</v>
      </c>
      <c r="X760" s="389" t="s">
        <v>43</v>
      </c>
      <c r="Y760" s="389" t="s">
        <v>87</v>
      </c>
      <c r="Z760" s="389" t="s">
        <v>2083</v>
      </c>
      <c r="AA760" s="389" t="s">
        <v>2297</v>
      </c>
      <c r="AB760" s="389" t="s">
        <v>2587</v>
      </c>
    </row>
    <row r="761" spans="1:28" x14ac:dyDescent="0.2">
      <c r="A761" s="389">
        <v>1281</v>
      </c>
      <c r="B761" s="389">
        <v>3092</v>
      </c>
      <c r="C761" s="389" t="s">
        <v>2569</v>
      </c>
      <c r="D761" s="389" t="s">
        <v>2570</v>
      </c>
      <c r="E761" s="389" t="s">
        <v>1281</v>
      </c>
      <c r="F761" s="421">
        <v>788</v>
      </c>
      <c r="G761" s="390" t="s">
        <v>11</v>
      </c>
      <c r="H761" s="389" t="s">
        <v>5006</v>
      </c>
      <c r="I761" s="389" t="s">
        <v>5007</v>
      </c>
      <c r="J761" s="389" t="s">
        <v>5008</v>
      </c>
      <c r="K761" s="389" t="s">
        <v>2091</v>
      </c>
      <c r="L761" s="390" t="s">
        <v>25</v>
      </c>
      <c r="M761" s="390" t="s">
        <v>2083</v>
      </c>
      <c r="N761" s="390" t="s">
        <v>2083</v>
      </c>
      <c r="O761" s="390" t="s">
        <v>87</v>
      </c>
      <c r="P761" s="389" t="s">
        <v>23</v>
      </c>
      <c r="Q761" s="389" t="s">
        <v>5009</v>
      </c>
      <c r="R761" s="389" t="s">
        <v>2941</v>
      </c>
      <c r="S761" s="389" t="s">
        <v>2083</v>
      </c>
      <c r="T761" s="389" t="s">
        <v>2083</v>
      </c>
      <c r="U761" s="389" t="s">
        <v>2083</v>
      </c>
      <c r="V761" s="389" t="s">
        <v>5010</v>
      </c>
      <c r="W761" s="389" t="s">
        <v>2083</v>
      </c>
      <c r="X761" s="389" t="s">
        <v>43</v>
      </c>
      <c r="Y761" s="389" t="s">
        <v>2083</v>
      </c>
      <c r="Z761" s="389" t="s">
        <v>2083</v>
      </c>
      <c r="AA761" s="389" t="s">
        <v>2115</v>
      </c>
      <c r="AB761" s="389" t="s">
        <v>4912</v>
      </c>
    </row>
    <row r="762" spans="1:28" x14ac:dyDescent="0.2">
      <c r="A762" s="389">
        <v>1282</v>
      </c>
      <c r="B762" s="389">
        <v>3093</v>
      </c>
      <c r="C762" s="389" t="s">
        <v>2671</v>
      </c>
      <c r="D762" s="389" t="s">
        <v>2672</v>
      </c>
      <c r="E762" s="389" t="s">
        <v>1281</v>
      </c>
      <c r="F762" s="421">
        <v>789</v>
      </c>
      <c r="G762" s="390" t="s">
        <v>11</v>
      </c>
      <c r="H762" s="389" t="s">
        <v>5011</v>
      </c>
      <c r="I762" s="389" t="s">
        <v>5012</v>
      </c>
      <c r="J762" s="389" t="s">
        <v>5013</v>
      </c>
      <c r="K762" s="389" t="s">
        <v>2091</v>
      </c>
      <c r="L762" s="390" t="s">
        <v>25</v>
      </c>
      <c r="M762" s="390" t="s">
        <v>2083</v>
      </c>
      <c r="N762" s="390" t="s">
        <v>2083</v>
      </c>
      <c r="O762" s="390" t="s">
        <v>87</v>
      </c>
      <c r="P762" s="389" t="s">
        <v>23</v>
      </c>
      <c r="Q762" s="389" t="s">
        <v>5014</v>
      </c>
      <c r="R762" s="389" t="s">
        <v>2941</v>
      </c>
      <c r="S762" s="389" t="s">
        <v>2083</v>
      </c>
      <c r="T762" s="389" t="s">
        <v>2083</v>
      </c>
      <c r="U762" s="389" t="s">
        <v>2083</v>
      </c>
      <c r="V762" s="389" t="s">
        <v>3559</v>
      </c>
      <c r="W762" s="389" t="s">
        <v>2083</v>
      </c>
      <c r="X762" s="389" t="s">
        <v>43</v>
      </c>
      <c r="Y762" s="389" t="s">
        <v>2083</v>
      </c>
      <c r="Z762" s="389" t="s">
        <v>2083</v>
      </c>
      <c r="AA762" s="389" t="s">
        <v>2115</v>
      </c>
      <c r="AB762" s="389" t="s">
        <v>2844</v>
      </c>
    </row>
    <row r="763" spans="1:28" x14ac:dyDescent="0.2">
      <c r="A763" s="389">
        <v>1283</v>
      </c>
      <c r="B763" s="389">
        <v>3094</v>
      </c>
      <c r="C763" s="389" t="s">
        <v>2349</v>
      </c>
      <c r="D763" s="389" t="s">
        <v>2350</v>
      </c>
      <c r="E763" s="389" t="s">
        <v>1281</v>
      </c>
      <c r="F763" s="421">
        <v>790</v>
      </c>
      <c r="G763" s="390" t="s">
        <v>11</v>
      </c>
      <c r="H763" s="389" t="s">
        <v>1012</v>
      </c>
      <c r="I763" s="389" t="s">
        <v>5015</v>
      </c>
      <c r="J763" s="389" t="s">
        <v>5015</v>
      </c>
      <c r="K763" s="389" t="s">
        <v>2091</v>
      </c>
      <c r="L763" s="390" t="s">
        <v>25</v>
      </c>
      <c r="M763" s="390" t="s">
        <v>2083</v>
      </c>
      <c r="N763" s="390" t="s">
        <v>2083</v>
      </c>
      <c r="O763" s="390" t="s">
        <v>87</v>
      </c>
      <c r="P763" s="389" t="s">
        <v>23</v>
      </c>
      <c r="Q763" s="389" t="s">
        <v>5016</v>
      </c>
      <c r="R763" s="389" t="s">
        <v>5017</v>
      </c>
      <c r="S763" s="389" t="s">
        <v>2083</v>
      </c>
      <c r="T763" s="389" t="s">
        <v>2083</v>
      </c>
      <c r="U763" s="389" t="s">
        <v>2083</v>
      </c>
      <c r="V763" s="389" t="s">
        <v>2944</v>
      </c>
      <c r="W763" s="389" t="s">
        <v>2083</v>
      </c>
      <c r="X763" s="389" t="s">
        <v>43</v>
      </c>
      <c r="Y763" s="389" t="s">
        <v>2083</v>
      </c>
      <c r="Z763" s="389" t="s">
        <v>2083</v>
      </c>
      <c r="AA763" s="389" t="s">
        <v>2115</v>
      </c>
      <c r="AB763" s="389" t="s">
        <v>2844</v>
      </c>
    </row>
    <row r="764" spans="1:28" x14ac:dyDescent="0.2">
      <c r="A764" s="389">
        <v>1284</v>
      </c>
      <c r="B764" s="389">
        <v>3095</v>
      </c>
      <c r="C764" s="389" t="s">
        <v>2711</v>
      </c>
      <c r="D764" s="389" t="s">
        <v>2712</v>
      </c>
      <c r="E764" s="389" t="s">
        <v>1281</v>
      </c>
      <c r="F764" s="421">
        <v>791</v>
      </c>
      <c r="G764" s="390" t="s">
        <v>11</v>
      </c>
      <c r="H764" s="389" t="s">
        <v>5018</v>
      </c>
      <c r="I764" s="389" t="s">
        <v>5019</v>
      </c>
      <c r="J764" s="389" t="s">
        <v>5019</v>
      </c>
      <c r="K764" s="389" t="s">
        <v>2283</v>
      </c>
      <c r="L764" s="390" t="s">
        <v>25</v>
      </c>
      <c r="M764" s="390" t="s">
        <v>2083</v>
      </c>
      <c r="N764" s="390" t="s">
        <v>2083</v>
      </c>
      <c r="O764" s="390" t="s">
        <v>87</v>
      </c>
      <c r="P764" s="389" t="s">
        <v>23</v>
      </c>
      <c r="Q764" s="389" t="s">
        <v>5020</v>
      </c>
      <c r="R764" s="389" t="s">
        <v>5021</v>
      </c>
      <c r="S764" s="389" t="s">
        <v>2083</v>
      </c>
      <c r="T764" s="389" t="s">
        <v>2083</v>
      </c>
      <c r="U764" s="389" t="s">
        <v>2083</v>
      </c>
      <c r="V764" s="389" t="s">
        <v>5022</v>
      </c>
      <c r="W764" s="389" t="s">
        <v>2083</v>
      </c>
      <c r="X764" s="389" t="s">
        <v>43</v>
      </c>
      <c r="Y764" s="389" t="s">
        <v>2083</v>
      </c>
      <c r="Z764" s="389" t="s">
        <v>2083</v>
      </c>
      <c r="AA764" s="389" t="s">
        <v>2115</v>
      </c>
      <c r="AB764" s="389" t="s">
        <v>4912</v>
      </c>
    </row>
    <row r="765" spans="1:28" x14ac:dyDescent="0.2">
      <c r="A765" s="389">
        <v>1285</v>
      </c>
      <c r="B765" s="389">
        <v>3096</v>
      </c>
      <c r="C765" s="389" t="s">
        <v>2349</v>
      </c>
      <c r="D765" s="389" t="s">
        <v>2350</v>
      </c>
      <c r="E765" s="389" t="s">
        <v>1281</v>
      </c>
      <c r="F765" s="421">
        <v>793</v>
      </c>
      <c r="G765" s="390" t="s">
        <v>11</v>
      </c>
      <c r="H765" s="389" t="s">
        <v>1014</v>
      </c>
      <c r="I765" s="389" t="s">
        <v>5023</v>
      </c>
      <c r="J765" s="389" t="s">
        <v>5023</v>
      </c>
      <c r="K765" s="389" t="s">
        <v>2091</v>
      </c>
      <c r="L765" s="390" t="s">
        <v>25</v>
      </c>
      <c r="M765" s="390" t="s">
        <v>2083</v>
      </c>
      <c r="N765" s="390" t="s">
        <v>2083</v>
      </c>
      <c r="O765" s="390" t="s">
        <v>87</v>
      </c>
      <c r="P765" s="389" t="s">
        <v>23</v>
      </c>
      <c r="Q765" s="389" t="s">
        <v>5024</v>
      </c>
      <c r="R765" s="389" t="s">
        <v>5017</v>
      </c>
      <c r="S765" s="389" t="s">
        <v>2083</v>
      </c>
      <c r="T765" s="389" t="s">
        <v>2083</v>
      </c>
      <c r="U765" s="389" t="s">
        <v>2083</v>
      </c>
      <c r="V765" s="389" t="s">
        <v>2944</v>
      </c>
      <c r="W765" s="389" t="s">
        <v>2083</v>
      </c>
      <c r="X765" s="389" t="s">
        <v>43</v>
      </c>
      <c r="Y765" s="389" t="s">
        <v>2083</v>
      </c>
      <c r="Z765" s="389" t="s">
        <v>2083</v>
      </c>
      <c r="AA765" s="389" t="s">
        <v>2115</v>
      </c>
      <c r="AB765" s="389" t="s">
        <v>2844</v>
      </c>
    </row>
    <row r="766" spans="1:28" x14ac:dyDescent="0.2">
      <c r="A766" s="389">
        <v>1286</v>
      </c>
      <c r="B766" s="389">
        <v>3097</v>
      </c>
      <c r="C766" s="389" t="s">
        <v>2190</v>
      </c>
      <c r="D766" s="389" t="s">
        <v>2191</v>
      </c>
      <c r="E766" s="389" t="s">
        <v>1281</v>
      </c>
      <c r="F766" s="421">
        <v>794</v>
      </c>
      <c r="G766" s="390" t="s">
        <v>11</v>
      </c>
      <c r="H766" s="389" t="s">
        <v>5025</v>
      </c>
      <c r="I766" s="389" t="s">
        <v>5026</v>
      </c>
      <c r="J766" s="389" t="s">
        <v>5026</v>
      </c>
      <c r="K766" s="389" t="s">
        <v>2283</v>
      </c>
      <c r="L766" s="390" t="s">
        <v>25</v>
      </c>
      <c r="M766" s="390" t="s">
        <v>2083</v>
      </c>
      <c r="N766" s="390" t="s">
        <v>2083</v>
      </c>
      <c r="O766" s="390" t="s">
        <v>87</v>
      </c>
      <c r="P766" s="389" t="s">
        <v>23</v>
      </c>
      <c r="Q766" s="389" t="s">
        <v>5027</v>
      </c>
      <c r="R766" s="389" t="s">
        <v>4719</v>
      </c>
      <c r="S766" s="389" t="s">
        <v>2083</v>
      </c>
      <c r="T766" s="389" t="s">
        <v>2083</v>
      </c>
      <c r="U766" s="389" t="s">
        <v>2083</v>
      </c>
      <c r="V766" s="389" t="s">
        <v>5028</v>
      </c>
      <c r="W766" s="389" t="s">
        <v>2083</v>
      </c>
      <c r="X766" s="389" t="s">
        <v>43</v>
      </c>
      <c r="Y766" s="389" t="s">
        <v>2083</v>
      </c>
      <c r="Z766" s="389" t="s">
        <v>2083</v>
      </c>
      <c r="AA766" s="389" t="s">
        <v>2115</v>
      </c>
      <c r="AB766" s="389" t="s">
        <v>4912</v>
      </c>
    </row>
    <row r="767" spans="1:28" x14ac:dyDescent="0.2">
      <c r="A767" s="389">
        <v>1287</v>
      </c>
      <c r="B767" s="389">
        <v>3098</v>
      </c>
      <c r="C767" s="389" t="s">
        <v>2083</v>
      </c>
      <c r="E767" s="389" t="s">
        <v>1281</v>
      </c>
      <c r="F767" s="421">
        <v>795</v>
      </c>
      <c r="G767" s="390" t="s">
        <v>11</v>
      </c>
      <c r="H767" s="389" t="s">
        <v>1016</v>
      </c>
      <c r="I767" s="389" t="s">
        <v>1016</v>
      </c>
      <c r="J767" s="389" t="s">
        <v>1016</v>
      </c>
      <c r="K767" s="389" t="s">
        <v>43</v>
      </c>
      <c r="L767" s="390" t="s">
        <v>25</v>
      </c>
      <c r="M767" s="390" t="s">
        <v>2083</v>
      </c>
      <c r="N767" s="390" t="s">
        <v>2083</v>
      </c>
      <c r="O767" s="390" t="s">
        <v>87</v>
      </c>
      <c r="P767" s="389" t="s">
        <v>23</v>
      </c>
      <c r="Q767" s="389" t="s">
        <v>5029</v>
      </c>
      <c r="R767" s="389" t="s">
        <v>5030</v>
      </c>
      <c r="S767" s="389" t="s">
        <v>2083</v>
      </c>
      <c r="T767" s="389" t="s">
        <v>2083</v>
      </c>
      <c r="U767" s="389" t="s">
        <v>2083</v>
      </c>
      <c r="V767" s="389" t="s">
        <v>5031</v>
      </c>
      <c r="W767" s="389" t="s">
        <v>2083</v>
      </c>
      <c r="X767" s="389" t="s">
        <v>43</v>
      </c>
      <c r="Y767" s="389" t="s">
        <v>2083</v>
      </c>
      <c r="Z767" s="389" t="s">
        <v>2083</v>
      </c>
      <c r="AA767" s="389" t="s">
        <v>2155</v>
      </c>
      <c r="AB767" s="389" t="s">
        <v>2767</v>
      </c>
    </row>
    <row r="768" spans="1:28" x14ac:dyDescent="0.2">
      <c r="A768" s="389">
        <v>1288</v>
      </c>
      <c r="B768" s="389">
        <v>3099</v>
      </c>
      <c r="C768" s="389" t="s">
        <v>4695</v>
      </c>
      <c r="D768" s="389" t="s">
        <v>4696</v>
      </c>
      <c r="E768" s="389" t="s">
        <v>1281</v>
      </c>
      <c r="F768" s="421">
        <v>796</v>
      </c>
      <c r="G768" s="390" t="s">
        <v>11</v>
      </c>
      <c r="H768" s="389" t="s">
        <v>5032</v>
      </c>
      <c r="I768" s="389" t="s">
        <v>5033</v>
      </c>
      <c r="J768" s="389" t="s">
        <v>5034</v>
      </c>
      <c r="K768" s="389" t="s">
        <v>2091</v>
      </c>
      <c r="L768" s="390" t="s">
        <v>25</v>
      </c>
      <c r="M768" s="390" t="s">
        <v>2083</v>
      </c>
      <c r="N768" s="390" t="s">
        <v>2083</v>
      </c>
      <c r="O768" s="390" t="s">
        <v>25</v>
      </c>
      <c r="P768" s="389" t="s">
        <v>23</v>
      </c>
      <c r="Q768" s="389" t="s">
        <v>5035</v>
      </c>
      <c r="R768" s="389" t="s">
        <v>5017</v>
      </c>
      <c r="S768" s="389" t="s">
        <v>2326</v>
      </c>
      <c r="T768" s="389" t="s">
        <v>3633</v>
      </c>
      <c r="U768" s="389" t="s">
        <v>2083</v>
      </c>
      <c r="V768" s="389" t="s">
        <v>4830</v>
      </c>
      <c r="W768" s="389" t="s">
        <v>2083</v>
      </c>
      <c r="X768" s="389" t="s">
        <v>43</v>
      </c>
      <c r="Y768" s="389" t="s">
        <v>2147</v>
      </c>
      <c r="Z768" s="389" t="s">
        <v>2083</v>
      </c>
      <c r="AA768" s="389" t="s">
        <v>2328</v>
      </c>
      <c r="AB768" s="389" t="s">
        <v>3633</v>
      </c>
    </row>
    <row r="769" spans="1:28" x14ac:dyDescent="0.2">
      <c r="A769" s="389">
        <v>1289</v>
      </c>
      <c r="B769" s="389">
        <v>3100</v>
      </c>
      <c r="C769" s="389" t="s">
        <v>2083</v>
      </c>
      <c r="E769" s="389" t="s">
        <v>1281</v>
      </c>
      <c r="F769" s="421">
        <v>797</v>
      </c>
      <c r="G769" s="390" t="s">
        <v>11</v>
      </c>
      <c r="H769" s="389" t="s">
        <v>1018</v>
      </c>
      <c r="I769" s="389" t="s">
        <v>1018</v>
      </c>
      <c r="J769" s="389" t="s">
        <v>1018</v>
      </c>
      <c r="K769" s="389" t="s">
        <v>43</v>
      </c>
      <c r="L769" s="390" t="s">
        <v>25</v>
      </c>
      <c r="M769" s="390" t="s">
        <v>2083</v>
      </c>
      <c r="N769" s="390" t="s">
        <v>2083</v>
      </c>
      <c r="O769" s="390" t="s">
        <v>87</v>
      </c>
      <c r="P769" s="389" t="s">
        <v>23</v>
      </c>
      <c r="Q769" s="389" t="s">
        <v>5036</v>
      </c>
      <c r="R769" s="389" t="s">
        <v>3004</v>
      </c>
      <c r="S769" s="389" t="s">
        <v>2083</v>
      </c>
      <c r="T769" s="389" t="s">
        <v>2083</v>
      </c>
      <c r="U769" s="389" t="s">
        <v>2083</v>
      </c>
      <c r="V769" s="389" t="s">
        <v>2083</v>
      </c>
      <c r="W769" s="389" t="s">
        <v>2083</v>
      </c>
      <c r="X769" s="389" t="s">
        <v>43</v>
      </c>
      <c r="Y769" s="389" t="s">
        <v>2083</v>
      </c>
      <c r="Z769" s="389" t="s">
        <v>2083</v>
      </c>
      <c r="AA769" s="389" t="s">
        <v>2262</v>
      </c>
      <c r="AB769" s="389" t="s">
        <v>4040</v>
      </c>
    </row>
    <row r="770" spans="1:28" x14ac:dyDescent="0.2">
      <c r="A770" s="389">
        <v>1290</v>
      </c>
      <c r="B770" s="389">
        <v>3101</v>
      </c>
      <c r="C770" s="389" t="s">
        <v>2083</v>
      </c>
      <c r="E770" s="389" t="s">
        <v>1281</v>
      </c>
      <c r="F770" s="421">
        <v>798</v>
      </c>
      <c r="G770" s="390" t="s">
        <v>11</v>
      </c>
      <c r="H770" s="389" t="s">
        <v>1019</v>
      </c>
      <c r="I770" s="389" t="s">
        <v>1019</v>
      </c>
      <c r="J770" s="389" t="s">
        <v>1019</v>
      </c>
      <c r="K770" s="389" t="s">
        <v>43</v>
      </c>
      <c r="L770" s="390" t="s">
        <v>50</v>
      </c>
      <c r="M770" s="390" t="s">
        <v>2083</v>
      </c>
      <c r="N770" s="390" t="s">
        <v>2083</v>
      </c>
      <c r="O770" s="390" t="s">
        <v>87</v>
      </c>
      <c r="P770" s="389" t="s">
        <v>23</v>
      </c>
      <c r="Q770" s="389" t="s">
        <v>5036</v>
      </c>
      <c r="R770" s="389" t="s">
        <v>3004</v>
      </c>
      <c r="S770" s="389" t="s">
        <v>2083</v>
      </c>
      <c r="T770" s="389" t="s">
        <v>2083</v>
      </c>
      <c r="U770" s="389" t="s">
        <v>2083</v>
      </c>
      <c r="V770" s="389" t="s">
        <v>5037</v>
      </c>
      <c r="W770" s="389" t="s">
        <v>2083</v>
      </c>
      <c r="X770" s="389" t="s">
        <v>43</v>
      </c>
      <c r="Y770" s="389" t="s">
        <v>12</v>
      </c>
      <c r="Z770" s="389" t="s">
        <v>2083</v>
      </c>
      <c r="AA770" s="389" t="s">
        <v>2148</v>
      </c>
      <c r="AB770" s="389" t="s">
        <v>5038</v>
      </c>
    </row>
    <row r="771" spans="1:28" x14ac:dyDescent="0.2">
      <c r="A771" s="389">
        <v>1291</v>
      </c>
      <c r="B771" s="389">
        <v>3102</v>
      </c>
      <c r="C771" s="389" t="s">
        <v>2083</v>
      </c>
      <c r="E771" s="389" t="s">
        <v>1281</v>
      </c>
      <c r="F771" s="421">
        <v>799</v>
      </c>
      <c r="G771" s="390" t="s">
        <v>11</v>
      </c>
      <c r="H771" s="389" t="s">
        <v>1020</v>
      </c>
      <c r="I771" s="389" t="s">
        <v>1020</v>
      </c>
      <c r="J771" s="389" t="s">
        <v>1020</v>
      </c>
      <c r="K771" s="389" t="s">
        <v>43</v>
      </c>
      <c r="L771" s="390" t="s">
        <v>662</v>
      </c>
      <c r="M771" s="390" t="s">
        <v>2083</v>
      </c>
      <c r="N771" s="390" t="s">
        <v>2083</v>
      </c>
      <c r="O771" s="390" t="s">
        <v>87</v>
      </c>
      <c r="P771" s="389" t="s">
        <v>23</v>
      </c>
      <c r="Q771" s="389" t="s">
        <v>5036</v>
      </c>
      <c r="R771" s="389" t="s">
        <v>3004</v>
      </c>
      <c r="S771" s="389" t="s">
        <v>2083</v>
      </c>
      <c r="T771" s="389" t="s">
        <v>2083</v>
      </c>
      <c r="U771" s="389" t="s">
        <v>2083</v>
      </c>
      <c r="V771" s="389" t="s">
        <v>5039</v>
      </c>
      <c r="W771" s="389" t="s">
        <v>2083</v>
      </c>
      <c r="X771" s="389" t="s">
        <v>43</v>
      </c>
      <c r="Y771" s="389" t="s">
        <v>2083</v>
      </c>
      <c r="Z771" s="389" t="s">
        <v>2083</v>
      </c>
      <c r="AA771" s="389" t="s">
        <v>2148</v>
      </c>
      <c r="AB771" s="389" t="s">
        <v>5040</v>
      </c>
    </row>
    <row r="772" spans="1:28" x14ac:dyDescent="0.2">
      <c r="A772" s="389">
        <v>1292</v>
      </c>
      <c r="B772" s="389">
        <v>3103</v>
      </c>
      <c r="C772" s="389" t="s">
        <v>2196</v>
      </c>
      <c r="D772" s="389" t="s">
        <v>2197</v>
      </c>
      <c r="E772" s="389" t="s">
        <v>1281</v>
      </c>
      <c r="F772" s="421">
        <v>800</v>
      </c>
      <c r="G772" s="390" t="s">
        <v>11</v>
      </c>
      <c r="H772" s="389" t="s">
        <v>1022</v>
      </c>
      <c r="I772" s="389" t="s">
        <v>1022</v>
      </c>
      <c r="J772" s="389" t="s">
        <v>1022</v>
      </c>
      <c r="K772" s="389" t="s">
        <v>4275</v>
      </c>
      <c r="L772" s="390" t="s">
        <v>87</v>
      </c>
      <c r="M772" s="390" t="s">
        <v>2083</v>
      </c>
      <c r="N772" s="390" t="s">
        <v>2083</v>
      </c>
      <c r="O772" s="390" t="s">
        <v>25</v>
      </c>
      <c r="P772" s="389" t="s">
        <v>23</v>
      </c>
      <c r="Q772" s="389" t="s">
        <v>5041</v>
      </c>
      <c r="R772" s="389" t="s">
        <v>2618</v>
      </c>
      <c r="S772" s="389" t="s">
        <v>5042</v>
      </c>
      <c r="T772" s="389" t="s">
        <v>2391</v>
      </c>
      <c r="U772" s="389" t="s">
        <v>2083</v>
      </c>
      <c r="V772" s="389" t="s">
        <v>5043</v>
      </c>
      <c r="W772" s="389" t="s">
        <v>2083</v>
      </c>
      <c r="X772" s="389" t="s">
        <v>43</v>
      </c>
      <c r="Y772" s="389" t="s">
        <v>2083</v>
      </c>
      <c r="Z772" s="389" t="s">
        <v>2083</v>
      </c>
      <c r="AA772" s="389" t="s">
        <v>2115</v>
      </c>
      <c r="AB772" s="389" t="s">
        <v>2348</v>
      </c>
    </row>
    <row r="773" spans="1:28" x14ac:dyDescent="0.2">
      <c r="A773" s="389">
        <v>1293</v>
      </c>
      <c r="B773" s="389">
        <v>3104</v>
      </c>
      <c r="C773" s="389" t="s">
        <v>2688</v>
      </c>
      <c r="D773" s="389" t="s">
        <v>2689</v>
      </c>
      <c r="E773" s="389" t="s">
        <v>1281</v>
      </c>
      <c r="F773" s="421">
        <v>801</v>
      </c>
      <c r="G773" s="390" t="s">
        <v>11</v>
      </c>
      <c r="H773" s="389" t="s">
        <v>5044</v>
      </c>
      <c r="I773" s="389" t="s">
        <v>5045</v>
      </c>
      <c r="J773" s="389" t="s">
        <v>5045</v>
      </c>
      <c r="K773" s="389" t="s">
        <v>2091</v>
      </c>
      <c r="L773" s="390" t="s">
        <v>87</v>
      </c>
      <c r="M773" s="390" t="s">
        <v>2083</v>
      </c>
      <c r="N773" s="390" t="s">
        <v>2083</v>
      </c>
      <c r="O773" s="390" t="s">
        <v>25</v>
      </c>
      <c r="P773" s="389" t="s">
        <v>23</v>
      </c>
      <c r="Q773" s="389" t="s">
        <v>5046</v>
      </c>
      <c r="R773" s="389" t="s">
        <v>5047</v>
      </c>
      <c r="S773" s="389" t="s">
        <v>5048</v>
      </c>
      <c r="T773" s="389" t="s">
        <v>2486</v>
      </c>
      <c r="U773" s="389" t="s">
        <v>2083</v>
      </c>
      <c r="V773" s="389" t="s">
        <v>5049</v>
      </c>
      <c r="W773" s="389" t="s">
        <v>2083</v>
      </c>
      <c r="X773" s="389" t="s">
        <v>43</v>
      </c>
      <c r="Y773" s="389" t="s">
        <v>2147</v>
      </c>
      <c r="Z773" s="389" t="s">
        <v>2083</v>
      </c>
      <c r="AA773" s="389" t="s">
        <v>2115</v>
      </c>
      <c r="AB773" s="389" t="s">
        <v>2348</v>
      </c>
    </row>
    <row r="774" spans="1:28" x14ac:dyDescent="0.2">
      <c r="A774" s="389">
        <v>1294</v>
      </c>
      <c r="B774" s="389">
        <v>3105</v>
      </c>
      <c r="C774" s="389" t="s">
        <v>2196</v>
      </c>
      <c r="D774" s="389" t="s">
        <v>2197</v>
      </c>
      <c r="E774" s="389" t="s">
        <v>1281</v>
      </c>
      <c r="F774" s="421">
        <v>802</v>
      </c>
      <c r="G774" s="390" t="s">
        <v>11</v>
      </c>
      <c r="H774" s="389" t="s">
        <v>1026</v>
      </c>
      <c r="I774" s="389" t="s">
        <v>5050</v>
      </c>
      <c r="J774" s="389" t="s">
        <v>5050</v>
      </c>
      <c r="K774" s="389" t="s">
        <v>2126</v>
      </c>
      <c r="L774" s="390" t="s">
        <v>87</v>
      </c>
      <c r="M774" s="390" t="s">
        <v>2083</v>
      </c>
      <c r="N774" s="390" t="s">
        <v>2083</v>
      </c>
      <c r="O774" s="390" t="s">
        <v>25</v>
      </c>
      <c r="P774" s="389" t="s">
        <v>23</v>
      </c>
      <c r="Q774" s="389" t="s">
        <v>5051</v>
      </c>
      <c r="R774" s="389" t="s">
        <v>5047</v>
      </c>
      <c r="S774" s="389" t="s">
        <v>5052</v>
      </c>
      <c r="T774" s="389" t="s">
        <v>5053</v>
      </c>
      <c r="U774" s="389" t="s">
        <v>2083</v>
      </c>
      <c r="V774" s="389" t="s">
        <v>5054</v>
      </c>
      <c r="W774" s="389" t="s">
        <v>2083</v>
      </c>
      <c r="X774" s="389" t="s">
        <v>43</v>
      </c>
      <c r="Y774" s="389" t="s">
        <v>2147</v>
      </c>
      <c r="Z774" s="389" t="s">
        <v>2083</v>
      </c>
      <c r="AA774" s="389" t="s">
        <v>2297</v>
      </c>
      <c r="AB774" s="389" t="s">
        <v>5055</v>
      </c>
    </row>
    <row r="775" spans="1:28" x14ac:dyDescent="0.2">
      <c r="A775" s="389">
        <v>1295</v>
      </c>
      <c r="B775" s="389">
        <v>3106</v>
      </c>
      <c r="C775" s="389" t="s">
        <v>2615</v>
      </c>
      <c r="D775" s="389" t="s">
        <v>2616</v>
      </c>
      <c r="E775" s="389" t="s">
        <v>1281</v>
      </c>
      <c r="F775" s="421">
        <v>803</v>
      </c>
      <c r="G775" s="390" t="s">
        <v>11</v>
      </c>
      <c r="H775" s="389" t="s">
        <v>1027</v>
      </c>
      <c r="I775" s="389" t="s">
        <v>5056</v>
      </c>
      <c r="J775" s="389" t="s">
        <v>5056</v>
      </c>
      <c r="K775" s="389" t="s">
        <v>2091</v>
      </c>
      <c r="L775" s="390" t="s">
        <v>87</v>
      </c>
      <c r="M775" s="390" t="s">
        <v>2768</v>
      </c>
      <c r="N775" s="390" t="s">
        <v>2768</v>
      </c>
      <c r="O775" s="390" t="s">
        <v>87</v>
      </c>
      <c r="P775" s="389" t="s">
        <v>23</v>
      </c>
      <c r="Q775" s="389" t="s">
        <v>5057</v>
      </c>
      <c r="R775" s="389" t="s">
        <v>2649</v>
      </c>
      <c r="S775" s="389" t="s">
        <v>2083</v>
      </c>
      <c r="T775" s="389" t="s">
        <v>2083</v>
      </c>
      <c r="U775" s="389" t="s">
        <v>2083</v>
      </c>
      <c r="V775" s="389" t="s">
        <v>5058</v>
      </c>
      <c r="W775" s="389" t="s">
        <v>2083</v>
      </c>
      <c r="X775" s="389" t="s">
        <v>2095</v>
      </c>
      <c r="Y775" s="389" t="s">
        <v>87</v>
      </c>
      <c r="Z775" s="389" t="s">
        <v>2083</v>
      </c>
      <c r="AA775" s="389" t="s">
        <v>2328</v>
      </c>
      <c r="AB775" s="389" t="s">
        <v>5059</v>
      </c>
    </row>
    <row r="776" spans="1:28" x14ac:dyDescent="0.2">
      <c r="A776" s="389">
        <v>1296</v>
      </c>
      <c r="B776" s="389">
        <v>3107</v>
      </c>
      <c r="C776" s="389" t="s">
        <v>5060</v>
      </c>
      <c r="D776" s="389" t="s">
        <v>4054</v>
      </c>
      <c r="E776" s="389" t="s">
        <v>1281</v>
      </c>
      <c r="F776" s="421">
        <v>804</v>
      </c>
      <c r="G776" s="390" t="s">
        <v>11</v>
      </c>
      <c r="H776" s="389" t="s">
        <v>1029</v>
      </c>
      <c r="I776" s="389" t="s">
        <v>1029</v>
      </c>
      <c r="J776" s="389" t="s">
        <v>1029</v>
      </c>
      <c r="K776" s="389" t="s">
        <v>2126</v>
      </c>
      <c r="L776" s="390" t="s">
        <v>87</v>
      </c>
      <c r="M776" s="390" t="s">
        <v>2083</v>
      </c>
      <c r="N776" s="390" t="s">
        <v>2083</v>
      </c>
      <c r="O776" s="390" t="s">
        <v>25</v>
      </c>
      <c r="P776" s="389" t="s">
        <v>23</v>
      </c>
      <c r="Q776" s="389" t="s">
        <v>5061</v>
      </c>
      <c r="R776" s="389" t="s">
        <v>2649</v>
      </c>
      <c r="S776" s="389" t="s">
        <v>4650</v>
      </c>
      <c r="T776" s="389" t="s">
        <v>4720</v>
      </c>
      <c r="U776" s="389" t="s">
        <v>2083</v>
      </c>
      <c r="V776" s="389" t="s">
        <v>5062</v>
      </c>
      <c r="W776" s="389" t="s">
        <v>2083</v>
      </c>
      <c r="X776" s="389" t="s">
        <v>43</v>
      </c>
      <c r="Y776" s="389" t="s">
        <v>2147</v>
      </c>
      <c r="Z776" s="389" t="s">
        <v>2083</v>
      </c>
      <c r="AA776" s="389" t="s">
        <v>2297</v>
      </c>
      <c r="AB776" s="389" t="s">
        <v>5063</v>
      </c>
    </row>
    <row r="777" spans="1:28" x14ac:dyDescent="0.2">
      <c r="A777" s="389">
        <v>375</v>
      </c>
      <c r="B777" s="389">
        <v>3108</v>
      </c>
      <c r="C777" s="389" t="s">
        <v>5064</v>
      </c>
      <c r="D777" s="389" t="s">
        <v>5065</v>
      </c>
      <c r="E777" s="389" t="s">
        <v>1281</v>
      </c>
      <c r="F777" s="421">
        <v>805</v>
      </c>
      <c r="G777" s="390" t="s">
        <v>11</v>
      </c>
      <c r="H777" s="389" t="s">
        <v>1031</v>
      </c>
      <c r="I777" s="389" t="s">
        <v>5066</v>
      </c>
      <c r="J777" s="389" t="s">
        <v>5066</v>
      </c>
      <c r="K777" s="389" t="s">
        <v>2126</v>
      </c>
      <c r="L777" s="390" t="s">
        <v>87</v>
      </c>
      <c r="M777" s="390" t="s">
        <v>2083</v>
      </c>
      <c r="N777" s="390" t="s">
        <v>2083</v>
      </c>
      <c r="O777" s="390" t="s">
        <v>25</v>
      </c>
      <c r="P777" s="389" t="s">
        <v>23</v>
      </c>
      <c r="Q777" s="389" t="s">
        <v>5067</v>
      </c>
      <c r="R777" s="389" t="s">
        <v>5068</v>
      </c>
      <c r="S777" s="389" t="s">
        <v>2985</v>
      </c>
      <c r="T777" s="389" t="s">
        <v>2986</v>
      </c>
      <c r="U777" s="389" t="s">
        <v>2083</v>
      </c>
      <c r="V777" s="389" t="s">
        <v>5069</v>
      </c>
      <c r="W777" s="389" t="s">
        <v>2083</v>
      </c>
      <c r="X777" s="389" t="s">
        <v>43</v>
      </c>
      <c r="Y777" s="389" t="s">
        <v>87</v>
      </c>
      <c r="Z777" s="389" t="s">
        <v>2083</v>
      </c>
      <c r="AA777" s="389" t="s">
        <v>2297</v>
      </c>
      <c r="AB777" s="389" t="s">
        <v>2988</v>
      </c>
    </row>
    <row r="778" spans="1:28" x14ac:dyDescent="0.2">
      <c r="A778" s="389">
        <v>376</v>
      </c>
      <c r="B778" s="389">
        <v>3109</v>
      </c>
      <c r="C778" s="389" t="s">
        <v>2133</v>
      </c>
      <c r="D778" s="389" t="s">
        <v>2134</v>
      </c>
      <c r="E778" s="389" t="s">
        <v>1281</v>
      </c>
      <c r="F778" s="421">
        <v>807</v>
      </c>
      <c r="G778" s="390" t="s">
        <v>10</v>
      </c>
      <c r="H778" s="389" t="s">
        <v>1033</v>
      </c>
      <c r="I778" s="389" t="s">
        <v>1033</v>
      </c>
      <c r="J778" s="389" t="s">
        <v>1033</v>
      </c>
      <c r="K778" s="389" t="s">
        <v>2091</v>
      </c>
      <c r="L778" s="390" t="s">
        <v>23</v>
      </c>
      <c r="M778" s="390" t="s">
        <v>2083</v>
      </c>
      <c r="N778" s="390" t="s">
        <v>2083</v>
      </c>
      <c r="O778" s="390" t="s">
        <v>25</v>
      </c>
      <c r="P778" s="389" t="s">
        <v>23</v>
      </c>
      <c r="Q778" s="389" t="s">
        <v>5070</v>
      </c>
      <c r="R778" s="389" t="s">
        <v>2595</v>
      </c>
      <c r="S778" s="389" t="s">
        <v>2223</v>
      </c>
      <c r="T778" s="389" t="s">
        <v>4013</v>
      </c>
      <c r="U778" s="389" t="s">
        <v>2083</v>
      </c>
      <c r="V778" s="389" t="s">
        <v>5071</v>
      </c>
      <c r="W778" s="389" t="s">
        <v>2083</v>
      </c>
      <c r="X778" s="389" t="s">
        <v>2095</v>
      </c>
      <c r="Y778" s="389" t="s">
        <v>87</v>
      </c>
      <c r="Z778" s="389" t="s">
        <v>2083</v>
      </c>
      <c r="AA778" s="389" t="s">
        <v>2096</v>
      </c>
      <c r="AB778" s="389" t="s">
        <v>4013</v>
      </c>
    </row>
    <row r="779" spans="1:28" x14ac:dyDescent="0.2">
      <c r="A779" s="389">
        <v>377</v>
      </c>
      <c r="B779" s="389">
        <v>3110</v>
      </c>
      <c r="C779" s="389" t="s">
        <v>5072</v>
      </c>
      <c r="D779" s="389" t="s">
        <v>5073</v>
      </c>
      <c r="E779" s="389" t="s">
        <v>1281</v>
      </c>
      <c r="F779" s="421">
        <v>808</v>
      </c>
      <c r="G779" s="390" t="s">
        <v>11</v>
      </c>
      <c r="H779" s="389" t="s">
        <v>1035</v>
      </c>
      <c r="I779" s="389" t="s">
        <v>1035</v>
      </c>
      <c r="J779" s="389" t="s">
        <v>1035</v>
      </c>
      <c r="K779" s="389" t="s">
        <v>2126</v>
      </c>
      <c r="L779" s="390" t="s">
        <v>87</v>
      </c>
      <c r="M779" s="390" t="s">
        <v>2083</v>
      </c>
      <c r="N779" s="390" t="s">
        <v>2083</v>
      </c>
      <c r="O779" s="390" t="s">
        <v>25</v>
      </c>
      <c r="P779" s="389" t="s">
        <v>23</v>
      </c>
      <c r="Q779" s="389" t="s">
        <v>5074</v>
      </c>
      <c r="R779" s="389" t="s">
        <v>2649</v>
      </c>
      <c r="S779" s="389" t="s">
        <v>5075</v>
      </c>
      <c r="T779" s="389" t="s">
        <v>5076</v>
      </c>
      <c r="U779" s="389" t="s">
        <v>2083</v>
      </c>
      <c r="V779" s="389" t="s">
        <v>5077</v>
      </c>
      <c r="W779" s="389" t="s">
        <v>2083</v>
      </c>
      <c r="X779" s="389" t="s">
        <v>43</v>
      </c>
      <c r="Y779" s="389" t="s">
        <v>2083</v>
      </c>
      <c r="Z779" s="389" t="s">
        <v>2083</v>
      </c>
      <c r="AA779" s="389" t="s">
        <v>2155</v>
      </c>
      <c r="AB779" s="389" t="s">
        <v>4462</v>
      </c>
    </row>
    <row r="780" spans="1:28" x14ac:dyDescent="0.2">
      <c r="A780" s="389">
        <v>378</v>
      </c>
      <c r="B780" s="389">
        <v>3111</v>
      </c>
      <c r="C780" s="389" t="s">
        <v>2688</v>
      </c>
      <c r="D780" s="389" t="s">
        <v>2689</v>
      </c>
      <c r="E780" s="389" t="s">
        <v>1281</v>
      </c>
      <c r="F780" s="421">
        <v>809</v>
      </c>
      <c r="G780" s="390" t="s">
        <v>11</v>
      </c>
      <c r="H780" s="389" t="s">
        <v>1037</v>
      </c>
      <c r="I780" s="389" t="s">
        <v>1037</v>
      </c>
      <c r="J780" s="389" t="s">
        <v>1037</v>
      </c>
      <c r="K780" s="389" t="s">
        <v>2091</v>
      </c>
      <c r="L780" s="390" t="s">
        <v>87</v>
      </c>
      <c r="M780" s="390" t="s">
        <v>2083</v>
      </c>
      <c r="N780" s="390" t="s">
        <v>2083</v>
      </c>
      <c r="O780" s="390" t="s">
        <v>25</v>
      </c>
      <c r="P780" s="389" t="s">
        <v>23</v>
      </c>
      <c r="Q780" s="389" t="s">
        <v>5078</v>
      </c>
      <c r="R780" s="389" t="s">
        <v>2778</v>
      </c>
      <c r="S780" s="389" t="s">
        <v>2692</v>
      </c>
      <c r="T780" s="389" t="s">
        <v>2486</v>
      </c>
      <c r="U780" s="389" t="s">
        <v>2083</v>
      </c>
      <c r="V780" s="389" t="s">
        <v>5079</v>
      </c>
      <c r="W780" s="389" t="s">
        <v>2083</v>
      </c>
      <c r="X780" s="389" t="s">
        <v>43</v>
      </c>
      <c r="Y780" s="389" t="s">
        <v>2147</v>
      </c>
      <c r="Z780" s="389" t="s">
        <v>2083</v>
      </c>
      <c r="AA780" s="389" t="s">
        <v>2115</v>
      </c>
      <c r="AB780" s="389" t="s">
        <v>2348</v>
      </c>
    </row>
    <row r="781" spans="1:28" x14ac:dyDescent="0.2">
      <c r="A781" s="389">
        <v>379</v>
      </c>
      <c r="B781" s="389">
        <v>3112</v>
      </c>
      <c r="C781" s="389" t="s">
        <v>5080</v>
      </c>
      <c r="D781" s="389" t="s">
        <v>5081</v>
      </c>
      <c r="E781" s="389" t="s">
        <v>1281</v>
      </c>
      <c r="F781" s="421">
        <v>810</v>
      </c>
      <c r="G781" s="390" t="s">
        <v>11</v>
      </c>
      <c r="H781" s="389" t="s">
        <v>1039</v>
      </c>
      <c r="I781" s="389" t="s">
        <v>5082</v>
      </c>
      <c r="J781" s="389" t="s">
        <v>5082</v>
      </c>
      <c r="K781" s="389" t="s">
        <v>2126</v>
      </c>
      <c r="L781" s="390" t="s">
        <v>87</v>
      </c>
      <c r="M781" s="390" t="s">
        <v>2083</v>
      </c>
      <c r="N781" s="390" t="s">
        <v>2083</v>
      </c>
      <c r="O781" s="390" t="s">
        <v>25</v>
      </c>
      <c r="P781" s="389" t="s">
        <v>23</v>
      </c>
      <c r="Q781" s="389" t="s">
        <v>5083</v>
      </c>
      <c r="R781" s="389" t="s">
        <v>2778</v>
      </c>
      <c r="S781" s="389" t="s">
        <v>5084</v>
      </c>
      <c r="T781" s="389" t="s">
        <v>5085</v>
      </c>
      <c r="U781" s="389" t="s">
        <v>2083</v>
      </c>
      <c r="V781" s="389" t="s">
        <v>5086</v>
      </c>
      <c r="W781" s="389" t="s">
        <v>2083</v>
      </c>
      <c r="X781" s="389" t="s">
        <v>43</v>
      </c>
      <c r="Y781" s="389" t="s">
        <v>2083</v>
      </c>
      <c r="Z781" s="389" t="s">
        <v>2083</v>
      </c>
      <c r="AA781" s="389" t="s">
        <v>2155</v>
      </c>
      <c r="AB781" s="389" t="s">
        <v>5087</v>
      </c>
    </row>
    <row r="782" spans="1:28" x14ac:dyDescent="0.2">
      <c r="A782" s="389">
        <v>380</v>
      </c>
      <c r="B782" s="389">
        <v>3113</v>
      </c>
      <c r="C782" s="389" t="s">
        <v>5088</v>
      </c>
      <c r="D782" s="389" t="s">
        <v>5089</v>
      </c>
      <c r="E782" s="389" t="s">
        <v>1281</v>
      </c>
      <c r="F782" s="421">
        <v>811</v>
      </c>
      <c r="G782" s="390" t="s">
        <v>11</v>
      </c>
      <c r="H782" s="389" t="s">
        <v>1041</v>
      </c>
      <c r="I782" s="389" t="s">
        <v>1041</v>
      </c>
      <c r="J782" s="389" t="s">
        <v>1041</v>
      </c>
      <c r="K782" s="389" t="s">
        <v>2126</v>
      </c>
      <c r="L782" s="390" t="s">
        <v>87</v>
      </c>
      <c r="M782" s="390" t="s">
        <v>2083</v>
      </c>
      <c r="N782" s="390" t="s">
        <v>2083</v>
      </c>
      <c r="O782" s="390" t="s">
        <v>25</v>
      </c>
      <c r="P782" s="389" t="s">
        <v>23</v>
      </c>
      <c r="Q782" s="389" t="s">
        <v>5090</v>
      </c>
      <c r="R782" s="389" t="s">
        <v>4012</v>
      </c>
      <c r="S782" s="389" t="s">
        <v>5091</v>
      </c>
      <c r="T782" s="389" t="s">
        <v>5092</v>
      </c>
      <c r="U782" s="389" t="s">
        <v>2083</v>
      </c>
      <c r="V782" s="389" t="s">
        <v>5093</v>
      </c>
      <c r="W782" s="389" t="s">
        <v>2083</v>
      </c>
      <c r="X782" s="389" t="s">
        <v>43</v>
      </c>
      <c r="Y782" s="389" t="s">
        <v>2083</v>
      </c>
      <c r="Z782" s="389" t="s">
        <v>2083</v>
      </c>
      <c r="AA782" s="389" t="s">
        <v>2155</v>
      </c>
      <c r="AB782" s="389" t="s">
        <v>3041</v>
      </c>
    </row>
    <row r="783" spans="1:28" x14ac:dyDescent="0.2">
      <c r="A783" s="389">
        <v>381</v>
      </c>
      <c r="B783" s="389">
        <v>3114</v>
      </c>
      <c r="C783" s="389" t="s">
        <v>2248</v>
      </c>
      <c r="D783" s="389" t="s">
        <v>2249</v>
      </c>
      <c r="E783" s="389" t="s">
        <v>1281</v>
      </c>
      <c r="F783" s="421">
        <v>812</v>
      </c>
      <c r="G783" s="390" t="s">
        <v>11</v>
      </c>
      <c r="H783" s="389" t="s">
        <v>1042</v>
      </c>
      <c r="I783" s="389" t="s">
        <v>1042</v>
      </c>
      <c r="J783" s="389" t="s">
        <v>1042</v>
      </c>
      <c r="K783" s="389" t="s">
        <v>2126</v>
      </c>
      <c r="L783" s="390" t="s">
        <v>87</v>
      </c>
      <c r="M783" s="390" t="s">
        <v>2083</v>
      </c>
      <c r="N783" s="390" t="s">
        <v>2083</v>
      </c>
      <c r="O783" s="390" t="s">
        <v>25</v>
      </c>
      <c r="P783" s="389" t="s">
        <v>23</v>
      </c>
      <c r="Q783" s="389" t="s">
        <v>5094</v>
      </c>
      <c r="R783" s="389" t="s">
        <v>2778</v>
      </c>
      <c r="S783" s="389" t="s">
        <v>5095</v>
      </c>
      <c r="T783" s="389" t="s">
        <v>5096</v>
      </c>
      <c r="U783" s="389" t="s">
        <v>2083</v>
      </c>
      <c r="V783" s="389" t="s">
        <v>2253</v>
      </c>
      <c r="W783" s="389" t="s">
        <v>2083</v>
      </c>
      <c r="X783" s="389" t="s">
        <v>43</v>
      </c>
      <c r="Y783" s="389" t="s">
        <v>87</v>
      </c>
      <c r="Z783" s="389" t="s">
        <v>2083</v>
      </c>
      <c r="AA783" s="389" t="s">
        <v>2096</v>
      </c>
      <c r="AB783" s="389" t="s">
        <v>5097</v>
      </c>
    </row>
    <row r="784" spans="1:28" x14ac:dyDescent="0.2">
      <c r="A784" s="389">
        <v>382</v>
      </c>
      <c r="B784" s="389">
        <v>3115</v>
      </c>
      <c r="C784" s="389" t="s">
        <v>2569</v>
      </c>
      <c r="D784" s="389" t="s">
        <v>2570</v>
      </c>
      <c r="E784" s="389" t="s">
        <v>1281</v>
      </c>
      <c r="F784" s="421">
        <v>813</v>
      </c>
      <c r="G784" s="390" t="s">
        <v>11</v>
      </c>
      <c r="H784" s="389" t="s">
        <v>1043</v>
      </c>
      <c r="I784" s="389" t="s">
        <v>5098</v>
      </c>
      <c r="J784" s="389" t="s">
        <v>1043</v>
      </c>
      <c r="K784" s="389" t="s">
        <v>2091</v>
      </c>
      <c r="L784" s="390" t="s">
        <v>87</v>
      </c>
      <c r="M784" s="390" t="s">
        <v>2083</v>
      </c>
      <c r="N784" s="390" t="s">
        <v>2083</v>
      </c>
      <c r="O784" s="390" t="s">
        <v>87</v>
      </c>
      <c r="P784" s="389" t="s">
        <v>23</v>
      </c>
      <c r="Q784" s="389" t="s">
        <v>5099</v>
      </c>
      <c r="R784" s="389" t="s">
        <v>2778</v>
      </c>
      <c r="S784" s="389" t="s">
        <v>2083</v>
      </c>
      <c r="T784" s="389" t="s">
        <v>2083</v>
      </c>
      <c r="U784" s="389" t="s">
        <v>2083</v>
      </c>
      <c r="V784" s="389" t="s">
        <v>5100</v>
      </c>
      <c r="W784" s="389" t="s">
        <v>2083</v>
      </c>
      <c r="X784" s="389" t="s">
        <v>43</v>
      </c>
      <c r="Y784" s="389" t="s">
        <v>2083</v>
      </c>
      <c r="Z784" s="389" t="s">
        <v>2083</v>
      </c>
      <c r="AA784" s="389" t="s">
        <v>2105</v>
      </c>
      <c r="AB784" s="389" t="s">
        <v>4903</v>
      </c>
    </row>
    <row r="785" spans="1:28" x14ac:dyDescent="0.2">
      <c r="A785" s="389">
        <v>383</v>
      </c>
      <c r="B785" s="389">
        <v>3116</v>
      </c>
      <c r="C785" s="389" t="s">
        <v>4267</v>
      </c>
      <c r="D785" s="389" t="s">
        <v>4268</v>
      </c>
      <c r="E785" s="389" t="s">
        <v>1281</v>
      </c>
      <c r="F785" s="421">
        <v>814</v>
      </c>
      <c r="G785" s="390" t="s">
        <v>11</v>
      </c>
      <c r="H785" s="389" t="s">
        <v>1044</v>
      </c>
      <c r="I785" s="389" t="s">
        <v>5101</v>
      </c>
      <c r="J785" s="389" t="s">
        <v>5101</v>
      </c>
      <c r="K785" s="389" t="s">
        <v>2091</v>
      </c>
      <c r="L785" s="390" t="s">
        <v>87</v>
      </c>
      <c r="M785" s="390" t="s">
        <v>2083</v>
      </c>
      <c r="N785" s="390" t="s">
        <v>2083</v>
      </c>
      <c r="O785" s="390" t="s">
        <v>87</v>
      </c>
      <c r="P785" s="389" t="s">
        <v>23</v>
      </c>
      <c r="Q785" s="389" t="s">
        <v>5102</v>
      </c>
      <c r="R785" s="389" t="s">
        <v>3659</v>
      </c>
      <c r="S785" s="389" t="s">
        <v>2083</v>
      </c>
      <c r="T785" s="389" t="s">
        <v>2083</v>
      </c>
      <c r="U785" s="389" t="s">
        <v>2083</v>
      </c>
      <c r="V785" s="389" t="s">
        <v>3513</v>
      </c>
      <c r="W785" s="389" t="s">
        <v>2083</v>
      </c>
      <c r="X785" s="389" t="s">
        <v>43</v>
      </c>
      <c r="Y785" s="389" t="s">
        <v>2083</v>
      </c>
      <c r="Z785" s="389" t="s">
        <v>2083</v>
      </c>
      <c r="AA785" s="389" t="s">
        <v>2115</v>
      </c>
      <c r="AB785" s="389" t="s">
        <v>2844</v>
      </c>
    </row>
    <row r="786" spans="1:28" x14ac:dyDescent="0.2">
      <c r="A786" s="389">
        <v>384</v>
      </c>
      <c r="B786" s="389">
        <v>3117</v>
      </c>
      <c r="C786" s="389" t="s">
        <v>5103</v>
      </c>
      <c r="D786" s="389" t="s">
        <v>3711</v>
      </c>
      <c r="E786" s="389" t="s">
        <v>1281</v>
      </c>
      <c r="F786" s="421">
        <v>815</v>
      </c>
      <c r="G786" s="390" t="s">
        <v>11</v>
      </c>
      <c r="H786" s="389" t="s">
        <v>5104</v>
      </c>
      <c r="I786" s="389" t="s">
        <v>5104</v>
      </c>
      <c r="J786" s="389" t="s">
        <v>5104</v>
      </c>
      <c r="K786" s="389" t="s">
        <v>3023</v>
      </c>
      <c r="L786" s="390" t="s">
        <v>1045</v>
      </c>
      <c r="M786" s="390" t="s">
        <v>2083</v>
      </c>
      <c r="N786" s="390" t="s">
        <v>2083</v>
      </c>
      <c r="O786" s="390" t="s">
        <v>87</v>
      </c>
      <c r="P786" s="389" t="s">
        <v>23</v>
      </c>
      <c r="Q786" s="389" t="s">
        <v>5105</v>
      </c>
      <c r="R786" s="389" t="s">
        <v>5106</v>
      </c>
      <c r="S786" s="389" t="s">
        <v>2083</v>
      </c>
      <c r="T786" s="389" t="s">
        <v>2083</v>
      </c>
      <c r="U786" s="389" t="s">
        <v>2083</v>
      </c>
      <c r="V786" s="389" t="s">
        <v>5107</v>
      </c>
      <c r="W786" s="389" t="s">
        <v>2083</v>
      </c>
      <c r="X786" s="389" t="s">
        <v>43</v>
      </c>
      <c r="Y786" s="389" t="s">
        <v>2083</v>
      </c>
      <c r="Z786" s="389" t="s">
        <v>2083</v>
      </c>
      <c r="AA786" s="389" t="s">
        <v>2115</v>
      </c>
      <c r="AB786" s="389" t="s">
        <v>4912</v>
      </c>
    </row>
    <row r="787" spans="1:28" x14ac:dyDescent="0.2">
      <c r="A787" s="389">
        <v>385</v>
      </c>
      <c r="B787" s="389">
        <v>3118</v>
      </c>
      <c r="C787" s="389" t="s">
        <v>2133</v>
      </c>
      <c r="D787" s="389" t="s">
        <v>2134</v>
      </c>
      <c r="E787" s="389" t="s">
        <v>1281</v>
      </c>
      <c r="F787" s="421">
        <v>816</v>
      </c>
      <c r="G787" s="390" t="s">
        <v>11</v>
      </c>
      <c r="H787" s="389" t="s">
        <v>1046</v>
      </c>
      <c r="I787" s="389" t="s">
        <v>1046</v>
      </c>
      <c r="J787" s="389" t="s">
        <v>1046</v>
      </c>
      <c r="K787" s="389" t="s">
        <v>9</v>
      </c>
      <c r="L787" s="390" t="s">
        <v>87</v>
      </c>
      <c r="M787" s="390" t="s">
        <v>2083</v>
      </c>
      <c r="N787" s="390" t="s">
        <v>2083</v>
      </c>
      <c r="O787" s="390" t="s">
        <v>87</v>
      </c>
      <c r="P787" s="389" t="s">
        <v>23</v>
      </c>
      <c r="Q787" s="389" t="s">
        <v>5108</v>
      </c>
      <c r="R787" s="389" t="s">
        <v>2778</v>
      </c>
      <c r="S787" s="389" t="s">
        <v>2083</v>
      </c>
      <c r="T787" s="389" t="s">
        <v>2083</v>
      </c>
      <c r="U787" s="389" t="s">
        <v>2083</v>
      </c>
      <c r="V787" s="389" t="s">
        <v>5109</v>
      </c>
      <c r="W787" s="389" t="s">
        <v>2083</v>
      </c>
      <c r="X787" s="389" t="s">
        <v>43</v>
      </c>
      <c r="Y787" s="389" t="s">
        <v>87</v>
      </c>
      <c r="Z787" s="389" t="s">
        <v>2083</v>
      </c>
      <c r="AA787" s="389" t="s">
        <v>2096</v>
      </c>
      <c r="AB787" s="389" t="s">
        <v>2780</v>
      </c>
    </row>
    <row r="788" spans="1:28" x14ac:dyDescent="0.2">
      <c r="A788" s="389">
        <v>386</v>
      </c>
      <c r="B788" s="389">
        <v>3119</v>
      </c>
      <c r="C788" s="389" t="s">
        <v>2472</v>
      </c>
      <c r="D788" s="389" t="s">
        <v>2473</v>
      </c>
      <c r="E788" s="389" t="s">
        <v>1281</v>
      </c>
      <c r="F788" s="421">
        <v>818</v>
      </c>
      <c r="G788" s="390" t="s">
        <v>11</v>
      </c>
      <c r="H788" s="389" t="s">
        <v>5110</v>
      </c>
      <c r="I788" s="389" t="s">
        <v>5111</v>
      </c>
      <c r="J788" s="389" t="s">
        <v>5111</v>
      </c>
      <c r="K788" s="389" t="s">
        <v>2091</v>
      </c>
      <c r="L788" s="390" t="s">
        <v>87</v>
      </c>
      <c r="M788" s="390" t="s">
        <v>2083</v>
      </c>
      <c r="N788" s="390" t="s">
        <v>2083</v>
      </c>
      <c r="O788" s="390" t="s">
        <v>25</v>
      </c>
      <c r="P788" s="389" t="s">
        <v>23</v>
      </c>
      <c r="Q788" s="389" t="s">
        <v>5112</v>
      </c>
      <c r="R788" s="389" t="s">
        <v>2721</v>
      </c>
      <c r="S788" s="389" t="s">
        <v>2223</v>
      </c>
      <c r="T788" s="389" t="s">
        <v>2653</v>
      </c>
      <c r="U788" s="389" t="s">
        <v>2083</v>
      </c>
      <c r="V788" s="389" t="s">
        <v>5113</v>
      </c>
      <c r="W788" s="389" t="s">
        <v>2083</v>
      </c>
      <c r="X788" s="389" t="s">
        <v>43</v>
      </c>
      <c r="Y788" s="389" t="s">
        <v>87</v>
      </c>
      <c r="Z788" s="389" t="s">
        <v>2083</v>
      </c>
      <c r="AA788" s="389" t="s">
        <v>2115</v>
      </c>
      <c r="AB788" s="389" t="s">
        <v>2348</v>
      </c>
    </row>
    <row r="789" spans="1:28" x14ac:dyDescent="0.2">
      <c r="A789" s="389">
        <v>387</v>
      </c>
      <c r="B789" s="389">
        <v>3120</v>
      </c>
      <c r="C789" s="389" t="s">
        <v>2711</v>
      </c>
      <c r="D789" s="389" t="s">
        <v>2712</v>
      </c>
      <c r="E789" s="389" t="s">
        <v>1281</v>
      </c>
      <c r="F789" s="421">
        <v>819</v>
      </c>
      <c r="G789" s="390" t="s">
        <v>11</v>
      </c>
      <c r="H789" s="389" t="s">
        <v>5114</v>
      </c>
      <c r="I789" s="389" t="s">
        <v>5115</v>
      </c>
      <c r="J789" s="389" t="s">
        <v>5115</v>
      </c>
      <c r="K789" s="389" t="s">
        <v>2091</v>
      </c>
      <c r="L789" s="390" t="s">
        <v>87</v>
      </c>
      <c r="M789" s="390" t="s">
        <v>2083</v>
      </c>
      <c r="N789" s="390" t="s">
        <v>2083</v>
      </c>
      <c r="O789" s="390" t="s">
        <v>25</v>
      </c>
      <c r="P789" s="389" t="s">
        <v>23</v>
      </c>
      <c r="Q789" s="389" t="s">
        <v>5116</v>
      </c>
      <c r="R789" s="389" t="s">
        <v>2721</v>
      </c>
      <c r="S789" s="389" t="s">
        <v>5117</v>
      </c>
      <c r="T789" s="389" t="s">
        <v>5118</v>
      </c>
      <c r="U789" s="389" t="s">
        <v>2083</v>
      </c>
      <c r="V789" s="389" t="s">
        <v>5119</v>
      </c>
      <c r="W789" s="389" t="s">
        <v>2083</v>
      </c>
      <c r="X789" s="389" t="s">
        <v>43</v>
      </c>
      <c r="Y789" s="389" t="s">
        <v>2147</v>
      </c>
      <c r="Z789" s="389" t="s">
        <v>2083</v>
      </c>
      <c r="AA789" s="389" t="s">
        <v>2115</v>
      </c>
      <c r="AB789" s="389" t="s">
        <v>2348</v>
      </c>
    </row>
    <row r="790" spans="1:28" x14ac:dyDescent="0.2">
      <c r="A790" s="389">
        <v>388</v>
      </c>
      <c r="B790" s="389">
        <v>3121</v>
      </c>
      <c r="C790" s="389" t="s">
        <v>5120</v>
      </c>
      <c r="D790" s="389" t="s">
        <v>2820</v>
      </c>
      <c r="E790" s="389" t="s">
        <v>1281</v>
      </c>
      <c r="F790" s="421">
        <v>820</v>
      </c>
      <c r="G790" s="390" t="s">
        <v>11</v>
      </c>
      <c r="H790" s="389" t="s">
        <v>1051</v>
      </c>
      <c r="I790" s="389" t="s">
        <v>1051</v>
      </c>
      <c r="J790" s="389" t="s">
        <v>1051</v>
      </c>
      <c r="K790" s="389" t="s">
        <v>3023</v>
      </c>
      <c r="L790" s="390" t="s">
        <v>1045</v>
      </c>
      <c r="M790" s="390" t="s">
        <v>2083</v>
      </c>
      <c r="N790" s="390" t="s">
        <v>2083</v>
      </c>
      <c r="O790" s="390" t="s">
        <v>87</v>
      </c>
      <c r="P790" s="389" t="s">
        <v>23</v>
      </c>
      <c r="Q790" s="389" t="s">
        <v>5121</v>
      </c>
      <c r="R790" s="389" t="s">
        <v>3880</v>
      </c>
      <c r="S790" s="389" t="s">
        <v>2083</v>
      </c>
      <c r="T790" s="389" t="s">
        <v>2083</v>
      </c>
      <c r="U790" s="389" t="s">
        <v>2083</v>
      </c>
      <c r="V790" s="389" t="s">
        <v>5107</v>
      </c>
      <c r="W790" s="389" t="s">
        <v>2083</v>
      </c>
      <c r="X790" s="389" t="s">
        <v>43</v>
      </c>
      <c r="Y790" s="389" t="s">
        <v>2083</v>
      </c>
      <c r="Z790" s="389" t="s">
        <v>2083</v>
      </c>
      <c r="AA790" s="389" t="s">
        <v>2115</v>
      </c>
      <c r="AB790" s="389" t="s">
        <v>4912</v>
      </c>
    </row>
    <row r="791" spans="1:28" x14ac:dyDescent="0.2">
      <c r="A791" s="389">
        <v>389</v>
      </c>
      <c r="B791" s="389">
        <v>3122</v>
      </c>
      <c r="C791" s="389" t="s">
        <v>2472</v>
      </c>
      <c r="D791" s="389" t="s">
        <v>2473</v>
      </c>
      <c r="E791" s="389" t="s">
        <v>1281</v>
      </c>
      <c r="F791" s="421">
        <v>821</v>
      </c>
      <c r="G791" s="390" t="s">
        <v>11</v>
      </c>
      <c r="H791" s="389" t="s">
        <v>1052</v>
      </c>
      <c r="I791" s="389" t="s">
        <v>1052</v>
      </c>
      <c r="J791" s="389" t="s">
        <v>1052</v>
      </c>
      <c r="K791" s="389" t="s">
        <v>3023</v>
      </c>
      <c r="L791" s="390" t="s">
        <v>87</v>
      </c>
      <c r="M791" s="390" t="s">
        <v>2083</v>
      </c>
      <c r="N791" s="390" t="s">
        <v>2083</v>
      </c>
      <c r="O791" s="390" t="s">
        <v>87</v>
      </c>
      <c r="P791" s="389" t="s">
        <v>23</v>
      </c>
      <c r="Q791" s="389" t="s">
        <v>5122</v>
      </c>
      <c r="R791" s="389" t="s">
        <v>2367</v>
      </c>
      <c r="S791" s="389" t="s">
        <v>2083</v>
      </c>
      <c r="T791" s="389" t="s">
        <v>2083</v>
      </c>
      <c r="U791" s="389" t="s">
        <v>2083</v>
      </c>
      <c r="V791" s="389" t="s">
        <v>5123</v>
      </c>
      <c r="W791" s="389" t="s">
        <v>2083</v>
      </c>
      <c r="X791" s="389" t="s">
        <v>2095</v>
      </c>
      <c r="Y791" s="389" t="s">
        <v>87</v>
      </c>
      <c r="Z791" s="389" t="s">
        <v>2083</v>
      </c>
      <c r="AA791" s="389" t="s">
        <v>2096</v>
      </c>
      <c r="AB791" s="389" t="s">
        <v>5124</v>
      </c>
    </row>
    <row r="792" spans="1:28" x14ac:dyDescent="0.2">
      <c r="A792" s="389">
        <v>390</v>
      </c>
      <c r="B792" s="389">
        <v>3123</v>
      </c>
      <c r="C792" s="389" t="s">
        <v>3262</v>
      </c>
      <c r="D792" s="389" t="s">
        <v>3263</v>
      </c>
      <c r="E792" s="389" t="s">
        <v>1281</v>
      </c>
      <c r="F792" s="421">
        <v>822</v>
      </c>
      <c r="G792" s="390" t="s">
        <v>11</v>
      </c>
      <c r="H792" s="389" t="s">
        <v>5125</v>
      </c>
      <c r="I792" s="389" t="s">
        <v>5126</v>
      </c>
      <c r="J792" s="389" t="s">
        <v>5126</v>
      </c>
      <c r="K792" s="389" t="s">
        <v>2126</v>
      </c>
      <c r="L792" s="390" t="s">
        <v>87</v>
      </c>
      <c r="M792" s="390" t="s">
        <v>2083</v>
      </c>
      <c r="N792" s="390" t="s">
        <v>2083</v>
      </c>
      <c r="O792" s="390" t="s">
        <v>87</v>
      </c>
      <c r="P792" s="389" t="s">
        <v>23</v>
      </c>
      <c r="Q792" s="389" t="s">
        <v>5127</v>
      </c>
      <c r="R792" s="389" t="s">
        <v>5128</v>
      </c>
      <c r="S792" s="389" t="s">
        <v>2083</v>
      </c>
      <c r="T792" s="389" t="s">
        <v>2083</v>
      </c>
      <c r="U792" s="389" t="s">
        <v>2083</v>
      </c>
      <c r="V792" s="389" t="s">
        <v>5129</v>
      </c>
      <c r="W792" s="389" t="s">
        <v>2083</v>
      </c>
      <c r="X792" s="389" t="s">
        <v>2095</v>
      </c>
      <c r="Y792" s="389" t="s">
        <v>87</v>
      </c>
      <c r="Z792" s="389" t="s">
        <v>2083</v>
      </c>
      <c r="AA792" s="389" t="s">
        <v>2115</v>
      </c>
      <c r="AB792" s="389" t="s">
        <v>4912</v>
      </c>
    </row>
    <row r="793" spans="1:28" x14ac:dyDescent="0.2">
      <c r="A793" s="389">
        <v>391</v>
      </c>
      <c r="B793" s="389">
        <v>3124</v>
      </c>
      <c r="C793" s="389" t="s">
        <v>2101</v>
      </c>
      <c r="D793" s="389" t="s">
        <v>2102</v>
      </c>
      <c r="E793" s="389" t="s">
        <v>1281</v>
      </c>
      <c r="F793" s="421">
        <v>823</v>
      </c>
      <c r="G793" s="390" t="s">
        <v>11</v>
      </c>
      <c r="H793" s="389" t="s">
        <v>5130</v>
      </c>
      <c r="I793" s="389" t="s">
        <v>5131</v>
      </c>
      <c r="J793" s="389" t="s">
        <v>5131</v>
      </c>
      <c r="K793" s="389" t="s">
        <v>2091</v>
      </c>
      <c r="L793" s="390" t="s">
        <v>87</v>
      </c>
      <c r="M793" s="390" t="s">
        <v>2083</v>
      </c>
      <c r="N793" s="390" t="s">
        <v>2083</v>
      </c>
      <c r="O793" s="390" t="s">
        <v>87</v>
      </c>
      <c r="P793" s="389" t="s">
        <v>23</v>
      </c>
      <c r="Q793" s="389" t="s">
        <v>5132</v>
      </c>
      <c r="R793" s="389" t="s">
        <v>2367</v>
      </c>
      <c r="S793" s="389" t="s">
        <v>2083</v>
      </c>
      <c r="T793" s="389" t="s">
        <v>2083</v>
      </c>
      <c r="U793" s="389" t="s">
        <v>2083</v>
      </c>
      <c r="V793" s="389" t="s">
        <v>2083</v>
      </c>
      <c r="W793" s="389" t="s">
        <v>2083</v>
      </c>
      <c r="X793" s="389" t="s">
        <v>2095</v>
      </c>
      <c r="Y793" s="389" t="s">
        <v>2083</v>
      </c>
      <c r="Z793" s="389" t="s">
        <v>2083</v>
      </c>
      <c r="AA793" s="389" t="s">
        <v>2115</v>
      </c>
      <c r="AB793" s="389" t="s">
        <v>4912</v>
      </c>
    </row>
    <row r="794" spans="1:28" x14ac:dyDescent="0.2">
      <c r="A794" s="389">
        <v>392</v>
      </c>
      <c r="B794" s="389">
        <v>3125</v>
      </c>
      <c r="C794" s="389" t="s">
        <v>2688</v>
      </c>
      <c r="D794" s="389" t="s">
        <v>2689</v>
      </c>
      <c r="E794" s="389" t="s">
        <v>1281</v>
      </c>
      <c r="F794" s="421">
        <v>824</v>
      </c>
      <c r="G794" s="390" t="s">
        <v>11</v>
      </c>
      <c r="H794" s="389" t="s">
        <v>1056</v>
      </c>
      <c r="I794" s="389" t="s">
        <v>5133</v>
      </c>
      <c r="J794" s="389" t="s">
        <v>5134</v>
      </c>
      <c r="K794" s="389" t="s">
        <v>2091</v>
      </c>
      <c r="L794" s="390" t="s">
        <v>87</v>
      </c>
      <c r="M794" s="390" t="s">
        <v>2083</v>
      </c>
      <c r="N794" s="390" t="s">
        <v>2083</v>
      </c>
      <c r="O794" s="390" t="s">
        <v>25</v>
      </c>
      <c r="P794" s="389" t="s">
        <v>23</v>
      </c>
      <c r="Q794" s="389" t="s">
        <v>5135</v>
      </c>
      <c r="R794" s="389" t="s">
        <v>2367</v>
      </c>
      <c r="S794" s="389" t="s">
        <v>2692</v>
      </c>
      <c r="T794" s="389" t="s">
        <v>2486</v>
      </c>
      <c r="U794" s="389" t="s">
        <v>2083</v>
      </c>
      <c r="V794" s="389" t="s">
        <v>3107</v>
      </c>
      <c r="W794" s="389" t="s">
        <v>2083</v>
      </c>
      <c r="X794" s="389" t="s">
        <v>43</v>
      </c>
      <c r="Y794" s="389" t="s">
        <v>2147</v>
      </c>
      <c r="Z794" s="389" t="s">
        <v>2083</v>
      </c>
      <c r="AA794" s="389" t="s">
        <v>2115</v>
      </c>
      <c r="AB794" s="389" t="s">
        <v>2348</v>
      </c>
    </row>
    <row r="795" spans="1:28" x14ac:dyDescent="0.2">
      <c r="A795" s="389">
        <v>393</v>
      </c>
      <c r="B795" s="389">
        <v>3126</v>
      </c>
      <c r="C795" s="389" t="s">
        <v>2140</v>
      </c>
      <c r="D795" s="389" t="s">
        <v>2141</v>
      </c>
      <c r="E795" s="389" t="s">
        <v>1281</v>
      </c>
      <c r="F795" s="421">
        <v>826</v>
      </c>
      <c r="G795" s="390" t="s">
        <v>11</v>
      </c>
      <c r="H795" s="389" t="s">
        <v>1058</v>
      </c>
      <c r="I795" s="389" t="s">
        <v>1058</v>
      </c>
      <c r="J795" s="389" t="s">
        <v>1058</v>
      </c>
      <c r="K795" s="389" t="s">
        <v>2091</v>
      </c>
      <c r="L795" s="390" t="s">
        <v>87</v>
      </c>
      <c r="M795" s="390" t="s">
        <v>2083</v>
      </c>
      <c r="N795" s="390" t="s">
        <v>2083</v>
      </c>
      <c r="O795" s="390" t="s">
        <v>25</v>
      </c>
      <c r="P795" s="389" t="s">
        <v>23</v>
      </c>
      <c r="Q795" s="389" t="s">
        <v>4005</v>
      </c>
      <c r="R795" s="389" t="s">
        <v>4006</v>
      </c>
      <c r="S795" s="389" t="s">
        <v>5136</v>
      </c>
      <c r="T795" s="389" t="s">
        <v>3690</v>
      </c>
      <c r="U795" s="389" t="s">
        <v>2083</v>
      </c>
      <c r="V795" s="389" t="s">
        <v>2083</v>
      </c>
      <c r="W795" s="389" t="s">
        <v>2083</v>
      </c>
      <c r="X795" s="389" t="s">
        <v>43</v>
      </c>
      <c r="Y795" s="389" t="s">
        <v>2147</v>
      </c>
      <c r="Z795" s="389" t="s">
        <v>2083</v>
      </c>
      <c r="AA795" s="389" t="s">
        <v>2115</v>
      </c>
      <c r="AB795" s="389" t="s">
        <v>2348</v>
      </c>
    </row>
    <row r="796" spans="1:28" x14ac:dyDescent="0.2">
      <c r="A796" s="389">
        <v>394</v>
      </c>
      <c r="B796" s="389">
        <v>3127</v>
      </c>
      <c r="C796" s="389" t="s">
        <v>2622</v>
      </c>
      <c r="D796" s="389" t="s">
        <v>2623</v>
      </c>
      <c r="E796" s="389" t="s">
        <v>1281</v>
      </c>
      <c r="F796" s="421">
        <v>827</v>
      </c>
      <c r="G796" s="390" t="s">
        <v>11</v>
      </c>
      <c r="H796" s="389" t="s">
        <v>1059</v>
      </c>
      <c r="I796" s="389" t="s">
        <v>1059</v>
      </c>
      <c r="J796" s="389" t="s">
        <v>1059</v>
      </c>
      <c r="K796" s="389" t="s">
        <v>2091</v>
      </c>
      <c r="L796" s="390" t="s">
        <v>87</v>
      </c>
      <c r="M796" s="390" t="s">
        <v>2083</v>
      </c>
      <c r="N796" s="390" t="s">
        <v>2083</v>
      </c>
      <c r="O796" s="390" t="s">
        <v>87</v>
      </c>
      <c r="P796" s="389" t="s">
        <v>23</v>
      </c>
      <c r="Q796" s="389" t="s">
        <v>5137</v>
      </c>
      <c r="R796" s="389" t="s">
        <v>5138</v>
      </c>
      <c r="S796" s="389" t="s">
        <v>2083</v>
      </c>
      <c r="T796" s="389" t="s">
        <v>2083</v>
      </c>
      <c r="U796" s="389" t="s">
        <v>2083</v>
      </c>
      <c r="V796" s="389" t="s">
        <v>2698</v>
      </c>
      <c r="W796" s="389" t="s">
        <v>2083</v>
      </c>
      <c r="X796" s="389" t="s">
        <v>43</v>
      </c>
      <c r="Y796" s="389" t="s">
        <v>2083</v>
      </c>
      <c r="Z796" s="389" t="s">
        <v>2083</v>
      </c>
      <c r="AA796" s="389" t="s">
        <v>2115</v>
      </c>
      <c r="AB796" s="389" t="s">
        <v>2844</v>
      </c>
    </row>
    <row r="797" spans="1:28" x14ac:dyDescent="0.2">
      <c r="A797" s="389">
        <v>395</v>
      </c>
      <c r="B797" s="389">
        <v>3128</v>
      </c>
      <c r="C797" s="389" t="s">
        <v>2688</v>
      </c>
      <c r="D797" s="389" t="s">
        <v>2689</v>
      </c>
      <c r="E797" s="389" t="s">
        <v>1281</v>
      </c>
      <c r="F797" s="421">
        <v>828</v>
      </c>
      <c r="G797" s="390" t="s">
        <v>11</v>
      </c>
      <c r="H797" s="389" t="s">
        <v>1061</v>
      </c>
      <c r="I797" s="389" t="s">
        <v>5139</v>
      </c>
      <c r="J797" s="389" t="s">
        <v>5140</v>
      </c>
      <c r="K797" s="389" t="s">
        <v>2091</v>
      </c>
      <c r="L797" s="390" t="s">
        <v>87</v>
      </c>
      <c r="M797" s="390" t="s">
        <v>2083</v>
      </c>
      <c r="N797" s="390" t="s">
        <v>2083</v>
      </c>
      <c r="O797" s="390" t="s">
        <v>25</v>
      </c>
      <c r="P797" s="389" t="s">
        <v>23</v>
      </c>
      <c r="Q797" s="389" t="s">
        <v>5141</v>
      </c>
      <c r="R797" s="389" t="s">
        <v>2367</v>
      </c>
      <c r="S797" s="389" t="s">
        <v>5142</v>
      </c>
      <c r="T797" s="389" t="s">
        <v>5143</v>
      </c>
      <c r="U797" s="389" t="s">
        <v>2083</v>
      </c>
      <c r="V797" s="389" t="s">
        <v>2083</v>
      </c>
      <c r="W797" s="389" t="s">
        <v>2083</v>
      </c>
      <c r="X797" s="389" t="s">
        <v>43</v>
      </c>
      <c r="Y797" s="389" t="s">
        <v>87</v>
      </c>
      <c r="Z797" s="389" t="s">
        <v>2083</v>
      </c>
      <c r="AA797" s="389" t="s">
        <v>2115</v>
      </c>
      <c r="AB797" s="389" t="s">
        <v>2348</v>
      </c>
    </row>
    <row r="798" spans="1:28" x14ac:dyDescent="0.2">
      <c r="A798" s="389">
        <v>396</v>
      </c>
      <c r="B798" s="389">
        <v>3129</v>
      </c>
      <c r="C798" s="389" t="s">
        <v>2681</v>
      </c>
      <c r="D798" s="389" t="s">
        <v>2682</v>
      </c>
      <c r="E798" s="389" t="s">
        <v>1281</v>
      </c>
      <c r="F798" s="421">
        <v>829</v>
      </c>
      <c r="G798" s="390" t="s">
        <v>11</v>
      </c>
      <c r="H798" s="389" t="s">
        <v>5144</v>
      </c>
      <c r="I798" s="389" t="s">
        <v>1062</v>
      </c>
      <c r="J798" s="389" t="s">
        <v>1062</v>
      </c>
      <c r="K798" s="389" t="s">
        <v>4275</v>
      </c>
      <c r="L798" s="390" t="s">
        <v>87</v>
      </c>
      <c r="M798" s="390" t="s">
        <v>2083</v>
      </c>
      <c r="N798" s="390" t="s">
        <v>2083</v>
      </c>
      <c r="O798" s="390" t="s">
        <v>87</v>
      </c>
      <c r="P798" s="389" t="s">
        <v>23</v>
      </c>
      <c r="Q798" s="389" t="s">
        <v>5145</v>
      </c>
      <c r="R798" s="389" t="s">
        <v>2367</v>
      </c>
      <c r="S798" s="389" t="s">
        <v>2083</v>
      </c>
      <c r="T798" s="389" t="s">
        <v>2083</v>
      </c>
      <c r="U798" s="389" t="s">
        <v>2083</v>
      </c>
      <c r="V798" s="389" t="s">
        <v>5146</v>
      </c>
      <c r="W798" s="389" t="s">
        <v>2083</v>
      </c>
      <c r="X798" s="389" t="s">
        <v>43</v>
      </c>
      <c r="Y798" s="389" t="s">
        <v>23</v>
      </c>
      <c r="Z798" s="389" t="s">
        <v>2083</v>
      </c>
      <c r="AA798" s="389" t="s">
        <v>2115</v>
      </c>
      <c r="AB798" s="389" t="s">
        <v>2280</v>
      </c>
    </row>
    <row r="799" spans="1:28" x14ac:dyDescent="0.2">
      <c r="A799" s="389">
        <v>397</v>
      </c>
      <c r="B799" s="389">
        <v>3130</v>
      </c>
      <c r="C799" s="389" t="s">
        <v>3262</v>
      </c>
      <c r="D799" s="389" t="s">
        <v>3263</v>
      </c>
      <c r="E799" s="389" t="s">
        <v>1281</v>
      </c>
      <c r="F799" s="421">
        <v>830</v>
      </c>
      <c r="G799" s="390" t="s">
        <v>11</v>
      </c>
      <c r="H799" s="389" t="s">
        <v>5147</v>
      </c>
      <c r="I799" s="389" t="s">
        <v>5147</v>
      </c>
      <c r="J799" s="389" t="s">
        <v>5147</v>
      </c>
      <c r="K799" s="389" t="s">
        <v>3023</v>
      </c>
      <c r="L799" s="390" t="s">
        <v>1045</v>
      </c>
      <c r="M799" s="390" t="s">
        <v>2083</v>
      </c>
      <c r="N799" s="390" t="s">
        <v>2083</v>
      </c>
      <c r="O799" s="390" t="s">
        <v>87</v>
      </c>
      <c r="P799" s="389" t="s">
        <v>23</v>
      </c>
      <c r="Q799" s="389" t="s">
        <v>5148</v>
      </c>
      <c r="R799" s="389" t="s">
        <v>2853</v>
      </c>
      <c r="S799" s="389" t="s">
        <v>2083</v>
      </c>
      <c r="T799" s="389" t="s">
        <v>2083</v>
      </c>
      <c r="U799" s="389" t="s">
        <v>2083</v>
      </c>
      <c r="V799" s="389" t="s">
        <v>5149</v>
      </c>
      <c r="W799" s="389" t="s">
        <v>2083</v>
      </c>
      <c r="X799" s="389" t="s">
        <v>43</v>
      </c>
      <c r="Y799" s="389" t="s">
        <v>87</v>
      </c>
      <c r="Z799" s="389" t="s">
        <v>2083</v>
      </c>
      <c r="AA799" s="389" t="s">
        <v>2115</v>
      </c>
      <c r="AB799" s="389" t="s">
        <v>4912</v>
      </c>
    </row>
    <row r="800" spans="1:28" x14ac:dyDescent="0.2">
      <c r="A800" s="389">
        <v>398</v>
      </c>
      <c r="B800" s="389">
        <v>3131</v>
      </c>
      <c r="C800" s="389" t="s">
        <v>4695</v>
      </c>
      <c r="D800" s="389" t="s">
        <v>4696</v>
      </c>
      <c r="E800" s="389" t="s">
        <v>1281</v>
      </c>
      <c r="F800" s="421">
        <v>831</v>
      </c>
      <c r="G800" s="390" t="s">
        <v>11</v>
      </c>
      <c r="H800" s="389" t="s">
        <v>1064</v>
      </c>
      <c r="I800" s="389" t="s">
        <v>5150</v>
      </c>
      <c r="J800" s="389" t="s">
        <v>5150</v>
      </c>
      <c r="K800" s="389" t="s">
        <v>2091</v>
      </c>
      <c r="L800" s="390" t="s">
        <v>87</v>
      </c>
      <c r="M800" s="390" t="s">
        <v>2083</v>
      </c>
      <c r="N800" s="390" t="s">
        <v>2083</v>
      </c>
      <c r="O800" s="390" t="s">
        <v>87</v>
      </c>
      <c r="P800" s="389" t="s">
        <v>23</v>
      </c>
      <c r="Q800" s="389" t="s">
        <v>5151</v>
      </c>
      <c r="R800" s="389" t="s">
        <v>5152</v>
      </c>
      <c r="S800" s="389" t="s">
        <v>2083</v>
      </c>
      <c r="T800" s="389" t="s">
        <v>2083</v>
      </c>
      <c r="U800" s="389" t="s">
        <v>2083</v>
      </c>
      <c r="V800" s="389" t="s">
        <v>5153</v>
      </c>
      <c r="W800" s="389" t="s">
        <v>2083</v>
      </c>
      <c r="X800" s="389" t="s">
        <v>43</v>
      </c>
      <c r="Y800" s="389" t="s">
        <v>2147</v>
      </c>
      <c r="Z800" s="389" t="s">
        <v>2083</v>
      </c>
      <c r="AA800" s="389" t="s">
        <v>2148</v>
      </c>
      <c r="AB800" s="389" t="s">
        <v>3727</v>
      </c>
    </row>
    <row r="801" spans="1:28" x14ac:dyDescent="0.2">
      <c r="A801" s="389">
        <v>399</v>
      </c>
      <c r="B801" s="389">
        <v>3132</v>
      </c>
      <c r="C801" s="389" t="s">
        <v>2472</v>
      </c>
      <c r="D801" s="389" t="s">
        <v>2473</v>
      </c>
      <c r="E801" s="389" t="s">
        <v>1281</v>
      </c>
      <c r="F801" s="421">
        <v>832</v>
      </c>
      <c r="G801" s="390" t="s">
        <v>11</v>
      </c>
      <c r="H801" s="389" t="s">
        <v>1066</v>
      </c>
      <c r="I801" s="389" t="s">
        <v>5154</v>
      </c>
      <c r="J801" s="389" t="s">
        <v>5154</v>
      </c>
      <c r="K801" s="389" t="s">
        <v>2126</v>
      </c>
      <c r="L801" s="390" t="s">
        <v>87</v>
      </c>
      <c r="M801" s="390" t="s">
        <v>2083</v>
      </c>
      <c r="N801" s="390" t="s">
        <v>2083</v>
      </c>
      <c r="O801" s="390" t="s">
        <v>25</v>
      </c>
      <c r="P801" s="389" t="s">
        <v>23</v>
      </c>
      <c r="Q801" s="389" t="s">
        <v>5155</v>
      </c>
      <c r="R801" s="389" t="s">
        <v>2927</v>
      </c>
      <c r="S801" s="389" t="s">
        <v>5156</v>
      </c>
      <c r="T801" s="389" t="s">
        <v>5157</v>
      </c>
      <c r="U801" s="389" t="s">
        <v>2083</v>
      </c>
      <c r="V801" s="389" t="s">
        <v>5113</v>
      </c>
      <c r="W801" s="389" t="s">
        <v>2083</v>
      </c>
      <c r="X801" s="389" t="s">
        <v>43</v>
      </c>
      <c r="Y801" s="389" t="s">
        <v>2083</v>
      </c>
      <c r="Z801" s="389" t="s">
        <v>2083</v>
      </c>
      <c r="AA801" s="389" t="s">
        <v>2105</v>
      </c>
      <c r="AB801" s="389" t="s">
        <v>2387</v>
      </c>
    </row>
    <row r="802" spans="1:28" x14ac:dyDescent="0.2">
      <c r="A802" s="389">
        <v>668</v>
      </c>
      <c r="B802" s="389">
        <v>3133</v>
      </c>
      <c r="C802" s="389" t="s">
        <v>3262</v>
      </c>
      <c r="D802" s="389" t="s">
        <v>3263</v>
      </c>
      <c r="E802" s="389" t="s">
        <v>1281</v>
      </c>
      <c r="F802" s="421">
        <v>833</v>
      </c>
      <c r="G802" s="390" t="s">
        <v>11</v>
      </c>
      <c r="H802" s="389" t="s">
        <v>5158</v>
      </c>
      <c r="I802" s="389" t="s">
        <v>5158</v>
      </c>
      <c r="J802" s="389" t="s">
        <v>5158</v>
      </c>
      <c r="K802" s="389" t="s">
        <v>3023</v>
      </c>
      <c r="L802" s="390" t="s">
        <v>87</v>
      </c>
      <c r="M802" s="390" t="s">
        <v>2083</v>
      </c>
      <c r="N802" s="390" t="s">
        <v>2083</v>
      </c>
      <c r="O802" s="390" t="s">
        <v>87</v>
      </c>
      <c r="P802" s="389" t="s">
        <v>23</v>
      </c>
      <c r="Q802" s="389" t="s">
        <v>5159</v>
      </c>
      <c r="R802" s="389" t="s">
        <v>5160</v>
      </c>
      <c r="S802" s="389" t="s">
        <v>2083</v>
      </c>
      <c r="T802" s="389" t="s">
        <v>2083</v>
      </c>
      <c r="U802" s="389" t="s">
        <v>2083</v>
      </c>
      <c r="V802" s="389" t="s">
        <v>3265</v>
      </c>
      <c r="W802" s="389" t="s">
        <v>2083</v>
      </c>
      <c r="X802" s="389" t="s">
        <v>2095</v>
      </c>
      <c r="Y802" s="389" t="s">
        <v>87</v>
      </c>
      <c r="Z802" s="389" t="s">
        <v>2083</v>
      </c>
      <c r="AA802" s="389" t="s">
        <v>2115</v>
      </c>
      <c r="AB802" s="389" t="s">
        <v>4912</v>
      </c>
    </row>
    <row r="803" spans="1:28" x14ac:dyDescent="0.2">
      <c r="A803" s="389">
        <v>669</v>
      </c>
      <c r="B803" s="389">
        <v>3134</v>
      </c>
      <c r="C803" s="389" t="s">
        <v>2133</v>
      </c>
      <c r="D803" s="389" t="s">
        <v>2134</v>
      </c>
      <c r="E803" s="389" t="s">
        <v>1281</v>
      </c>
      <c r="F803" s="421">
        <v>834</v>
      </c>
      <c r="G803" s="390" t="s">
        <v>11</v>
      </c>
      <c r="H803" s="389" t="s">
        <v>1068</v>
      </c>
      <c r="I803" s="389" t="s">
        <v>5161</v>
      </c>
      <c r="J803" s="389" t="s">
        <v>5161</v>
      </c>
      <c r="K803" s="389" t="s">
        <v>2126</v>
      </c>
      <c r="L803" s="390" t="s">
        <v>87</v>
      </c>
      <c r="M803" s="390" t="s">
        <v>3421</v>
      </c>
      <c r="N803" s="390" t="s">
        <v>2083</v>
      </c>
      <c r="O803" s="390" t="s">
        <v>87</v>
      </c>
      <c r="P803" s="389" t="s">
        <v>23</v>
      </c>
      <c r="Q803" s="389" t="s">
        <v>5162</v>
      </c>
      <c r="R803" s="389" t="s">
        <v>5163</v>
      </c>
      <c r="S803" s="389" t="s">
        <v>2083</v>
      </c>
      <c r="T803" s="389" t="s">
        <v>2083</v>
      </c>
      <c r="U803" s="389" t="s">
        <v>2083</v>
      </c>
      <c r="V803" s="389" t="s">
        <v>2083</v>
      </c>
      <c r="W803" s="389" t="s">
        <v>2083</v>
      </c>
      <c r="X803" s="389" t="s">
        <v>2095</v>
      </c>
      <c r="Y803" s="389" t="s">
        <v>2083</v>
      </c>
      <c r="Z803" s="389" t="s">
        <v>2083</v>
      </c>
      <c r="AA803" s="389" t="s">
        <v>4585</v>
      </c>
      <c r="AB803" s="389" t="s">
        <v>5164</v>
      </c>
    </row>
    <row r="804" spans="1:28" x14ac:dyDescent="0.2">
      <c r="A804" s="389">
        <v>670</v>
      </c>
      <c r="B804" s="389">
        <v>3135</v>
      </c>
      <c r="C804" s="389" t="s">
        <v>2882</v>
      </c>
      <c r="D804" s="389" t="s">
        <v>2883</v>
      </c>
      <c r="E804" s="389" t="s">
        <v>1281</v>
      </c>
      <c r="F804" s="421">
        <v>835</v>
      </c>
      <c r="G804" s="390" t="s">
        <v>11</v>
      </c>
      <c r="H804" s="389" t="s">
        <v>1069</v>
      </c>
      <c r="I804" s="389" t="s">
        <v>1069</v>
      </c>
      <c r="J804" s="389" t="s">
        <v>1069</v>
      </c>
      <c r="K804" s="389" t="s">
        <v>3023</v>
      </c>
      <c r="L804" s="390" t="s">
        <v>1045</v>
      </c>
      <c r="M804" s="390" t="s">
        <v>2083</v>
      </c>
      <c r="N804" s="390" t="s">
        <v>2083</v>
      </c>
      <c r="O804" s="390" t="s">
        <v>87</v>
      </c>
      <c r="P804" s="389" t="s">
        <v>23</v>
      </c>
      <c r="Q804" s="389" t="s">
        <v>5165</v>
      </c>
      <c r="R804" s="389" t="s">
        <v>2918</v>
      </c>
      <c r="S804" s="389" t="s">
        <v>2083</v>
      </c>
      <c r="T804" s="389" t="s">
        <v>2083</v>
      </c>
      <c r="U804" s="389" t="s">
        <v>2083</v>
      </c>
      <c r="V804" s="389" t="s">
        <v>5166</v>
      </c>
      <c r="W804" s="389" t="s">
        <v>2083</v>
      </c>
      <c r="X804" s="389" t="s">
        <v>43</v>
      </c>
      <c r="Y804" s="389" t="s">
        <v>87</v>
      </c>
      <c r="Z804" s="389" t="s">
        <v>2083</v>
      </c>
      <c r="AA804" s="389" t="s">
        <v>2115</v>
      </c>
      <c r="AB804" s="389" t="s">
        <v>4912</v>
      </c>
    </row>
    <row r="805" spans="1:28" x14ac:dyDescent="0.2">
      <c r="A805" s="389">
        <v>671</v>
      </c>
      <c r="B805" s="389">
        <v>3136</v>
      </c>
      <c r="C805" s="389" t="s">
        <v>2882</v>
      </c>
      <c r="D805" s="389" t="s">
        <v>2883</v>
      </c>
      <c r="E805" s="389" t="s">
        <v>1281</v>
      </c>
      <c r="F805" s="421">
        <v>836</v>
      </c>
      <c r="G805" s="390" t="s">
        <v>11</v>
      </c>
      <c r="H805" s="389" t="s">
        <v>1071</v>
      </c>
      <c r="I805" s="389" t="s">
        <v>1071</v>
      </c>
      <c r="J805" s="389" t="s">
        <v>1071</v>
      </c>
      <c r="K805" s="389" t="s">
        <v>3023</v>
      </c>
      <c r="L805" s="390" t="s">
        <v>1045</v>
      </c>
      <c r="M805" s="390" t="s">
        <v>2083</v>
      </c>
      <c r="N805" s="390" t="s">
        <v>2083</v>
      </c>
      <c r="O805" s="390" t="s">
        <v>25</v>
      </c>
      <c r="P805" s="389" t="s">
        <v>23</v>
      </c>
      <c r="Q805" s="389" t="s">
        <v>5167</v>
      </c>
      <c r="R805" s="389" t="s">
        <v>5168</v>
      </c>
      <c r="S805" s="389" t="s">
        <v>2326</v>
      </c>
      <c r="T805" s="389" t="s">
        <v>4116</v>
      </c>
      <c r="U805" s="389" t="s">
        <v>2083</v>
      </c>
      <c r="V805" s="389" t="s">
        <v>5169</v>
      </c>
      <c r="W805" s="389" t="s">
        <v>2083</v>
      </c>
      <c r="X805" s="389" t="s">
        <v>43</v>
      </c>
      <c r="Y805" s="389" t="s">
        <v>2083</v>
      </c>
      <c r="Z805" s="389" t="s">
        <v>2083</v>
      </c>
      <c r="AA805" s="389" t="s">
        <v>2105</v>
      </c>
      <c r="AB805" s="389" t="s">
        <v>2387</v>
      </c>
    </row>
    <row r="806" spans="1:28" x14ac:dyDescent="0.2">
      <c r="A806" s="389">
        <v>672</v>
      </c>
      <c r="B806" s="389">
        <v>3137</v>
      </c>
      <c r="C806" s="389" t="s">
        <v>2882</v>
      </c>
      <c r="D806" s="389" t="s">
        <v>2883</v>
      </c>
      <c r="E806" s="389" t="s">
        <v>1281</v>
      </c>
      <c r="F806" s="421">
        <v>837</v>
      </c>
      <c r="G806" s="390" t="s">
        <v>11</v>
      </c>
      <c r="H806" s="389" t="s">
        <v>5170</v>
      </c>
      <c r="I806" s="389" t="s">
        <v>5171</v>
      </c>
      <c r="J806" s="389" t="s">
        <v>5171</v>
      </c>
      <c r="K806" s="389" t="s">
        <v>3023</v>
      </c>
      <c r="L806" s="390" t="s">
        <v>1045</v>
      </c>
      <c r="M806" s="390" t="s">
        <v>2083</v>
      </c>
      <c r="N806" s="390" t="s">
        <v>2083</v>
      </c>
      <c r="O806" s="390" t="s">
        <v>25</v>
      </c>
      <c r="P806" s="389" t="s">
        <v>23</v>
      </c>
      <c r="Q806" s="389" t="s">
        <v>5172</v>
      </c>
      <c r="R806" s="389" t="s">
        <v>5168</v>
      </c>
      <c r="S806" s="389" t="s">
        <v>2326</v>
      </c>
      <c r="T806" s="389" t="s">
        <v>4116</v>
      </c>
      <c r="U806" s="389" t="s">
        <v>2083</v>
      </c>
      <c r="V806" s="389" t="s">
        <v>5169</v>
      </c>
      <c r="W806" s="389" t="s">
        <v>2083</v>
      </c>
      <c r="X806" s="389" t="s">
        <v>43</v>
      </c>
      <c r="Y806" s="389" t="s">
        <v>2083</v>
      </c>
      <c r="Z806" s="389" t="s">
        <v>2083</v>
      </c>
      <c r="AA806" s="389" t="s">
        <v>2105</v>
      </c>
      <c r="AB806" s="389" t="s">
        <v>2387</v>
      </c>
    </row>
    <row r="807" spans="1:28" x14ac:dyDescent="0.2">
      <c r="A807" s="389">
        <v>673</v>
      </c>
      <c r="B807" s="389">
        <v>3138</v>
      </c>
      <c r="C807" s="389" t="s">
        <v>2711</v>
      </c>
      <c r="D807" s="389" t="s">
        <v>2712</v>
      </c>
      <c r="E807" s="389" t="s">
        <v>1281</v>
      </c>
      <c r="F807" s="421">
        <v>838</v>
      </c>
      <c r="G807" s="390" t="s">
        <v>11</v>
      </c>
      <c r="H807" s="389" t="s">
        <v>1075</v>
      </c>
      <c r="I807" s="389" t="s">
        <v>5173</v>
      </c>
      <c r="J807" s="389" t="s">
        <v>5173</v>
      </c>
      <c r="K807" s="389" t="s">
        <v>2091</v>
      </c>
      <c r="L807" s="390" t="s">
        <v>87</v>
      </c>
      <c r="M807" s="390" t="s">
        <v>2083</v>
      </c>
      <c r="N807" s="390" t="s">
        <v>2083</v>
      </c>
      <c r="O807" s="390" t="s">
        <v>25</v>
      </c>
      <c r="P807" s="389" t="s">
        <v>23</v>
      </c>
      <c r="Q807" s="389" t="s">
        <v>5174</v>
      </c>
      <c r="R807" s="389" t="s">
        <v>2794</v>
      </c>
      <c r="S807" s="389" t="s">
        <v>2985</v>
      </c>
      <c r="T807" s="389" t="s">
        <v>2986</v>
      </c>
      <c r="U807" s="389" t="s">
        <v>2083</v>
      </c>
      <c r="V807" s="389" t="s">
        <v>4132</v>
      </c>
      <c r="W807" s="389" t="s">
        <v>2083</v>
      </c>
      <c r="X807" s="389" t="s">
        <v>43</v>
      </c>
      <c r="Y807" s="389" t="s">
        <v>87</v>
      </c>
      <c r="Z807" s="389" t="s">
        <v>2083</v>
      </c>
      <c r="AA807" s="389" t="s">
        <v>2115</v>
      </c>
      <c r="AB807" s="389" t="s">
        <v>2348</v>
      </c>
    </row>
    <row r="808" spans="1:28" x14ac:dyDescent="0.2">
      <c r="A808" s="389">
        <v>674</v>
      </c>
      <c r="B808" s="389">
        <v>3139</v>
      </c>
      <c r="C808" s="389" t="s">
        <v>2711</v>
      </c>
      <c r="D808" s="389" t="s">
        <v>2712</v>
      </c>
      <c r="E808" s="389" t="s">
        <v>1281</v>
      </c>
      <c r="F808" s="421">
        <v>839</v>
      </c>
      <c r="G808" s="390" t="s">
        <v>11</v>
      </c>
      <c r="H808" s="389" t="s">
        <v>1076</v>
      </c>
      <c r="I808" s="389" t="s">
        <v>5175</v>
      </c>
      <c r="J808" s="389" t="s">
        <v>5175</v>
      </c>
      <c r="K808" s="389" t="s">
        <v>2344</v>
      </c>
      <c r="L808" s="390" t="s">
        <v>87</v>
      </c>
      <c r="M808" s="390" t="s">
        <v>2083</v>
      </c>
      <c r="N808" s="390" t="s">
        <v>2083</v>
      </c>
      <c r="O808" s="390" t="s">
        <v>87</v>
      </c>
      <c r="P808" s="389" t="s">
        <v>23</v>
      </c>
      <c r="Q808" s="389" t="s">
        <v>5176</v>
      </c>
      <c r="R808" s="389" t="s">
        <v>5177</v>
      </c>
      <c r="S808" s="389" t="s">
        <v>2083</v>
      </c>
      <c r="T808" s="389" t="s">
        <v>2083</v>
      </c>
      <c r="U808" s="389" t="s">
        <v>2083</v>
      </c>
      <c r="V808" s="389" t="s">
        <v>5178</v>
      </c>
      <c r="W808" s="389" t="s">
        <v>2083</v>
      </c>
      <c r="X808" s="389" t="s">
        <v>43</v>
      </c>
      <c r="Y808" s="389" t="s">
        <v>2083</v>
      </c>
      <c r="Z808" s="389" t="s">
        <v>2083</v>
      </c>
      <c r="AA808" s="389" t="s">
        <v>2115</v>
      </c>
      <c r="AB808" s="389" t="s">
        <v>2348</v>
      </c>
    </row>
    <row r="809" spans="1:28" x14ac:dyDescent="0.2">
      <c r="A809" s="389">
        <v>675</v>
      </c>
      <c r="B809" s="389">
        <v>3140</v>
      </c>
      <c r="C809" s="389" t="s">
        <v>2605</v>
      </c>
      <c r="D809" s="389" t="s">
        <v>2606</v>
      </c>
      <c r="E809" s="389" t="s">
        <v>1281</v>
      </c>
      <c r="F809" s="421">
        <v>840</v>
      </c>
      <c r="G809" s="390" t="s">
        <v>11</v>
      </c>
      <c r="H809" s="389" t="s">
        <v>1077</v>
      </c>
      <c r="I809" s="389" t="s">
        <v>5179</v>
      </c>
      <c r="J809" s="389" t="s">
        <v>5179</v>
      </c>
      <c r="K809" s="389" t="s">
        <v>2091</v>
      </c>
      <c r="L809" s="390" t="s">
        <v>87</v>
      </c>
      <c r="M809" s="390" t="s">
        <v>2083</v>
      </c>
      <c r="N809" s="390" t="s">
        <v>2083</v>
      </c>
      <c r="O809" s="390" t="s">
        <v>87</v>
      </c>
      <c r="P809" s="389" t="s">
        <v>23</v>
      </c>
      <c r="Q809" s="389" t="s">
        <v>5180</v>
      </c>
      <c r="R809" s="389" t="s">
        <v>2794</v>
      </c>
      <c r="S809" s="389" t="s">
        <v>2083</v>
      </c>
      <c r="T809" s="389" t="s">
        <v>2083</v>
      </c>
      <c r="U809" s="389" t="s">
        <v>2083</v>
      </c>
      <c r="V809" s="389" t="s">
        <v>5181</v>
      </c>
      <c r="W809" s="389" t="s">
        <v>2083</v>
      </c>
      <c r="X809" s="389" t="s">
        <v>2095</v>
      </c>
      <c r="Y809" s="389" t="s">
        <v>12</v>
      </c>
      <c r="Z809" s="389" t="s">
        <v>2083</v>
      </c>
      <c r="AA809" s="389" t="s">
        <v>2553</v>
      </c>
      <c r="AB809" s="389" t="s">
        <v>5182</v>
      </c>
    </row>
    <row r="810" spans="1:28" x14ac:dyDescent="0.2">
      <c r="A810" s="389">
        <v>676</v>
      </c>
      <c r="B810" s="389">
        <v>3141</v>
      </c>
      <c r="C810" s="389" t="s">
        <v>3544</v>
      </c>
      <c r="D810" s="389" t="s">
        <v>3545</v>
      </c>
      <c r="E810" s="389" t="s">
        <v>1281</v>
      </c>
      <c r="F810" s="421">
        <v>841</v>
      </c>
      <c r="G810" s="390" t="s">
        <v>11</v>
      </c>
      <c r="H810" s="389" t="s">
        <v>1079</v>
      </c>
      <c r="I810" s="389" t="s">
        <v>5184</v>
      </c>
      <c r="J810" s="389" t="s">
        <v>5184</v>
      </c>
      <c r="K810" s="389" t="s">
        <v>2126</v>
      </c>
      <c r="L810" s="390" t="s">
        <v>87</v>
      </c>
      <c r="M810" s="390" t="s">
        <v>2083</v>
      </c>
      <c r="N810" s="390" t="s">
        <v>2083</v>
      </c>
      <c r="O810" s="390" t="s">
        <v>25</v>
      </c>
      <c r="P810" s="389" t="s">
        <v>23</v>
      </c>
      <c r="Q810" s="389" t="s">
        <v>5185</v>
      </c>
      <c r="R810" s="389" t="s">
        <v>5186</v>
      </c>
      <c r="S810" s="389" t="s">
        <v>5187</v>
      </c>
      <c r="T810" s="389" t="s">
        <v>5188</v>
      </c>
      <c r="U810" s="389" t="s">
        <v>2083</v>
      </c>
      <c r="V810" s="389" t="s">
        <v>5189</v>
      </c>
      <c r="W810" s="389" t="s">
        <v>2083</v>
      </c>
      <c r="X810" s="389" t="s">
        <v>43</v>
      </c>
      <c r="Y810" s="389" t="s">
        <v>2083</v>
      </c>
      <c r="Z810" s="389" t="s">
        <v>2083</v>
      </c>
      <c r="AA810" s="389" t="s">
        <v>2155</v>
      </c>
      <c r="AB810" s="389" t="s">
        <v>5190</v>
      </c>
    </row>
    <row r="811" spans="1:28" x14ac:dyDescent="0.2">
      <c r="A811" s="389">
        <v>677</v>
      </c>
      <c r="B811" s="389">
        <v>3142</v>
      </c>
      <c r="C811" s="389" t="s">
        <v>2140</v>
      </c>
      <c r="D811" s="389" t="s">
        <v>2141</v>
      </c>
      <c r="E811" s="389" t="s">
        <v>1281</v>
      </c>
      <c r="F811" s="421">
        <v>842</v>
      </c>
      <c r="G811" s="390" t="s">
        <v>11</v>
      </c>
      <c r="H811" s="389" t="s">
        <v>1080</v>
      </c>
      <c r="I811" s="389" t="s">
        <v>1080</v>
      </c>
      <c r="J811" s="389" t="s">
        <v>1080</v>
      </c>
      <c r="K811" s="389" t="s">
        <v>2091</v>
      </c>
      <c r="L811" s="390" t="s">
        <v>87</v>
      </c>
      <c r="M811" s="390" t="s">
        <v>2083</v>
      </c>
      <c r="N811" s="390" t="s">
        <v>2083</v>
      </c>
      <c r="O811" s="390" t="s">
        <v>87</v>
      </c>
      <c r="P811" s="389" t="s">
        <v>23</v>
      </c>
      <c r="Q811" s="389" t="s">
        <v>5192</v>
      </c>
      <c r="R811" s="389" t="s">
        <v>2265</v>
      </c>
      <c r="S811" s="389" t="s">
        <v>2083</v>
      </c>
      <c r="T811" s="389" t="s">
        <v>2083</v>
      </c>
      <c r="U811" s="389" t="s">
        <v>2083</v>
      </c>
      <c r="V811" s="389" t="s">
        <v>5193</v>
      </c>
      <c r="W811" s="389" t="s">
        <v>2083</v>
      </c>
      <c r="X811" s="389" t="s">
        <v>43</v>
      </c>
      <c r="Y811" s="389" t="s">
        <v>2083</v>
      </c>
      <c r="Z811" s="389" t="s">
        <v>2083</v>
      </c>
      <c r="AA811" s="389" t="s">
        <v>2115</v>
      </c>
      <c r="AB811" s="389" t="s">
        <v>2844</v>
      </c>
    </row>
    <row r="812" spans="1:28" x14ac:dyDescent="0.2">
      <c r="A812" s="389">
        <v>678</v>
      </c>
      <c r="B812" s="389">
        <v>3143</v>
      </c>
      <c r="C812" s="389" t="s">
        <v>2569</v>
      </c>
      <c r="D812" s="389" t="s">
        <v>2570</v>
      </c>
      <c r="E812" s="389" t="s">
        <v>1281</v>
      </c>
      <c r="F812" s="421">
        <v>843</v>
      </c>
      <c r="G812" s="390" t="s">
        <v>11</v>
      </c>
      <c r="H812" s="389" t="s">
        <v>1081</v>
      </c>
      <c r="I812" s="389" t="s">
        <v>5194</v>
      </c>
      <c r="J812" s="389" t="s">
        <v>5194</v>
      </c>
      <c r="K812" s="389" t="s">
        <v>2091</v>
      </c>
      <c r="L812" s="390" t="s">
        <v>87</v>
      </c>
      <c r="M812" s="390" t="s">
        <v>2083</v>
      </c>
      <c r="N812" s="390" t="s">
        <v>2083</v>
      </c>
      <c r="O812" s="390" t="s">
        <v>25</v>
      </c>
      <c r="P812" s="389" t="s">
        <v>23</v>
      </c>
      <c r="Q812" s="389" t="s">
        <v>5195</v>
      </c>
      <c r="R812" s="389" t="s">
        <v>2794</v>
      </c>
      <c r="S812" s="389" t="s">
        <v>5196</v>
      </c>
      <c r="T812" s="389" t="s">
        <v>2355</v>
      </c>
      <c r="U812" s="389" t="s">
        <v>2083</v>
      </c>
      <c r="V812" s="389" t="s">
        <v>5197</v>
      </c>
      <c r="W812" s="389" t="s">
        <v>2083</v>
      </c>
      <c r="X812" s="389" t="s">
        <v>43</v>
      </c>
      <c r="Y812" s="389" t="s">
        <v>2147</v>
      </c>
      <c r="Z812" s="389" t="s">
        <v>2083</v>
      </c>
      <c r="AA812" s="389" t="s">
        <v>2096</v>
      </c>
      <c r="AB812" s="389" t="s">
        <v>5198</v>
      </c>
    </row>
    <row r="813" spans="1:28" x14ac:dyDescent="0.2">
      <c r="A813" s="389">
        <v>679</v>
      </c>
      <c r="B813" s="389">
        <v>3144</v>
      </c>
      <c r="C813" s="389" t="s">
        <v>3474</v>
      </c>
      <c r="D813" s="389" t="s">
        <v>3475</v>
      </c>
      <c r="E813" s="389" t="s">
        <v>1281</v>
      </c>
      <c r="F813" s="421">
        <v>844</v>
      </c>
      <c r="G813" s="390" t="s">
        <v>11</v>
      </c>
      <c r="H813" s="389" t="s">
        <v>1083</v>
      </c>
      <c r="I813" s="389" t="s">
        <v>5199</v>
      </c>
      <c r="J813" s="389" t="s">
        <v>5199</v>
      </c>
      <c r="K813" s="389" t="s">
        <v>2126</v>
      </c>
      <c r="L813" s="390" t="s">
        <v>87</v>
      </c>
      <c r="M813" s="390" t="s">
        <v>2083</v>
      </c>
      <c r="N813" s="390" t="s">
        <v>2083</v>
      </c>
      <c r="O813" s="390" t="s">
        <v>25</v>
      </c>
      <c r="P813" s="389" t="s">
        <v>23</v>
      </c>
      <c r="Q813" s="389" t="s">
        <v>5200</v>
      </c>
      <c r="R813" s="389" t="s">
        <v>2104</v>
      </c>
      <c r="S813" s="389" t="s">
        <v>5201</v>
      </c>
      <c r="T813" s="389" t="s">
        <v>3401</v>
      </c>
      <c r="U813" s="389" t="s">
        <v>2083</v>
      </c>
      <c r="V813" s="389" t="s">
        <v>5202</v>
      </c>
      <c r="W813" s="389" t="s">
        <v>2083</v>
      </c>
      <c r="X813" s="389" t="s">
        <v>43</v>
      </c>
      <c r="Y813" s="389" t="s">
        <v>2083</v>
      </c>
      <c r="Z813" s="389" t="s">
        <v>2083</v>
      </c>
      <c r="AA813" s="389" t="s">
        <v>2155</v>
      </c>
      <c r="AB813" s="389" t="s">
        <v>2597</v>
      </c>
    </row>
    <row r="814" spans="1:28" x14ac:dyDescent="0.2">
      <c r="A814" s="389">
        <v>680</v>
      </c>
      <c r="B814" s="389">
        <v>3145</v>
      </c>
      <c r="C814" s="389" t="s">
        <v>2438</v>
      </c>
      <c r="D814" s="389" t="s">
        <v>2439</v>
      </c>
      <c r="E814" s="389" t="s">
        <v>1281</v>
      </c>
      <c r="F814" s="421">
        <v>845</v>
      </c>
      <c r="G814" s="390" t="s">
        <v>11</v>
      </c>
      <c r="H814" s="389" t="s">
        <v>1085</v>
      </c>
      <c r="I814" s="389" t="s">
        <v>5203</v>
      </c>
      <c r="J814" s="389" t="s">
        <v>5203</v>
      </c>
      <c r="K814" s="389" t="s">
        <v>2091</v>
      </c>
      <c r="L814" s="390" t="s">
        <v>87</v>
      </c>
      <c r="M814" s="390" t="s">
        <v>2083</v>
      </c>
      <c r="N814" s="390" t="s">
        <v>2083</v>
      </c>
      <c r="O814" s="390" t="s">
        <v>25</v>
      </c>
      <c r="P814" s="389" t="s">
        <v>23</v>
      </c>
      <c r="Q814" s="389" t="s">
        <v>5204</v>
      </c>
      <c r="R814" s="389" t="s">
        <v>5205</v>
      </c>
      <c r="S814" s="389" t="s">
        <v>2985</v>
      </c>
      <c r="T814" s="389" t="s">
        <v>2986</v>
      </c>
      <c r="U814" s="389" t="s">
        <v>2083</v>
      </c>
      <c r="V814" s="389" t="s">
        <v>5206</v>
      </c>
      <c r="W814" s="389" t="s">
        <v>2083</v>
      </c>
      <c r="X814" s="389" t="s">
        <v>43</v>
      </c>
      <c r="Y814" s="389" t="s">
        <v>87</v>
      </c>
      <c r="Z814" s="389" t="s">
        <v>2083</v>
      </c>
      <c r="AA814" s="389" t="s">
        <v>2115</v>
      </c>
      <c r="AB814" s="389" t="s">
        <v>2348</v>
      </c>
    </row>
    <row r="815" spans="1:28" x14ac:dyDescent="0.2">
      <c r="A815" s="389">
        <v>681</v>
      </c>
      <c r="B815" s="389">
        <v>3146</v>
      </c>
      <c r="C815" s="389" t="s">
        <v>3446</v>
      </c>
      <c r="D815" s="389" t="s">
        <v>3447</v>
      </c>
      <c r="E815" s="389" t="s">
        <v>1281</v>
      </c>
      <c r="F815" s="421">
        <v>846</v>
      </c>
      <c r="G815" s="390" t="s">
        <v>11</v>
      </c>
      <c r="H815" s="389" t="s">
        <v>1086</v>
      </c>
      <c r="I815" s="389" t="s">
        <v>1086</v>
      </c>
      <c r="J815" s="389" t="s">
        <v>1086</v>
      </c>
      <c r="K815" s="389" t="s">
        <v>2091</v>
      </c>
      <c r="L815" s="390" t="s">
        <v>87</v>
      </c>
      <c r="M815" s="390" t="s">
        <v>2083</v>
      </c>
      <c r="N815" s="390" t="s">
        <v>2083</v>
      </c>
      <c r="O815" s="390" t="s">
        <v>87</v>
      </c>
      <c r="P815" s="389" t="s">
        <v>23</v>
      </c>
      <c r="Q815" s="389" t="s">
        <v>5207</v>
      </c>
      <c r="R815" s="389" t="s">
        <v>2367</v>
      </c>
      <c r="S815" s="389" t="s">
        <v>2083</v>
      </c>
      <c r="T815" s="389" t="s">
        <v>2083</v>
      </c>
      <c r="U815" s="389" t="s">
        <v>2083</v>
      </c>
      <c r="V815" s="389" t="s">
        <v>5208</v>
      </c>
      <c r="W815" s="389" t="s">
        <v>2083</v>
      </c>
      <c r="X815" s="389" t="s">
        <v>43</v>
      </c>
      <c r="Y815" s="389" t="s">
        <v>2083</v>
      </c>
      <c r="Z815" s="389" t="s">
        <v>2083</v>
      </c>
      <c r="AA815" s="389" t="s">
        <v>2115</v>
      </c>
      <c r="AB815" s="389" t="s">
        <v>2844</v>
      </c>
    </row>
    <row r="816" spans="1:28" x14ac:dyDescent="0.2">
      <c r="A816" s="389">
        <v>682</v>
      </c>
      <c r="B816" s="389">
        <v>3147</v>
      </c>
      <c r="C816" s="389" t="s">
        <v>2605</v>
      </c>
      <c r="D816" s="389" t="s">
        <v>2606</v>
      </c>
      <c r="E816" s="389" t="s">
        <v>1281</v>
      </c>
      <c r="F816" s="421">
        <v>847</v>
      </c>
      <c r="G816" s="390" t="s">
        <v>11</v>
      </c>
      <c r="H816" s="389" t="s">
        <v>1088</v>
      </c>
      <c r="I816" s="389" t="s">
        <v>1088</v>
      </c>
      <c r="J816" s="389" t="s">
        <v>1088</v>
      </c>
      <c r="K816" s="389" t="s">
        <v>2091</v>
      </c>
      <c r="L816" s="390" t="s">
        <v>87</v>
      </c>
      <c r="M816" s="390" t="s">
        <v>2083</v>
      </c>
      <c r="N816" s="390" t="s">
        <v>2083</v>
      </c>
      <c r="O816" s="390" t="s">
        <v>25</v>
      </c>
      <c r="P816" s="389" t="s">
        <v>23</v>
      </c>
      <c r="Q816" s="389" t="s">
        <v>4196</v>
      </c>
      <c r="R816" s="389" t="s">
        <v>5209</v>
      </c>
      <c r="S816" s="389" t="s">
        <v>2543</v>
      </c>
      <c r="T816" s="389" t="s">
        <v>2961</v>
      </c>
      <c r="U816" s="389" t="s">
        <v>2083</v>
      </c>
      <c r="V816" s="389" t="s">
        <v>5210</v>
      </c>
      <c r="W816" s="389" t="s">
        <v>2083</v>
      </c>
      <c r="X816" s="389" t="s">
        <v>43</v>
      </c>
      <c r="Y816" s="389" t="s">
        <v>87</v>
      </c>
      <c r="Z816" s="389" t="s">
        <v>2083</v>
      </c>
      <c r="AA816" s="389" t="s">
        <v>2297</v>
      </c>
      <c r="AB816" s="389" t="s">
        <v>2960</v>
      </c>
    </row>
    <row r="817" spans="1:28" x14ac:dyDescent="0.2">
      <c r="A817" s="389">
        <v>683</v>
      </c>
      <c r="B817" s="389">
        <v>3148</v>
      </c>
      <c r="C817" s="389" t="s">
        <v>2133</v>
      </c>
      <c r="D817" s="389" t="s">
        <v>2134</v>
      </c>
      <c r="E817" s="389" t="s">
        <v>1281</v>
      </c>
      <c r="F817" s="421">
        <v>848</v>
      </c>
      <c r="G817" s="390" t="s">
        <v>11</v>
      </c>
      <c r="H817" s="389" t="s">
        <v>5211</v>
      </c>
      <c r="I817" s="389" t="s">
        <v>5212</v>
      </c>
      <c r="J817" s="389" t="s">
        <v>5213</v>
      </c>
      <c r="K817" s="389" t="s">
        <v>2126</v>
      </c>
      <c r="L817" s="390" t="s">
        <v>87</v>
      </c>
      <c r="M817" s="390" t="s">
        <v>2083</v>
      </c>
      <c r="N817" s="390" t="s">
        <v>2083</v>
      </c>
      <c r="O817" s="390" t="s">
        <v>87</v>
      </c>
      <c r="P817" s="389" t="s">
        <v>23</v>
      </c>
      <c r="Q817" s="389" t="s">
        <v>5214</v>
      </c>
      <c r="R817" s="389" t="s">
        <v>3837</v>
      </c>
      <c r="S817" s="389" t="s">
        <v>2083</v>
      </c>
      <c r="T817" s="389" t="s">
        <v>2083</v>
      </c>
      <c r="U817" s="389" t="s">
        <v>2083</v>
      </c>
      <c r="V817" s="389" t="s">
        <v>2754</v>
      </c>
      <c r="W817" s="389" t="s">
        <v>2083</v>
      </c>
      <c r="X817" s="389" t="s">
        <v>43</v>
      </c>
      <c r="Y817" s="389" t="s">
        <v>2083</v>
      </c>
      <c r="Z817" s="389" t="s">
        <v>2083</v>
      </c>
      <c r="AA817" s="389" t="s">
        <v>2396</v>
      </c>
      <c r="AB817" s="389" t="s">
        <v>2397</v>
      </c>
    </row>
    <row r="818" spans="1:28" x14ac:dyDescent="0.2">
      <c r="A818" s="389">
        <v>684</v>
      </c>
      <c r="B818" s="389">
        <v>3149</v>
      </c>
      <c r="C818" s="389" t="s">
        <v>3262</v>
      </c>
      <c r="D818" s="389" t="s">
        <v>3263</v>
      </c>
      <c r="E818" s="389" t="s">
        <v>1281</v>
      </c>
      <c r="F818" s="421">
        <v>849</v>
      </c>
      <c r="G818" s="390" t="s">
        <v>11</v>
      </c>
      <c r="H818" s="389" t="s">
        <v>1090</v>
      </c>
      <c r="I818" s="389" t="s">
        <v>1090</v>
      </c>
      <c r="J818" s="389" t="s">
        <v>1090</v>
      </c>
      <c r="K818" s="389" t="s">
        <v>2126</v>
      </c>
      <c r="L818" s="390" t="s">
        <v>1045</v>
      </c>
      <c r="M818" s="390" t="s">
        <v>2083</v>
      </c>
      <c r="N818" s="390" t="s">
        <v>2083</v>
      </c>
      <c r="O818" s="390" t="s">
        <v>87</v>
      </c>
      <c r="P818" s="389" t="s">
        <v>23</v>
      </c>
      <c r="Q818" s="389" t="s">
        <v>5215</v>
      </c>
      <c r="R818" s="389" t="s">
        <v>5216</v>
      </c>
      <c r="S818" s="389" t="s">
        <v>2083</v>
      </c>
      <c r="T818" s="389" t="s">
        <v>2083</v>
      </c>
      <c r="U818" s="389" t="s">
        <v>2083</v>
      </c>
      <c r="V818" s="389" t="s">
        <v>3265</v>
      </c>
      <c r="W818" s="389" t="s">
        <v>2083</v>
      </c>
      <c r="X818" s="389" t="s">
        <v>43</v>
      </c>
      <c r="Y818" s="389" t="s">
        <v>87</v>
      </c>
      <c r="Z818" s="389" t="s">
        <v>2083</v>
      </c>
      <c r="AA818" s="389" t="s">
        <v>2096</v>
      </c>
      <c r="AB818" s="389" t="s">
        <v>2568</v>
      </c>
    </row>
    <row r="819" spans="1:28" x14ac:dyDescent="0.2">
      <c r="A819" s="389">
        <v>685</v>
      </c>
      <c r="B819" s="389">
        <v>3150</v>
      </c>
      <c r="C819" s="389" t="s">
        <v>2255</v>
      </c>
      <c r="D819" s="389" t="s">
        <v>2256</v>
      </c>
      <c r="E819" s="389" t="s">
        <v>1281</v>
      </c>
      <c r="F819" s="421">
        <v>850</v>
      </c>
      <c r="G819" s="390" t="s">
        <v>11</v>
      </c>
      <c r="H819" s="389" t="s">
        <v>1092</v>
      </c>
      <c r="I819" s="389" t="s">
        <v>1092</v>
      </c>
      <c r="J819" s="389" t="s">
        <v>1092</v>
      </c>
      <c r="K819" s="389" t="s">
        <v>2091</v>
      </c>
      <c r="L819" s="390" t="s">
        <v>87</v>
      </c>
      <c r="M819" s="390" t="s">
        <v>2083</v>
      </c>
      <c r="N819" s="390" t="s">
        <v>2083</v>
      </c>
      <c r="O819" s="390" t="s">
        <v>25</v>
      </c>
      <c r="P819" s="389" t="s">
        <v>23</v>
      </c>
      <c r="Q819" s="389" t="s">
        <v>5217</v>
      </c>
      <c r="R819" s="389" t="s">
        <v>2240</v>
      </c>
      <c r="S819" s="389" t="s">
        <v>2223</v>
      </c>
      <c r="T819" s="389" t="s">
        <v>4013</v>
      </c>
      <c r="U819" s="389" t="s">
        <v>2083</v>
      </c>
      <c r="V819" s="389" t="s">
        <v>5218</v>
      </c>
      <c r="W819" s="389" t="s">
        <v>2083</v>
      </c>
      <c r="X819" s="389" t="s">
        <v>43</v>
      </c>
      <c r="Y819" s="389" t="s">
        <v>87</v>
      </c>
      <c r="Z819" s="389" t="s">
        <v>2083</v>
      </c>
      <c r="AA819" s="389" t="s">
        <v>2096</v>
      </c>
      <c r="AB819" s="389" t="s">
        <v>4013</v>
      </c>
    </row>
    <row r="820" spans="1:28" x14ac:dyDescent="0.2">
      <c r="A820" s="389">
        <v>686</v>
      </c>
      <c r="B820" s="389">
        <v>3151</v>
      </c>
      <c r="C820" s="389" t="s">
        <v>2711</v>
      </c>
      <c r="D820" s="389" t="s">
        <v>2712</v>
      </c>
      <c r="E820" s="389" t="s">
        <v>1281</v>
      </c>
      <c r="F820" s="421">
        <v>851</v>
      </c>
      <c r="G820" s="390" t="s">
        <v>11</v>
      </c>
      <c r="H820" s="389" t="s">
        <v>1093</v>
      </c>
      <c r="I820" s="389" t="s">
        <v>1093</v>
      </c>
      <c r="J820" s="389" t="s">
        <v>1093</v>
      </c>
      <c r="K820" s="389" t="s">
        <v>2126</v>
      </c>
      <c r="L820" s="390" t="s">
        <v>281</v>
      </c>
      <c r="M820" s="390" t="s">
        <v>2083</v>
      </c>
      <c r="N820" s="390" t="s">
        <v>2083</v>
      </c>
      <c r="O820" s="390" t="s">
        <v>87</v>
      </c>
      <c r="P820" s="389" t="s">
        <v>23</v>
      </c>
      <c r="Q820" s="389" t="s">
        <v>5219</v>
      </c>
      <c r="R820" s="389" t="s">
        <v>2308</v>
      </c>
      <c r="S820" s="389" t="s">
        <v>2083</v>
      </c>
      <c r="T820" s="389" t="s">
        <v>2083</v>
      </c>
      <c r="U820" s="389" t="s">
        <v>2083</v>
      </c>
      <c r="V820" s="389" t="s">
        <v>2987</v>
      </c>
      <c r="W820" s="389" t="s">
        <v>2083</v>
      </c>
      <c r="X820" s="389" t="s">
        <v>43</v>
      </c>
      <c r="Y820" s="389" t="s">
        <v>2083</v>
      </c>
      <c r="Z820" s="389" t="s">
        <v>2083</v>
      </c>
      <c r="AA820" s="389" t="s">
        <v>2155</v>
      </c>
      <c r="AB820" s="389" t="s">
        <v>2342</v>
      </c>
    </row>
    <row r="821" spans="1:28" x14ac:dyDescent="0.2">
      <c r="A821" s="389">
        <v>687</v>
      </c>
      <c r="B821" s="389">
        <v>3152</v>
      </c>
      <c r="C821" s="389" t="s">
        <v>4493</v>
      </c>
      <c r="D821" s="389" t="s">
        <v>4494</v>
      </c>
      <c r="E821" s="389" t="s">
        <v>1281</v>
      </c>
      <c r="F821" s="421">
        <v>852</v>
      </c>
      <c r="G821" s="390" t="s">
        <v>11</v>
      </c>
      <c r="H821" s="389" t="s">
        <v>5220</v>
      </c>
      <c r="I821" s="389" t="s">
        <v>1095</v>
      </c>
      <c r="J821" s="389" t="s">
        <v>1095</v>
      </c>
      <c r="K821" s="389" t="s">
        <v>2126</v>
      </c>
      <c r="L821" s="390" t="s">
        <v>281</v>
      </c>
      <c r="M821" s="390" t="s">
        <v>2083</v>
      </c>
      <c r="N821" s="390" t="s">
        <v>2083</v>
      </c>
      <c r="O821" s="390" t="s">
        <v>25</v>
      </c>
      <c r="P821" s="389" t="s">
        <v>23</v>
      </c>
      <c r="Q821" s="389" t="s">
        <v>5221</v>
      </c>
      <c r="R821" s="389" t="s">
        <v>5222</v>
      </c>
      <c r="S821" s="389" t="s">
        <v>2223</v>
      </c>
      <c r="T821" s="389" t="s">
        <v>2296</v>
      </c>
      <c r="U821" s="389" t="s">
        <v>2083</v>
      </c>
      <c r="V821" s="389" t="s">
        <v>4856</v>
      </c>
      <c r="W821" s="389" t="s">
        <v>2083</v>
      </c>
      <c r="X821" s="389" t="s">
        <v>43</v>
      </c>
      <c r="Y821" s="389" t="s">
        <v>2083</v>
      </c>
      <c r="Z821" s="389" t="s">
        <v>2083</v>
      </c>
      <c r="AA821" s="389" t="s">
        <v>2297</v>
      </c>
      <c r="AB821" s="389" t="s">
        <v>2298</v>
      </c>
    </row>
    <row r="822" spans="1:28" x14ac:dyDescent="0.2">
      <c r="A822" s="389">
        <v>688</v>
      </c>
      <c r="B822" s="389">
        <v>3153</v>
      </c>
      <c r="C822" s="389" t="s">
        <v>2255</v>
      </c>
      <c r="D822" s="389" t="s">
        <v>2256</v>
      </c>
      <c r="E822" s="389" t="s">
        <v>1281</v>
      </c>
      <c r="F822" s="421">
        <v>853</v>
      </c>
      <c r="G822" s="390" t="s">
        <v>11</v>
      </c>
      <c r="H822" s="389" t="s">
        <v>1096</v>
      </c>
      <c r="I822" s="389" t="s">
        <v>1096</v>
      </c>
      <c r="J822" s="389" t="s">
        <v>1096</v>
      </c>
      <c r="K822" s="389" t="s">
        <v>2091</v>
      </c>
      <c r="L822" s="390" t="s">
        <v>281</v>
      </c>
      <c r="M822" s="390" t="s">
        <v>2083</v>
      </c>
      <c r="N822" s="390" t="s">
        <v>2083</v>
      </c>
      <c r="O822" s="390" t="s">
        <v>87</v>
      </c>
      <c r="P822" s="389" t="s">
        <v>23</v>
      </c>
      <c r="Q822" s="389" t="s">
        <v>3815</v>
      </c>
      <c r="R822" s="389" t="s">
        <v>2721</v>
      </c>
      <c r="S822" s="389" t="s">
        <v>2083</v>
      </c>
      <c r="T822" s="389" t="s">
        <v>2083</v>
      </c>
      <c r="U822" s="389" t="s">
        <v>2083</v>
      </c>
      <c r="V822" s="389" t="s">
        <v>2083</v>
      </c>
      <c r="W822" s="389" t="s">
        <v>2083</v>
      </c>
      <c r="X822" s="389" t="s">
        <v>2095</v>
      </c>
      <c r="Y822" s="389" t="s">
        <v>2083</v>
      </c>
      <c r="Z822" s="389" t="s">
        <v>2083</v>
      </c>
      <c r="AA822" s="389" t="s">
        <v>4174</v>
      </c>
      <c r="AB822" s="389" t="s">
        <v>5223</v>
      </c>
    </row>
    <row r="823" spans="1:28" x14ac:dyDescent="0.2">
      <c r="A823" s="389">
        <v>689</v>
      </c>
      <c r="B823" s="389">
        <v>3154</v>
      </c>
      <c r="C823" s="389" t="s">
        <v>2255</v>
      </c>
      <c r="D823" s="389" t="s">
        <v>2256</v>
      </c>
      <c r="E823" s="389" t="s">
        <v>1281</v>
      </c>
      <c r="F823" s="421">
        <v>854</v>
      </c>
      <c r="G823" s="390" t="s">
        <v>11</v>
      </c>
      <c r="H823" s="389" t="s">
        <v>1097</v>
      </c>
      <c r="I823" s="389" t="s">
        <v>1097</v>
      </c>
      <c r="J823" s="389" t="s">
        <v>1097</v>
      </c>
      <c r="K823" s="389" t="s">
        <v>2091</v>
      </c>
      <c r="L823" s="390" t="s">
        <v>281</v>
      </c>
      <c r="M823" s="390" t="s">
        <v>2083</v>
      </c>
      <c r="N823" s="390" t="s">
        <v>2083</v>
      </c>
      <c r="O823" s="390" t="s">
        <v>87</v>
      </c>
      <c r="P823" s="389" t="s">
        <v>23</v>
      </c>
      <c r="Q823" s="389" t="s">
        <v>5224</v>
      </c>
      <c r="R823" s="389" t="s">
        <v>5225</v>
      </c>
      <c r="S823" s="389" t="s">
        <v>2083</v>
      </c>
      <c r="T823" s="389" t="s">
        <v>2083</v>
      </c>
      <c r="U823" s="389" t="s">
        <v>2083</v>
      </c>
      <c r="V823" s="389" t="s">
        <v>5226</v>
      </c>
      <c r="W823" s="389" t="s">
        <v>2083</v>
      </c>
      <c r="X823" s="389" t="s">
        <v>43</v>
      </c>
      <c r="Y823" s="389" t="s">
        <v>2083</v>
      </c>
      <c r="Z823" s="389" t="s">
        <v>2083</v>
      </c>
      <c r="AA823" s="389" t="s">
        <v>3038</v>
      </c>
      <c r="AB823" s="389" t="s">
        <v>5227</v>
      </c>
    </row>
    <row r="824" spans="1:28" x14ac:dyDescent="0.2">
      <c r="A824" s="389">
        <v>690</v>
      </c>
      <c r="B824" s="389">
        <v>3155</v>
      </c>
      <c r="C824" s="389" t="s">
        <v>3412</v>
      </c>
      <c r="D824" s="389" t="s">
        <v>3413</v>
      </c>
      <c r="E824" s="389" t="s">
        <v>1281</v>
      </c>
      <c r="F824" s="421">
        <v>855</v>
      </c>
      <c r="G824" s="390" t="s">
        <v>11</v>
      </c>
      <c r="H824" s="389" t="s">
        <v>1099</v>
      </c>
      <c r="I824" s="389" t="s">
        <v>1099</v>
      </c>
      <c r="J824" s="389" t="s">
        <v>1099</v>
      </c>
      <c r="K824" s="389" t="s">
        <v>2091</v>
      </c>
      <c r="L824" s="390" t="s">
        <v>281</v>
      </c>
      <c r="M824" s="390" t="s">
        <v>2083</v>
      </c>
      <c r="N824" s="390" t="s">
        <v>2083</v>
      </c>
      <c r="O824" s="390" t="s">
        <v>25</v>
      </c>
      <c r="P824" s="389" t="s">
        <v>23</v>
      </c>
      <c r="Q824" s="389" t="s">
        <v>5228</v>
      </c>
      <c r="R824" s="389" t="s">
        <v>2383</v>
      </c>
      <c r="S824" s="389" t="s">
        <v>2223</v>
      </c>
      <c r="T824" s="389" t="s">
        <v>2585</v>
      </c>
      <c r="U824" s="389" t="s">
        <v>2083</v>
      </c>
      <c r="V824" s="389" t="s">
        <v>5229</v>
      </c>
      <c r="W824" s="389" t="s">
        <v>2083</v>
      </c>
      <c r="X824" s="389" t="s">
        <v>43</v>
      </c>
      <c r="Y824" s="389" t="s">
        <v>2083</v>
      </c>
      <c r="Z824" s="389" t="s">
        <v>2083</v>
      </c>
      <c r="AA824" s="389" t="s">
        <v>2297</v>
      </c>
      <c r="AB824" s="389" t="s">
        <v>2587</v>
      </c>
    </row>
    <row r="825" spans="1:28" x14ac:dyDescent="0.2">
      <c r="A825" s="389">
        <v>691</v>
      </c>
      <c r="B825" s="389">
        <v>3156</v>
      </c>
      <c r="C825" s="389" t="s">
        <v>2089</v>
      </c>
      <c r="D825" s="389" t="s">
        <v>2090</v>
      </c>
      <c r="E825" s="389" t="s">
        <v>1281</v>
      </c>
      <c r="F825" s="421">
        <v>856</v>
      </c>
      <c r="G825" s="390" t="s">
        <v>11</v>
      </c>
      <c r="H825" s="389" t="s">
        <v>1101</v>
      </c>
      <c r="I825" s="389" t="s">
        <v>1101</v>
      </c>
      <c r="J825" s="389" t="s">
        <v>1101</v>
      </c>
      <c r="K825" s="389" t="s">
        <v>2091</v>
      </c>
      <c r="L825" s="390" t="s">
        <v>281</v>
      </c>
      <c r="M825" s="390" t="s">
        <v>2083</v>
      </c>
      <c r="N825" s="390" t="s">
        <v>2083</v>
      </c>
      <c r="O825" s="390" t="s">
        <v>25</v>
      </c>
      <c r="P825" s="389" t="s">
        <v>23</v>
      </c>
      <c r="Q825" s="389" t="s">
        <v>5230</v>
      </c>
      <c r="R825" s="389" t="s">
        <v>2383</v>
      </c>
      <c r="S825" s="389" t="s">
        <v>2223</v>
      </c>
      <c r="T825" s="389" t="s">
        <v>2585</v>
      </c>
      <c r="U825" s="389" t="s">
        <v>2083</v>
      </c>
      <c r="V825" s="389" t="s">
        <v>5231</v>
      </c>
      <c r="W825" s="389" t="s">
        <v>2083</v>
      </c>
      <c r="X825" s="389" t="s">
        <v>43</v>
      </c>
      <c r="Y825" s="389" t="s">
        <v>2083</v>
      </c>
      <c r="Z825" s="389" t="s">
        <v>2083</v>
      </c>
      <c r="AA825" s="389" t="s">
        <v>2105</v>
      </c>
      <c r="AB825" s="389" t="s">
        <v>2387</v>
      </c>
    </row>
    <row r="826" spans="1:28" x14ac:dyDescent="0.2">
      <c r="A826" s="389">
        <v>692</v>
      </c>
      <c r="B826" s="389">
        <v>3157</v>
      </c>
      <c r="C826" s="389" t="s">
        <v>2089</v>
      </c>
      <c r="D826" s="389" t="s">
        <v>2090</v>
      </c>
      <c r="E826" s="389" t="s">
        <v>1281</v>
      </c>
      <c r="F826" s="421">
        <v>857</v>
      </c>
      <c r="G826" s="390" t="s">
        <v>11</v>
      </c>
      <c r="H826" s="389" t="s">
        <v>1103</v>
      </c>
      <c r="I826" s="389" t="s">
        <v>5232</v>
      </c>
      <c r="J826" s="389" t="s">
        <v>5232</v>
      </c>
      <c r="K826" s="389" t="s">
        <v>2091</v>
      </c>
      <c r="L826" s="390" t="s">
        <v>281</v>
      </c>
      <c r="M826" s="390" t="s">
        <v>2083</v>
      </c>
      <c r="N826" s="390" t="s">
        <v>2083</v>
      </c>
      <c r="O826" s="390" t="s">
        <v>25</v>
      </c>
      <c r="P826" s="389" t="s">
        <v>23</v>
      </c>
      <c r="Q826" s="389" t="s">
        <v>5233</v>
      </c>
      <c r="R826" s="389" t="s">
        <v>5234</v>
      </c>
      <c r="S826" s="389" t="s">
        <v>5235</v>
      </c>
      <c r="T826" s="389" t="s">
        <v>5188</v>
      </c>
      <c r="U826" s="389" t="s">
        <v>2083</v>
      </c>
      <c r="V826" s="389" t="s">
        <v>3552</v>
      </c>
      <c r="W826" s="389" t="s">
        <v>2083</v>
      </c>
      <c r="X826" s="389" t="s">
        <v>43</v>
      </c>
      <c r="Y826" s="389" t="s">
        <v>2083</v>
      </c>
      <c r="Z826" s="389" t="s">
        <v>2083</v>
      </c>
      <c r="AA826" s="389" t="s">
        <v>2105</v>
      </c>
      <c r="AB826" s="389" t="s">
        <v>2387</v>
      </c>
    </row>
    <row r="827" spans="1:28" x14ac:dyDescent="0.2">
      <c r="A827" s="389">
        <v>693</v>
      </c>
      <c r="B827" s="389">
        <v>3158</v>
      </c>
      <c r="C827" s="389" t="s">
        <v>2107</v>
      </c>
      <c r="D827" s="389" t="s">
        <v>2108</v>
      </c>
      <c r="E827" s="389" t="s">
        <v>1281</v>
      </c>
      <c r="F827" s="421">
        <v>858</v>
      </c>
      <c r="G827" s="390" t="s">
        <v>11</v>
      </c>
      <c r="H827" s="389" t="s">
        <v>1104</v>
      </c>
      <c r="I827" s="389" t="s">
        <v>1104</v>
      </c>
      <c r="J827" s="389" t="s">
        <v>1104</v>
      </c>
      <c r="K827" s="389" t="s">
        <v>2126</v>
      </c>
      <c r="L827" s="390" t="s">
        <v>281</v>
      </c>
      <c r="M827" s="390" t="s">
        <v>2083</v>
      </c>
      <c r="N827" s="390" t="s">
        <v>2083</v>
      </c>
      <c r="O827" s="390" t="s">
        <v>87</v>
      </c>
      <c r="P827" s="389" t="s">
        <v>23</v>
      </c>
      <c r="Q827" s="389" t="s">
        <v>5236</v>
      </c>
      <c r="R827" s="389" t="s">
        <v>2144</v>
      </c>
      <c r="S827" s="389" t="s">
        <v>2083</v>
      </c>
      <c r="T827" s="389" t="s">
        <v>2083</v>
      </c>
      <c r="U827" s="389" t="s">
        <v>2083</v>
      </c>
      <c r="V827" s="389" t="s">
        <v>5237</v>
      </c>
      <c r="W827" s="389" t="s">
        <v>2083</v>
      </c>
      <c r="X827" s="389" t="s">
        <v>43</v>
      </c>
      <c r="Y827" s="389" t="s">
        <v>2083</v>
      </c>
      <c r="Z827" s="389" t="s">
        <v>2083</v>
      </c>
      <c r="AA827" s="389" t="s">
        <v>2155</v>
      </c>
      <c r="AB827" s="389" t="s">
        <v>5238</v>
      </c>
    </row>
    <row r="828" spans="1:28" x14ac:dyDescent="0.2">
      <c r="A828" s="389">
        <v>694</v>
      </c>
      <c r="B828" s="389">
        <v>3159</v>
      </c>
      <c r="C828" s="389" t="s">
        <v>2212</v>
      </c>
      <c r="D828" s="389" t="s">
        <v>2213</v>
      </c>
      <c r="E828" s="389" t="s">
        <v>1281</v>
      </c>
      <c r="F828" s="421">
        <v>859</v>
      </c>
      <c r="G828" s="390" t="s">
        <v>11</v>
      </c>
      <c r="H828" s="389" t="s">
        <v>769</v>
      </c>
      <c r="I828" s="389" t="s">
        <v>769</v>
      </c>
      <c r="J828" s="389" t="s">
        <v>769</v>
      </c>
      <c r="K828" s="389" t="s">
        <v>2126</v>
      </c>
      <c r="L828" s="390" t="s">
        <v>87</v>
      </c>
      <c r="M828" s="390" t="s">
        <v>2083</v>
      </c>
      <c r="N828" s="390" t="s">
        <v>4344</v>
      </c>
      <c r="O828" s="390" t="s">
        <v>25</v>
      </c>
      <c r="P828" s="389" t="s">
        <v>23</v>
      </c>
      <c r="Q828" s="389" t="s">
        <v>5239</v>
      </c>
      <c r="R828" s="389" t="s">
        <v>4347</v>
      </c>
      <c r="S828" s="389" t="s">
        <v>5240</v>
      </c>
      <c r="T828" s="389" t="s">
        <v>2772</v>
      </c>
      <c r="U828" s="389" t="s">
        <v>2083</v>
      </c>
      <c r="V828" s="389" t="s">
        <v>5241</v>
      </c>
      <c r="W828" s="389" t="s">
        <v>2083</v>
      </c>
      <c r="X828" s="389" t="s">
        <v>43</v>
      </c>
      <c r="Y828" s="389" t="s">
        <v>2083</v>
      </c>
      <c r="Z828" s="389" t="s">
        <v>2083</v>
      </c>
      <c r="AA828" s="389" t="s">
        <v>2155</v>
      </c>
      <c r="AB828" s="389" t="s">
        <v>3049</v>
      </c>
    </row>
    <row r="829" spans="1:28" x14ac:dyDescent="0.2">
      <c r="A829" s="389">
        <v>400</v>
      </c>
      <c r="B829" s="389">
        <v>3160</v>
      </c>
      <c r="C829" s="389" t="s">
        <v>5242</v>
      </c>
      <c r="D829" s="389" t="s">
        <v>5243</v>
      </c>
      <c r="E829" s="389" t="s">
        <v>1281</v>
      </c>
      <c r="F829" s="421">
        <v>860</v>
      </c>
      <c r="G829" s="390" t="s">
        <v>11</v>
      </c>
      <c r="H829" s="389" t="s">
        <v>1105</v>
      </c>
      <c r="I829" s="389" t="s">
        <v>5244</v>
      </c>
      <c r="J829" s="389" t="s">
        <v>5244</v>
      </c>
      <c r="K829" s="389" t="s">
        <v>2126</v>
      </c>
      <c r="L829" s="390" t="s">
        <v>281</v>
      </c>
      <c r="M829" s="390" t="s">
        <v>2083</v>
      </c>
      <c r="N829" s="390" t="s">
        <v>2083</v>
      </c>
      <c r="O829" s="390" t="s">
        <v>87</v>
      </c>
      <c r="P829" s="389" t="s">
        <v>23</v>
      </c>
      <c r="Q829" s="389" t="s">
        <v>5245</v>
      </c>
      <c r="R829" s="389" t="s">
        <v>5246</v>
      </c>
      <c r="S829" s="389" t="s">
        <v>2083</v>
      </c>
      <c r="T829" s="389" t="s">
        <v>2083</v>
      </c>
      <c r="U829" s="389" t="s">
        <v>2083</v>
      </c>
      <c r="V829" s="389" t="s">
        <v>5247</v>
      </c>
      <c r="W829" s="389" t="s">
        <v>2083</v>
      </c>
      <c r="X829" s="389" t="s">
        <v>43</v>
      </c>
      <c r="Y829" s="389" t="s">
        <v>2083</v>
      </c>
      <c r="Z829" s="389" t="s">
        <v>2083</v>
      </c>
      <c r="AA829" s="389" t="s">
        <v>2155</v>
      </c>
      <c r="AB829" s="389" t="s">
        <v>2342</v>
      </c>
    </row>
    <row r="830" spans="1:28" x14ac:dyDescent="0.2">
      <c r="A830" s="389">
        <v>401</v>
      </c>
      <c r="B830" s="389">
        <v>3161</v>
      </c>
      <c r="C830" s="389" t="s">
        <v>2133</v>
      </c>
      <c r="D830" s="389" t="s">
        <v>2134</v>
      </c>
      <c r="E830" s="389" t="s">
        <v>1281</v>
      </c>
      <c r="F830" s="421">
        <v>861</v>
      </c>
      <c r="G830" s="390" t="s">
        <v>11</v>
      </c>
      <c r="H830" s="389" t="s">
        <v>1107</v>
      </c>
      <c r="I830" s="389" t="s">
        <v>1107</v>
      </c>
      <c r="J830" s="389" t="s">
        <v>1107</v>
      </c>
      <c r="K830" s="389" t="s">
        <v>2091</v>
      </c>
      <c r="L830" s="390" t="s">
        <v>281</v>
      </c>
      <c r="M830" s="390" t="s">
        <v>2083</v>
      </c>
      <c r="N830" s="390" t="s">
        <v>2083</v>
      </c>
      <c r="O830" s="390" t="s">
        <v>25</v>
      </c>
      <c r="P830" s="389" t="s">
        <v>23</v>
      </c>
      <c r="Q830" s="389" t="s">
        <v>5248</v>
      </c>
      <c r="R830" s="389" t="s">
        <v>5249</v>
      </c>
      <c r="S830" s="389" t="s">
        <v>2223</v>
      </c>
      <c r="T830" s="389" t="s">
        <v>2585</v>
      </c>
      <c r="U830" s="389" t="s">
        <v>2083</v>
      </c>
      <c r="V830" s="389" t="s">
        <v>2754</v>
      </c>
      <c r="W830" s="389" t="s">
        <v>2083</v>
      </c>
      <c r="X830" s="389" t="s">
        <v>43</v>
      </c>
      <c r="Y830" s="389" t="s">
        <v>2083</v>
      </c>
      <c r="Z830" s="389" t="s">
        <v>2083</v>
      </c>
      <c r="AA830" s="389" t="s">
        <v>2115</v>
      </c>
      <c r="AB830" s="389" t="s">
        <v>2348</v>
      </c>
    </row>
    <row r="831" spans="1:28" x14ac:dyDescent="0.2">
      <c r="A831" s="389">
        <v>402</v>
      </c>
      <c r="B831" s="389">
        <v>3162</v>
      </c>
      <c r="C831" s="389" t="s">
        <v>2671</v>
      </c>
      <c r="D831" s="389" t="s">
        <v>2672</v>
      </c>
      <c r="E831" s="389" t="s">
        <v>1281</v>
      </c>
      <c r="F831" s="421">
        <v>862</v>
      </c>
      <c r="G831" s="390" t="s">
        <v>11</v>
      </c>
      <c r="H831" s="389" t="s">
        <v>1109</v>
      </c>
      <c r="I831" s="389" t="s">
        <v>5250</v>
      </c>
      <c r="J831" s="389" t="s">
        <v>5250</v>
      </c>
      <c r="K831" s="389" t="s">
        <v>2091</v>
      </c>
      <c r="L831" s="390" t="s">
        <v>281</v>
      </c>
      <c r="M831" s="390" t="s">
        <v>5183</v>
      </c>
      <c r="N831" s="390" t="s">
        <v>2083</v>
      </c>
      <c r="O831" s="390" t="s">
        <v>25</v>
      </c>
      <c r="P831" s="389" t="s">
        <v>23</v>
      </c>
      <c r="Q831" s="389" t="s">
        <v>5251</v>
      </c>
      <c r="R831" s="389" t="s">
        <v>5252</v>
      </c>
      <c r="S831" s="389" t="s">
        <v>5253</v>
      </c>
      <c r="T831" s="389" t="s">
        <v>5254</v>
      </c>
      <c r="U831" s="389" t="s">
        <v>2083</v>
      </c>
      <c r="V831" s="389" t="s">
        <v>2083</v>
      </c>
      <c r="W831" s="389" t="s">
        <v>2083</v>
      </c>
      <c r="X831" s="389" t="s">
        <v>43</v>
      </c>
      <c r="Y831" s="389" t="s">
        <v>2083</v>
      </c>
      <c r="Z831" s="389" t="s">
        <v>2083</v>
      </c>
      <c r="AA831" s="389" t="s">
        <v>2115</v>
      </c>
      <c r="AB831" s="389" t="s">
        <v>2348</v>
      </c>
    </row>
    <row r="832" spans="1:28" x14ac:dyDescent="0.2">
      <c r="A832" s="389">
        <v>403</v>
      </c>
      <c r="B832" s="389">
        <v>3163</v>
      </c>
      <c r="C832" s="389" t="s">
        <v>2671</v>
      </c>
      <c r="D832" s="389" t="s">
        <v>2672</v>
      </c>
      <c r="E832" s="389" t="s">
        <v>1281</v>
      </c>
      <c r="F832" s="421">
        <v>863</v>
      </c>
      <c r="G832" s="390" t="s">
        <v>11</v>
      </c>
      <c r="H832" s="389" t="s">
        <v>1110</v>
      </c>
      <c r="I832" s="389" t="s">
        <v>5255</v>
      </c>
      <c r="J832" s="389" t="s">
        <v>5255</v>
      </c>
      <c r="K832" s="389" t="s">
        <v>2091</v>
      </c>
      <c r="L832" s="390" t="s">
        <v>281</v>
      </c>
      <c r="M832" s="390" t="s">
        <v>5191</v>
      </c>
      <c r="N832" s="390" t="s">
        <v>2083</v>
      </c>
      <c r="O832" s="390" t="s">
        <v>87</v>
      </c>
      <c r="P832" s="389" t="s">
        <v>23</v>
      </c>
      <c r="Q832" s="389" t="s">
        <v>5256</v>
      </c>
      <c r="R832" s="389" t="s">
        <v>4012</v>
      </c>
      <c r="S832" s="389" t="s">
        <v>2083</v>
      </c>
      <c r="T832" s="389" t="s">
        <v>2083</v>
      </c>
      <c r="U832" s="389" t="s">
        <v>2083</v>
      </c>
      <c r="V832" s="389" t="s">
        <v>2083</v>
      </c>
      <c r="W832" s="389" t="s">
        <v>2083</v>
      </c>
      <c r="X832" s="389" t="s">
        <v>43</v>
      </c>
      <c r="Y832" s="389" t="s">
        <v>2083</v>
      </c>
      <c r="Z832" s="389" t="s">
        <v>2083</v>
      </c>
      <c r="AA832" s="389" t="s">
        <v>2115</v>
      </c>
      <c r="AB832" s="389" t="s">
        <v>2844</v>
      </c>
    </row>
    <row r="833" spans="1:28" x14ac:dyDescent="0.2">
      <c r="A833" s="389">
        <v>404</v>
      </c>
      <c r="B833" s="389">
        <v>3164</v>
      </c>
      <c r="C833" s="389" t="s">
        <v>3353</v>
      </c>
      <c r="D833" s="389" t="s">
        <v>3354</v>
      </c>
      <c r="E833" s="389" t="s">
        <v>1281</v>
      </c>
      <c r="F833" s="421">
        <v>864</v>
      </c>
      <c r="G833" s="390" t="s">
        <v>11</v>
      </c>
      <c r="H833" s="389" t="s">
        <v>1111</v>
      </c>
      <c r="I833" s="389" t="s">
        <v>1111</v>
      </c>
      <c r="J833" s="389" t="s">
        <v>1111</v>
      </c>
      <c r="K833" s="389" t="s">
        <v>2091</v>
      </c>
      <c r="L833" s="390" t="s">
        <v>281</v>
      </c>
      <c r="M833" s="390" t="s">
        <v>2083</v>
      </c>
      <c r="N833" s="390" t="s">
        <v>2083</v>
      </c>
      <c r="O833" s="390" t="s">
        <v>87</v>
      </c>
      <c r="P833" s="389" t="s">
        <v>23</v>
      </c>
      <c r="Q833" s="389" t="s">
        <v>5257</v>
      </c>
      <c r="R833" s="389" t="s">
        <v>5258</v>
      </c>
      <c r="S833" s="389" t="s">
        <v>2083</v>
      </c>
      <c r="T833" s="389" t="s">
        <v>2083</v>
      </c>
      <c r="U833" s="389" t="s">
        <v>2083</v>
      </c>
      <c r="V833" s="389" t="s">
        <v>5259</v>
      </c>
      <c r="W833" s="389" t="s">
        <v>2083</v>
      </c>
      <c r="X833" s="389" t="s">
        <v>43</v>
      </c>
      <c r="Y833" s="389" t="s">
        <v>2083</v>
      </c>
      <c r="Z833" s="389" t="s">
        <v>2083</v>
      </c>
      <c r="AA833" s="389" t="s">
        <v>2115</v>
      </c>
      <c r="AB833" s="389" t="s">
        <v>2844</v>
      </c>
    </row>
    <row r="834" spans="1:28" x14ac:dyDescent="0.2">
      <c r="A834" s="389">
        <v>405</v>
      </c>
      <c r="B834" s="389">
        <v>3165</v>
      </c>
      <c r="C834" s="389" t="s">
        <v>5260</v>
      </c>
      <c r="D834" s="389" t="s">
        <v>5261</v>
      </c>
      <c r="E834" s="389" t="s">
        <v>1281</v>
      </c>
      <c r="F834" s="421">
        <v>865</v>
      </c>
      <c r="G834" s="390" t="s">
        <v>11</v>
      </c>
      <c r="H834" s="389" t="s">
        <v>1112</v>
      </c>
      <c r="I834" s="389" t="s">
        <v>1112</v>
      </c>
      <c r="J834" s="389" t="s">
        <v>1112</v>
      </c>
      <c r="K834" s="389" t="s">
        <v>2126</v>
      </c>
      <c r="L834" s="390" t="s">
        <v>87</v>
      </c>
      <c r="M834" s="390" t="s">
        <v>2083</v>
      </c>
      <c r="N834" s="390" t="s">
        <v>2083</v>
      </c>
      <c r="O834" s="390" t="s">
        <v>87</v>
      </c>
      <c r="P834" s="389" t="s">
        <v>23</v>
      </c>
      <c r="Q834" s="389" t="s">
        <v>5262</v>
      </c>
      <c r="R834" s="389" t="s">
        <v>2584</v>
      </c>
      <c r="S834" s="389" t="s">
        <v>2083</v>
      </c>
      <c r="T834" s="389" t="s">
        <v>2083</v>
      </c>
      <c r="U834" s="389" t="s">
        <v>2083</v>
      </c>
      <c r="V834" s="389" t="s">
        <v>5263</v>
      </c>
      <c r="W834" s="389" t="s">
        <v>2083</v>
      </c>
      <c r="X834" s="389" t="s">
        <v>43</v>
      </c>
      <c r="Y834" s="389" t="s">
        <v>2083</v>
      </c>
      <c r="Z834" s="389" t="s">
        <v>2083</v>
      </c>
      <c r="AA834" s="389" t="s">
        <v>2155</v>
      </c>
      <c r="AB834" s="389" t="s">
        <v>2767</v>
      </c>
    </row>
    <row r="835" spans="1:28" x14ac:dyDescent="0.2">
      <c r="A835" s="389">
        <v>406</v>
      </c>
      <c r="B835" s="389">
        <v>3166</v>
      </c>
      <c r="C835" s="389" t="s">
        <v>2231</v>
      </c>
      <c r="D835" s="389" t="s">
        <v>2232</v>
      </c>
      <c r="E835" s="389" t="s">
        <v>1281</v>
      </c>
      <c r="F835" s="421">
        <v>866</v>
      </c>
      <c r="G835" s="390" t="s">
        <v>11</v>
      </c>
      <c r="H835" s="389" t="s">
        <v>1114</v>
      </c>
      <c r="I835" s="389" t="s">
        <v>5264</v>
      </c>
      <c r="J835" s="389" t="s">
        <v>5264</v>
      </c>
      <c r="K835" s="389" t="s">
        <v>2126</v>
      </c>
      <c r="L835" s="390" t="s">
        <v>87</v>
      </c>
      <c r="M835" s="390" t="s">
        <v>2083</v>
      </c>
      <c r="N835" s="390" t="s">
        <v>2083</v>
      </c>
      <c r="O835" s="390" t="s">
        <v>25</v>
      </c>
      <c r="P835" s="389" t="s">
        <v>23</v>
      </c>
      <c r="Q835" s="389" t="s">
        <v>5265</v>
      </c>
      <c r="R835" s="389" t="s">
        <v>2240</v>
      </c>
      <c r="S835" s="389" t="s">
        <v>5266</v>
      </c>
      <c r="T835" s="389" t="s">
        <v>2772</v>
      </c>
      <c r="U835" s="389" t="s">
        <v>2083</v>
      </c>
      <c r="V835" s="389" t="s">
        <v>5267</v>
      </c>
      <c r="W835" s="389" t="s">
        <v>2083</v>
      </c>
      <c r="X835" s="389" t="s">
        <v>43</v>
      </c>
      <c r="Y835" s="389" t="s">
        <v>2083</v>
      </c>
      <c r="Z835" s="389" t="s">
        <v>2083</v>
      </c>
      <c r="AA835" s="389" t="s">
        <v>2105</v>
      </c>
      <c r="AB835" s="389" t="s">
        <v>2387</v>
      </c>
    </row>
    <row r="836" spans="1:28" x14ac:dyDescent="0.2">
      <c r="A836" s="389">
        <v>407</v>
      </c>
      <c r="B836" s="389">
        <v>3167</v>
      </c>
      <c r="C836" s="389" t="s">
        <v>2275</v>
      </c>
      <c r="D836" s="389" t="s">
        <v>2276</v>
      </c>
      <c r="E836" s="389" t="s">
        <v>1281</v>
      </c>
      <c r="F836" s="421">
        <v>867</v>
      </c>
      <c r="G836" s="390" t="s">
        <v>11</v>
      </c>
      <c r="H836" s="389" t="s">
        <v>1115</v>
      </c>
      <c r="I836" s="389" t="s">
        <v>5268</v>
      </c>
      <c r="J836" s="389" t="s">
        <v>5268</v>
      </c>
      <c r="K836" s="389" t="s">
        <v>2091</v>
      </c>
      <c r="L836" s="390" t="s">
        <v>87</v>
      </c>
      <c r="M836" s="390" t="s">
        <v>2083</v>
      </c>
      <c r="N836" s="390" t="s">
        <v>2083</v>
      </c>
      <c r="O836" s="390" t="s">
        <v>87</v>
      </c>
      <c r="P836" s="389" t="s">
        <v>23</v>
      </c>
      <c r="Q836" s="389" t="s">
        <v>5269</v>
      </c>
      <c r="R836" s="389" t="s">
        <v>2427</v>
      </c>
      <c r="S836" s="389" t="s">
        <v>2083</v>
      </c>
      <c r="T836" s="389" t="s">
        <v>2083</v>
      </c>
      <c r="U836" s="389" t="s">
        <v>2083</v>
      </c>
      <c r="V836" s="389" t="s">
        <v>5270</v>
      </c>
      <c r="W836" s="389" t="s">
        <v>2083</v>
      </c>
      <c r="X836" s="389" t="s">
        <v>43</v>
      </c>
      <c r="Y836" s="389" t="s">
        <v>2083</v>
      </c>
      <c r="Z836" s="389" t="s">
        <v>2083</v>
      </c>
      <c r="AA836" s="389" t="s">
        <v>2115</v>
      </c>
      <c r="AB836" s="389" t="s">
        <v>2844</v>
      </c>
    </row>
    <row r="837" spans="1:28" x14ac:dyDescent="0.2">
      <c r="A837" s="389">
        <v>408</v>
      </c>
      <c r="B837" s="389">
        <v>3168</v>
      </c>
      <c r="C837" s="389" t="s">
        <v>2681</v>
      </c>
      <c r="D837" s="389" t="s">
        <v>2682</v>
      </c>
      <c r="E837" s="389" t="s">
        <v>1281</v>
      </c>
      <c r="F837" s="421">
        <v>868</v>
      </c>
      <c r="G837" s="390" t="s">
        <v>11</v>
      </c>
      <c r="H837" s="389" t="s">
        <v>5271</v>
      </c>
      <c r="I837" s="389" t="s">
        <v>5272</v>
      </c>
      <c r="J837" s="389" t="s">
        <v>5272</v>
      </c>
      <c r="K837" s="389" t="s">
        <v>2126</v>
      </c>
      <c r="L837" s="390" t="s">
        <v>281</v>
      </c>
      <c r="M837" s="390" t="s">
        <v>2083</v>
      </c>
      <c r="N837" s="390" t="s">
        <v>2083</v>
      </c>
      <c r="O837" s="390" t="s">
        <v>87</v>
      </c>
      <c r="P837" s="389" t="s">
        <v>23</v>
      </c>
      <c r="Q837" s="389" t="s">
        <v>5273</v>
      </c>
      <c r="R837" s="389" t="s">
        <v>3880</v>
      </c>
      <c r="S837" s="389" t="s">
        <v>2083</v>
      </c>
      <c r="T837" s="389" t="s">
        <v>2083</v>
      </c>
      <c r="U837" s="389" t="s">
        <v>2083</v>
      </c>
      <c r="V837" s="389" t="s">
        <v>5274</v>
      </c>
      <c r="W837" s="389" t="s">
        <v>2083</v>
      </c>
      <c r="X837" s="389" t="s">
        <v>43</v>
      </c>
      <c r="Y837" s="389" t="s">
        <v>2083</v>
      </c>
      <c r="Z837" s="389" t="s">
        <v>2083</v>
      </c>
      <c r="AA837" s="389" t="s">
        <v>2115</v>
      </c>
      <c r="AB837" s="389" t="s">
        <v>4912</v>
      </c>
    </row>
    <row r="838" spans="1:28" x14ac:dyDescent="0.2">
      <c r="A838" s="389">
        <v>409</v>
      </c>
      <c r="B838" s="389">
        <v>3169</v>
      </c>
      <c r="C838" s="389" t="s">
        <v>2970</v>
      </c>
      <c r="D838" s="389" t="s">
        <v>2971</v>
      </c>
      <c r="E838" s="389" t="s">
        <v>1281</v>
      </c>
      <c r="F838" s="421">
        <v>869</v>
      </c>
      <c r="G838" s="390" t="s">
        <v>11</v>
      </c>
      <c r="H838" s="389" t="s">
        <v>1117</v>
      </c>
      <c r="I838" s="389" t="s">
        <v>1117</v>
      </c>
      <c r="J838" s="389" t="s">
        <v>1117</v>
      </c>
      <c r="K838" s="389" t="s">
        <v>2091</v>
      </c>
      <c r="L838" s="390" t="s">
        <v>281</v>
      </c>
      <c r="M838" s="390" t="s">
        <v>5275</v>
      </c>
      <c r="N838" s="390" t="s">
        <v>2083</v>
      </c>
      <c r="O838" s="390" t="s">
        <v>87</v>
      </c>
      <c r="P838" s="389" t="s">
        <v>23</v>
      </c>
      <c r="Q838" s="389" t="s">
        <v>5276</v>
      </c>
      <c r="R838" s="389" t="s">
        <v>5277</v>
      </c>
      <c r="S838" s="389" t="s">
        <v>2083</v>
      </c>
      <c r="T838" s="389" t="s">
        <v>2083</v>
      </c>
      <c r="U838" s="389" t="s">
        <v>2083</v>
      </c>
      <c r="V838" s="389" t="s">
        <v>5278</v>
      </c>
      <c r="W838" s="389" t="s">
        <v>2083</v>
      </c>
      <c r="X838" s="389" t="s">
        <v>43</v>
      </c>
      <c r="Y838" s="389" t="s">
        <v>2147</v>
      </c>
      <c r="Z838" s="389" t="s">
        <v>2083</v>
      </c>
      <c r="AA838" s="389" t="s">
        <v>2115</v>
      </c>
      <c r="AB838" s="389" t="s">
        <v>2844</v>
      </c>
    </row>
    <row r="839" spans="1:28" x14ac:dyDescent="0.2">
      <c r="A839" s="389">
        <v>410</v>
      </c>
      <c r="B839" s="389">
        <v>3170</v>
      </c>
      <c r="C839" s="389" t="s">
        <v>2970</v>
      </c>
      <c r="D839" s="389" t="s">
        <v>2971</v>
      </c>
      <c r="E839" s="389" t="s">
        <v>1281</v>
      </c>
      <c r="F839" s="421">
        <v>870</v>
      </c>
      <c r="G839" s="390" t="s">
        <v>11</v>
      </c>
      <c r="H839" s="389" t="s">
        <v>1118</v>
      </c>
      <c r="I839" s="389" t="s">
        <v>1118</v>
      </c>
      <c r="J839" s="389" t="s">
        <v>1118</v>
      </c>
      <c r="K839" s="389" t="s">
        <v>9</v>
      </c>
      <c r="L839" s="390" t="s">
        <v>281</v>
      </c>
      <c r="M839" s="390" t="s">
        <v>2083</v>
      </c>
      <c r="N839" s="390" t="s">
        <v>2083</v>
      </c>
      <c r="O839" s="390" t="s">
        <v>87</v>
      </c>
      <c r="P839" s="389" t="s">
        <v>23</v>
      </c>
      <c r="Q839" s="389" t="s">
        <v>5279</v>
      </c>
      <c r="R839" s="389" t="s">
        <v>2424</v>
      </c>
      <c r="S839" s="389" t="s">
        <v>2083</v>
      </c>
      <c r="T839" s="389" t="s">
        <v>2083</v>
      </c>
      <c r="U839" s="389" t="s">
        <v>2083</v>
      </c>
      <c r="V839" s="389" t="s">
        <v>2978</v>
      </c>
      <c r="W839" s="389" t="s">
        <v>2083</v>
      </c>
      <c r="X839" s="389" t="s">
        <v>43</v>
      </c>
      <c r="Y839" s="389" t="s">
        <v>23</v>
      </c>
      <c r="Z839" s="389" t="s">
        <v>2083</v>
      </c>
      <c r="AA839" s="389" t="s">
        <v>2115</v>
      </c>
      <c r="AB839" s="389" t="s">
        <v>2178</v>
      </c>
    </row>
    <row r="840" spans="1:28" x14ac:dyDescent="0.2">
      <c r="A840" s="389">
        <v>411</v>
      </c>
      <c r="B840" s="389">
        <v>3171</v>
      </c>
      <c r="C840" s="389" t="s">
        <v>2970</v>
      </c>
      <c r="D840" s="389" t="s">
        <v>2971</v>
      </c>
      <c r="E840" s="389" t="s">
        <v>1281</v>
      </c>
      <c r="F840" s="421">
        <v>871</v>
      </c>
      <c r="G840" s="390" t="s">
        <v>11</v>
      </c>
      <c r="H840" s="389" t="s">
        <v>1119</v>
      </c>
      <c r="I840" s="389" t="s">
        <v>1119</v>
      </c>
      <c r="J840" s="389" t="s">
        <v>1119</v>
      </c>
      <c r="K840" s="389" t="s">
        <v>2344</v>
      </c>
      <c r="L840" s="390" t="s">
        <v>281</v>
      </c>
      <c r="M840" s="390" t="s">
        <v>5280</v>
      </c>
      <c r="N840" s="390" t="s">
        <v>2083</v>
      </c>
      <c r="O840" s="390" t="s">
        <v>87</v>
      </c>
      <c r="P840" s="389" t="s">
        <v>23</v>
      </c>
      <c r="Q840" s="389" t="s">
        <v>5279</v>
      </c>
      <c r="R840" s="389" t="s">
        <v>2424</v>
      </c>
      <c r="S840" s="389" t="s">
        <v>2083</v>
      </c>
      <c r="T840" s="389" t="s">
        <v>2083</v>
      </c>
      <c r="U840" s="389" t="s">
        <v>2083</v>
      </c>
      <c r="V840" s="389" t="s">
        <v>2083</v>
      </c>
      <c r="W840" s="389" t="s">
        <v>2083</v>
      </c>
      <c r="X840" s="389" t="s">
        <v>43</v>
      </c>
      <c r="Y840" s="389" t="s">
        <v>23</v>
      </c>
      <c r="Z840" s="389" t="s">
        <v>2083</v>
      </c>
      <c r="AA840" s="389" t="s">
        <v>2115</v>
      </c>
      <c r="AB840" s="389" t="s">
        <v>2348</v>
      </c>
    </row>
    <row r="841" spans="1:28" x14ac:dyDescent="0.2">
      <c r="A841" s="389">
        <v>412</v>
      </c>
      <c r="B841" s="389">
        <v>3172</v>
      </c>
      <c r="C841" s="389" t="s">
        <v>5260</v>
      </c>
      <c r="D841" s="389" t="s">
        <v>5261</v>
      </c>
      <c r="E841" s="389" t="s">
        <v>1281</v>
      </c>
      <c r="F841" s="421">
        <v>872</v>
      </c>
      <c r="G841" s="390" t="s">
        <v>11</v>
      </c>
      <c r="H841" s="389" t="s">
        <v>1120</v>
      </c>
      <c r="I841" s="389" t="s">
        <v>5281</v>
      </c>
      <c r="J841" s="389" t="s">
        <v>5281</v>
      </c>
      <c r="K841" s="389" t="s">
        <v>2126</v>
      </c>
      <c r="L841" s="390" t="s">
        <v>87</v>
      </c>
      <c r="M841" s="390" t="s">
        <v>2083</v>
      </c>
      <c r="N841" s="390" t="s">
        <v>2083</v>
      </c>
      <c r="O841" s="390" t="s">
        <v>87</v>
      </c>
      <c r="P841" s="389" t="s">
        <v>23</v>
      </c>
      <c r="Q841" s="389" t="s">
        <v>3514</v>
      </c>
      <c r="R841" s="389" t="s">
        <v>3515</v>
      </c>
      <c r="S841" s="389" t="s">
        <v>2083</v>
      </c>
      <c r="T841" s="389" t="s">
        <v>2083</v>
      </c>
      <c r="U841" s="389" t="s">
        <v>2083</v>
      </c>
      <c r="V841" s="389" t="s">
        <v>5282</v>
      </c>
      <c r="W841" s="389" t="s">
        <v>2083</v>
      </c>
      <c r="X841" s="389" t="s">
        <v>43</v>
      </c>
      <c r="Y841" s="389" t="s">
        <v>2083</v>
      </c>
      <c r="Z841" s="389" t="s">
        <v>2083</v>
      </c>
      <c r="AA841" s="389" t="s">
        <v>2155</v>
      </c>
      <c r="AB841" s="389" t="s">
        <v>2767</v>
      </c>
    </row>
    <row r="842" spans="1:28" x14ac:dyDescent="0.2">
      <c r="A842" s="389">
        <v>413</v>
      </c>
      <c r="B842" s="389">
        <v>3173</v>
      </c>
      <c r="C842" s="389" t="s">
        <v>2133</v>
      </c>
      <c r="D842" s="389" t="s">
        <v>2134</v>
      </c>
      <c r="E842" s="389" t="s">
        <v>1281</v>
      </c>
      <c r="F842" s="421">
        <v>873</v>
      </c>
      <c r="G842" s="390" t="s">
        <v>11</v>
      </c>
      <c r="H842" s="389" t="s">
        <v>1121</v>
      </c>
      <c r="I842" s="389" t="s">
        <v>5283</v>
      </c>
      <c r="J842" s="389" t="s">
        <v>5283</v>
      </c>
      <c r="K842" s="389" t="s">
        <v>2126</v>
      </c>
      <c r="L842" s="390" t="s">
        <v>87</v>
      </c>
      <c r="M842" s="390" t="s">
        <v>2083</v>
      </c>
      <c r="N842" s="390" t="s">
        <v>2083</v>
      </c>
      <c r="O842" s="390" t="s">
        <v>87</v>
      </c>
      <c r="P842" s="389" t="s">
        <v>23</v>
      </c>
      <c r="Q842" s="389" t="s">
        <v>5284</v>
      </c>
      <c r="R842" s="389" t="s">
        <v>3515</v>
      </c>
      <c r="S842" s="389" t="s">
        <v>2083</v>
      </c>
      <c r="T842" s="389" t="s">
        <v>2083</v>
      </c>
      <c r="U842" s="389" t="s">
        <v>2083</v>
      </c>
      <c r="V842" s="389" t="s">
        <v>5285</v>
      </c>
      <c r="W842" s="389" t="s">
        <v>2083</v>
      </c>
      <c r="X842" s="389" t="s">
        <v>43</v>
      </c>
      <c r="Y842" s="389" t="s">
        <v>2147</v>
      </c>
      <c r="Z842" s="389" t="s">
        <v>2083</v>
      </c>
      <c r="AA842" s="389" t="s">
        <v>2096</v>
      </c>
      <c r="AB842" s="389" t="s">
        <v>5286</v>
      </c>
    </row>
    <row r="843" spans="1:28" x14ac:dyDescent="0.2">
      <c r="A843" s="389">
        <v>414</v>
      </c>
      <c r="B843" s="389">
        <v>3174</v>
      </c>
      <c r="C843" s="389" t="s">
        <v>2196</v>
      </c>
      <c r="D843" s="389" t="s">
        <v>2197</v>
      </c>
      <c r="E843" s="389" t="s">
        <v>1281</v>
      </c>
      <c r="F843" s="421">
        <v>874</v>
      </c>
      <c r="G843" s="390" t="s">
        <v>11</v>
      </c>
      <c r="H843" s="389" t="s">
        <v>1122</v>
      </c>
      <c r="I843" s="389" t="s">
        <v>5287</v>
      </c>
      <c r="J843" s="389" t="s">
        <v>5287</v>
      </c>
      <c r="K843" s="389" t="s">
        <v>2126</v>
      </c>
      <c r="L843" s="390" t="s">
        <v>281</v>
      </c>
      <c r="M843" s="390" t="s">
        <v>2083</v>
      </c>
      <c r="N843" s="390" t="s">
        <v>2083</v>
      </c>
      <c r="O843" s="390" t="s">
        <v>87</v>
      </c>
      <c r="P843" s="389" t="s">
        <v>23</v>
      </c>
      <c r="Q843" s="389" t="s">
        <v>5288</v>
      </c>
      <c r="R843" s="389" t="s">
        <v>3880</v>
      </c>
      <c r="S843" s="389" t="s">
        <v>2083</v>
      </c>
      <c r="T843" s="389" t="s">
        <v>2083</v>
      </c>
      <c r="U843" s="389" t="s">
        <v>2083</v>
      </c>
      <c r="V843" s="389" t="s">
        <v>3513</v>
      </c>
      <c r="W843" s="389" t="s">
        <v>2083</v>
      </c>
      <c r="X843" s="389" t="s">
        <v>43</v>
      </c>
      <c r="Y843" s="389" t="s">
        <v>2083</v>
      </c>
      <c r="Z843" s="389" t="s">
        <v>2083</v>
      </c>
      <c r="AA843" s="389" t="s">
        <v>2155</v>
      </c>
      <c r="AB843" s="389" t="s">
        <v>2342</v>
      </c>
    </row>
    <row r="844" spans="1:28" x14ac:dyDescent="0.2">
      <c r="A844" s="389">
        <v>415</v>
      </c>
      <c r="B844" s="389">
        <v>3175</v>
      </c>
      <c r="C844" s="389" t="s">
        <v>2231</v>
      </c>
      <c r="D844" s="389" t="s">
        <v>2232</v>
      </c>
      <c r="E844" s="389" t="s">
        <v>1281</v>
      </c>
      <c r="F844" s="421">
        <v>875</v>
      </c>
      <c r="G844" s="390" t="s">
        <v>11</v>
      </c>
      <c r="H844" s="389" t="s">
        <v>1124</v>
      </c>
      <c r="I844" s="389" t="s">
        <v>5289</v>
      </c>
      <c r="J844" s="389" t="s">
        <v>5289</v>
      </c>
      <c r="K844" s="389" t="s">
        <v>2091</v>
      </c>
      <c r="L844" s="390" t="s">
        <v>87</v>
      </c>
      <c r="M844" s="390" t="s">
        <v>2083</v>
      </c>
      <c r="N844" s="390" t="s">
        <v>2083</v>
      </c>
      <c r="O844" s="390" t="s">
        <v>25</v>
      </c>
      <c r="P844" s="389" t="s">
        <v>23</v>
      </c>
      <c r="Q844" s="389" t="s">
        <v>5290</v>
      </c>
      <c r="R844" s="389" t="s">
        <v>2427</v>
      </c>
      <c r="S844" s="389" t="s">
        <v>5291</v>
      </c>
      <c r="T844" s="389" t="s">
        <v>5292</v>
      </c>
      <c r="U844" s="389" t="s">
        <v>2083</v>
      </c>
      <c r="V844" s="389" t="s">
        <v>5293</v>
      </c>
      <c r="W844" s="389" t="s">
        <v>2083</v>
      </c>
      <c r="X844" s="389" t="s">
        <v>43</v>
      </c>
      <c r="Y844" s="389" t="s">
        <v>2083</v>
      </c>
      <c r="Z844" s="389" t="s">
        <v>2083</v>
      </c>
      <c r="AA844" s="389" t="s">
        <v>2115</v>
      </c>
      <c r="AB844" s="389" t="s">
        <v>2348</v>
      </c>
    </row>
    <row r="845" spans="1:28" x14ac:dyDescent="0.2">
      <c r="A845" s="389">
        <v>416</v>
      </c>
      <c r="B845" s="389">
        <v>3176</v>
      </c>
      <c r="C845" s="389" t="s">
        <v>2231</v>
      </c>
      <c r="D845" s="389" t="s">
        <v>2232</v>
      </c>
      <c r="E845" s="389" t="s">
        <v>1281</v>
      </c>
      <c r="F845" s="421">
        <v>876</v>
      </c>
      <c r="G845" s="390" t="s">
        <v>11</v>
      </c>
      <c r="H845" s="389" t="s">
        <v>1126</v>
      </c>
      <c r="I845" s="389" t="s">
        <v>5294</v>
      </c>
      <c r="J845" s="389" t="s">
        <v>5294</v>
      </c>
      <c r="K845" s="389" t="s">
        <v>2091</v>
      </c>
      <c r="L845" s="390" t="s">
        <v>87</v>
      </c>
      <c r="M845" s="390" t="s">
        <v>2083</v>
      </c>
      <c r="N845" s="390" t="s">
        <v>2083</v>
      </c>
      <c r="O845" s="390" t="s">
        <v>25</v>
      </c>
      <c r="P845" s="389" t="s">
        <v>23</v>
      </c>
      <c r="Q845" s="389" t="s">
        <v>5295</v>
      </c>
      <c r="R845" s="389" t="s">
        <v>2427</v>
      </c>
      <c r="S845" s="389" t="s">
        <v>5296</v>
      </c>
      <c r="T845" s="389" t="s">
        <v>2486</v>
      </c>
      <c r="U845" s="389" t="s">
        <v>2083</v>
      </c>
      <c r="V845" s="389" t="s">
        <v>5297</v>
      </c>
      <c r="W845" s="389" t="s">
        <v>2083</v>
      </c>
      <c r="X845" s="389" t="s">
        <v>43</v>
      </c>
      <c r="Y845" s="389" t="s">
        <v>2147</v>
      </c>
      <c r="Z845" s="389" t="s">
        <v>2083</v>
      </c>
      <c r="AA845" s="389" t="s">
        <v>2115</v>
      </c>
      <c r="AB845" s="389" t="s">
        <v>2348</v>
      </c>
    </row>
    <row r="846" spans="1:28" x14ac:dyDescent="0.2">
      <c r="A846" s="389">
        <v>417</v>
      </c>
      <c r="B846" s="389">
        <v>3177</v>
      </c>
      <c r="C846" s="389" t="s">
        <v>2319</v>
      </c>
      <c r="D846" s="389" t="s">
        <v>2320</v>
      </c>
      <c r="E846" s="389" t="s">
        <v>1281</v>
      </c>
      <c r="F846" s="421">
        <v>877</v>
      </c>
      <c r="G846" s="390" t="s">
        <v>11</v>
      </c>
      <c r="H846" s="389" t="s">
        <v>1127</v>
      </c>
      <c r="I846" s="389" t="s">
        <v>1127</v>
      </c>
      <c r="J846" s="389" t="s">
        <v>1127</v>
      </c>
      <c r="K846" s="389" t="s">
        <v>2126</v>
      </c>
      <c r="L846" s="390" t="s">
        <v>87</v>
      </c>
      <c r="M846" s="390" t="s">
        <v>2083</v>
      </c>
      <c r="N846" s="390" t="s">
        <v>2083</v>
      </c>
      <c r="O846" s="390" t="s">
        <v>87</v>
      </c>
      <c r="P846" s="389" t="s">
        <v>23</v>
      </c>
      <c r="Q846" s="389" t="s">
        <v>5298</v>
      </c>
      <c r="R846" s="389" t="s">
        <v>5299</v>
      </c>
      <c r="S846" s="389" t="s">
        <v>2083</v>
      </c>
      <c r="T846" s="389" t="s">
        <v>2083</v>
      </c>
      <c r="U846" s="389" t="s">
        <v>2083</v>
      </c>
      <c r="V846" s="389" t="s">
        <v>5300</v>
      </c>
      <c r="W846" s="389" t="s">
        <v>2083</v>
      </c>
      <c r="X846" s="389" t="s">
        <v>43</v>
      </c>
      <c r="Y846" s="389" t="s">
        <v>2083</v>
      </c>
      <c r="Z846" s="389" t="s">
        <v>2083</v>
      </c>
      <c r="AA846" s="389" t="s">
        <v>2155</v>
      </c>
      <c r="AB846" s="389" t="s">
        <v>5301</v>
      </c>
    </row>
    <row r="847" spans="1:28" x14ac:dyDescent="0.2">
      <c r="A847" s="389">
        <v>418</v>
      </c>
      <c r="B847" s="389">
        <v>3178</v>
      </c>
      <c r="C847" s="389" t="s">
        <v>2196</v>
      </c>
      <c r="D847" s="389" t="s">
        <v>2197</v>
      </c>
      <c r="E847" s="389" t="s">
        <v>1281</v>
      </c>
      <c r="F847" s="421">
        <v>878</v>
      </c>
      <c r="G847" s="390" t="s">
        <v>11</v>
      </c>
      <c r="H847" s="389" t="s">
        <v>1128</v>
      </c>
      <c r="I847" s="389" t="s">
        <v>5302</v>
      </c>
      <c r="J847" s="389" t="s">
        <v>5302</v>
      </c>
      <c r="K847" s="389" t="s">
        <v>2126</v>
      </c>
      <c r="L847" s="390" t="s">
        <v>281</v>
      </c>
      <c r="M847" s="390" t="s">
        <v>2083</v>
      </c>
      <c r="N847" s="390" t="s">
        <v>2083</v>
      </c>
      <c r="O847" s="390" t="s">
        <v>87</v>
      </c>
      <c r="P847" s="389" t="s">
        <v>23</v>
      </c>
      <c r="Q847" s="389" t="s">
        <v>5303</v>
      </c>
      <c r="R847" s="389" t="s">
        <v>5304</v>
      </c>
      <c r="S847" s="389" t="s">
        <v>2083</v>
      </c>
      <c r="T847" s="389" t="s">
        <v>2083</v>
      </c>
      <c r="U847" s="389" t="s">
        <v>2083</v>
      </c>
      <c r="V847" s="389" t="s">
        <v>3513</v>
      </c>
      <c r="W847" s="389" t="s">
        <v>2083</v>
      </c>
      <c r="X847" s="389" t="s">
        <v>43</v>
      </c>
      <c r="Y847" s="389" t="s">
        <v>2083</v>
      </c>
      <c r="Z847" s="389" t="s">
        <v>2083</v>
      </c>
      <c r="AA847" s="389" t="s">
        <v>2155</v>
      </c>
      <c r="AB847" s="389" t="s">
        <v>5305</v>
      </c>
    </row>
    <row r="848" spans="1:28" x14ac:dyDescent="0.2">
      <c r="A848" s="389">
        <v>419</v>
      </c>
      <c r="B848" s="389">
        <v>3179</v>
      </c>
      <c r="C848" s="389" t="s">
        <v>5306</v>
      </c>
      <c r="D848" s="389" t="s">
        <v>5307</v>
      </c>
      <c r="E848" s="389" t="s">
        <v>1281</v>
      </c>
      <c r="F848" s="421">
        <v>879</v>
      </c>
      <c r="G848" s="390" t="s">
        <v>11</v>
      </c>
      <c r="H848" s="389" t="s">
        <v>1130</v>
      </c>
      <c r="I848" s="389" t="s">
        <v>1130</v>
      </c>
      <c r="J848" s="389" t="s">
        <v>1130</v>
      </c>
      <c r="K848" s="389" t="s">
        <v>2126</v>
      </c>
      <c r="L848" s="390" t="s">
        <v>87</v>
      </c>
      <c r="M848" s="390" t="s">
        <v>2083</v>
      </c>
      <c r="N848" s="390" t="s">
        <v>2083</v>
      </c>
      <c r="O848" s="390" t="s">
        <v>25</v>
      </c>
      <c r="P848" s="389" t="s">
        <v>23</v>
      </c>
      <c r="Q848" s="389" t="s">
        <v>5308</v>
      </c>
      <c r="R848" s="389" t="s">
        <v>4432</v>
      </c>
      <c r="S848" s="389" t="s">
        <v>2889</v>
      </c>
      <c r="T848" s="389" t="s">
        <v>5309</v>
      </c>
      <c r="U848" s="389" t="s">
        <v>2083</v>
      </c>
      <c r="V848" s="389" t="s">
        <v>5310</v>
      </c>
      <c r="W848" s="389" t="s">
        <v>2083</v>
      </c>
      <c r="X848" s="389" t="s">
        <v>43</v>
      </c>
      <c r="Y848" s="389" t="s">
        <v>2083</v>
      </c>
      <c r="Z848" s="389" t="s">
        <v>2083</v>
      </c>
      <c r="AA848" s="389" t="s">
        <v>2155</v>
      </c>
      <c r="AB848" s="389" t="s">
        <v>3702</v>
      </c>
    </row>
    <row r="849" spans="1:28" x14ac:dyDescent="0.2">
      <c r="A849" s="389">
        <v>420</v>
      </c>
      <c r="B849" s="389">
        <v>3180</v>
      </c>
      <c r="C849" s="389" t="s">
        <v>2882</v>
      </c>
      <c r="D849" s="389" t="s">
        <v>2883</v>
      </c>
      <c r="E849" s="389" t="s">
        <v>1281</v>
      </c>
      <c r="F849" s="421">
        <v>880</v>
      </c>
      <c r="G849" s="390" t="s">
        <v>11</v>
      </c>
      <c r="H849" s="389" t="s">
        <v>1132</v>
      </c>
      <c r="I849" s="389" t="s">
        <v>1132</v>
      </c>
      <c r="J849" s="389" t="s">
        <v>1132</v>
      </c>
      <c r="K849" s="389" t="s">
        <v>2126</v>
      </c>
      <c r="L849" s="390" t="s">
        <v>1045</v>
      </c>
      <c r="M849" s="390" t="s">
        <v>2083</v>
      </c>
      <c r="N849" s="390" t="s">
        <v>2083</v>
      </c>
      <c r="O849" s="390" t="s">
        <v>25</v>
      </c>
      <c r="P849" s="389" t="s">
        <v>23</v>
      </c>
      <c r="Q849" s="389" t="s">
        <v>5311</v>
      </c>
      <c r="R849" s="389" t="s">
        <v>2427</v>
      </c>
      <c r="S849" s="389" t="s">
        <v>5312</v>
      </c>
      <c r="T849" s="389" t="s">
        <v>2352</v>
      </c>
      <c r="U849" s="389" t="s">
        <v>2083</v>
      </c>
      <c r="V849" s="389" t="s">
        <v>5313</v>
      </c>
      <c r="W849" s="389" t="s">
        <v>2083</v>
      </c>
      <c r="X849" s="389" t="s">
        <v>43</v>
      </c>
      <c r="Y849" s="389" t="s">
        <v>2083</v>
      </c>
      <c r="Z849" s="389" t="s">
        <v>2083</v>
      </c>
      <c r="AA849" s="389" t="s">
        <v>2105</v>
      </c>
      <c r="AB849" s="389" t="s">
        <v>2387</v>
      </c>
    </row>
    <row r="850" spans="1:28" x14ac:dyDescent="0.2">
      <c r="A850" s="389">
        <v>421</v>
      </c>
      <c r="B850" s="389">
        <v>3181</v>
      </c>
      <c r="C850" s="389" t="s">
        <v>4094</v>
      </c>
      <c r="D850" s="389" t="s">
        <v>4095</v>
      </c>
      <c r="E850" s="389" t="s">
        <v>1281</v>
      </c>
      <c r="F850" s="421">
        <v>881</v>
      </c>
      <c r="G850" s="390" t="s">
        <v>11</v>
      </c>
      <c r="H850" s="389" t="s">
        <v>5314</v>
      </c>
      <c r="I850" s="389" t="s">
        <v>5315</v>
      </c>
      <c r="J850" s="389" t="s">
        <v>5316</v>
      </c>
      <c r="K850" s="389" t="s">
        <v>2091</v>
      </c>
      <c r="L850" s="390" t="s">
        <v>87</v>
      </c>
      <c r="M850" s="390" t="s">
        <v>2083</v>
      </c>
      <c r="N850" s="390" t="s">
        <v>2083</v>
      </c>
      <c r="O850" s="390" t="s">
        <v>87</v>
      </c>
      <c r="P850" s="389" t="s">
        <v>23</v>
      </c>
      <c r="Q850" s="389" t="s">
        <v>5317</v>
      </c>
      <c r="R850" s="389" t="s">
        <v>5318</v>
      </c>
      <c r="S850" s="389" t="s">
        <v>2083</v>
      </c>
      <c r="T850" s="389" t="s">
        <v>2083</v>
      </c>
      <c r="U850" s="389" t="s">
        <v>2083</v>
      </c>
      <c r="V850" s="389" t="s">
        <v>5319</v>
      </c>
      <c r="W850" s="389" t="s">
        <v>2083</v>
      </c>
      <c r="X850" s="389" t="s">
        <v>43</v>
      </c>
      <c r="Y850" s="389" t="s">
        <v>12</v>
      </c>
      <c r="Z850" s="389" t="s">
        <v>2083</v>
      </c>
      <c r="AA850" s="389" t="s">
        <v>2096</v>
      </c>
      <c r="AB850" s="389" t="s">
        <v>5320</v>
      </c>
    </row>
    <row r="851" spans="1:28" x14ac:dyDescent="0.2">
      <c r="A851" s="389">
        <v>422</v>
      </c>
      <c r="B851" s="389">
        <v>3182</v>
      </c>
      <c r="C851" s="389" t="s">
        <v>2196</v>
      </c>
      <c r="D851" s="389" t="s">
        <v>2197</v>
      </c>
      <c r="E851" s="389" t="s">
        <v>1281</v>
      </c>
      <c r="F851" s="421">
        <v>882</v>
      </c>
      <c r="G851" s="390" t="s">
        <v>11</v>
      </c>
      <c r="H851" s="389" t="s">
        <v>1133</v>
      </c>
      <c r="I851" s="389" t="s">
        <v>5321</v>
      </c>
      <c r="J851" s="389" t="s">
        <v>5321</v>
      </c>
      <c r="K851" s="389" t="s">
        <v>2126</v>
      </c>
      <c r="L851" s="390" t="s">
        <v>281</v>
      </c>
      <c r="M851" s="390" t="s">
        <v>2083</v>
      </c>
      <c r="N851" s="390" t="s">
        <v>2083</v>
      </c>
      <c r="O851" s="390" t="s">
        <v>87</v>
      </c>
      <c r="P851" s="389" t="s">
        <v>23</v>
      </c>
      <c r="Q851" s="389" t="s">
        <v>5322</v>
      </c>
      <c r="R851" s="389" t="s">
        <v>5323</v>
      </c>
      <c r="S851" s="389" t="s">
        <v>2083</v>
      </c>
      <c r="T851" s="389" t="s">
        <v>2083</v>
      </c>
      <c r="U851" s="389" t="s">
        <v>2083</v>
      </c>
      <c r="V851" s="389" t="s">
        <v>3513</v>
      </c>
      <c r="W851" s="389" t="s">
        <v>2083</v>
      </c>
      <c r="X851" s="389" t="s">
        <v>43</v>
      </c>
      <c r="Y851" s="389" t="s">
        <v>2083</v>
      </c>
      <c r="Z851" s="389" t="s">
        <v>2083</v>
      </c>
      <c r="AA851" s="389" t="s">
        <v>2155</v>
      </c>
      <c r="AB851" s="389" t="s">
        <v>2342</v>
      </c>
    </row>
    <row r="852" spans="1:28" x14ac:dyDescent="0.2">
      <c r="A852" s="389">
        <v>423</v>
      </c>
      <c r="B852" s="389">
        <v>3183</v>
      </c>
      <c r="C852" s="389" t="s">
        <v>3262</v>
      </c>
      <c r="D852" s="389" t="s">
        <v>3263</v>
      </c>
      <c r="E852" s="389" t="s">
        <v>1281</v>
      </c>
      <c r="F852" s="421">
        <v>883</v>
      </c>
      <c r="G852" s="390" t="s">
        <v>11</v>
      </c>
      <c r="H852" s="389" t="s">
        <v>5324</v>
      </c>
      <c r="I852" s="389" t="s">
        <v>5324</v>
      </c>
      <c r="J852" s="389" t="s">
        <v>5324</v>
      </c>
      <c r="K852" s="389" t="s">
        <v>2126</v>
      </c>
      <c r="L852" s="390" t="s">
        <v>87</v>
      </c>
      <c r="M852" s="390" t="s">
        <v>2083</v>
      </c>
      <c r="N852" s="390" t="s">
        <v>2083</v>
      </c>
      <c r="O852" s="390" t="s">
        <v>87</v>
      </c>
      <c r="P852" s="389" t="s">
        <v>23</v>
      </c>
      <c r="Q852" s="389" t="s">
        <v>5325</v>
      </c>
      <c r="R852" s="389" t="s">
        <v>2194</v>
      </c>
      <c r="S852" s="389" t="s">
        <v>2083</v>
      </c>
      <c r="T852" s="389" t="s">
        <v>2083</v>
      </c>
      <c r="U852" s="389" t="s">
        <v>2083</v>
      </c>
      <c r="V852" s="389" t="s">
        <v>5326</v>
      </c>
      <c r="W852" s="389" t="s">
        <v>2083</v>
      </c>
      <c r="X852" s="389" t="s">
        <v>43</v>
      </c>
      <c r="Y852" s="389" t="s">
        <v>87</v>
      </c>
      <c r="Z852" s="389" t="s">
        <v>2083</v>
      </c>
      <c r="AA852" s="389" t="s">
        <v>2115</v>
      </c>
      <c r="AB852" s="389" t="s">
        <v>4912</v>
      </c>
    </row>
    <row r="853" spans="1:28" x14ac:dyDescent="0.2">
      <c r="A853" s="389">
        <v>695</v>
      </c>
      <c r="B853" s="389">
        <v>3184</v>
      </c>
      <c r="C853" s="389" t="s">
        <v>5103</v>
      </c>
      <c r="D853" s="389" t="s">
        <v>3711</v>
      </c>
      <c r="E853" s="389" t="s">
        <v>1281</v>
      </c>
      <c r="F853" s="421">
        <v>884</v>
      </c>
      <c r="G853" s="390" t="s">
        <v>11</v>
      </c>
      <c r="H853" s="389" t="s">
        <v>5327</v>
      </c>
      <c r="I853" s="389" t="s">
        <v>5327</v>
      </c>
      <c r="J853" s="389" t="s">
        <v>5327</v>
      </c>
      <c r="K853" s="389" t="s">
        <v>3023</v>
      </c>
      <c r="L853" s="390" t="s">
        <v>1045</v>
      </c>
      <c r="M853" s="390" t="s">
        <v>2083</v>
      </c>
      <c r="N853" s="390" t="s">
        <v>2083</v>
      </c>
      <c r="O853" s="390" t="s">
        <v>87</v>
      </c>
      <c r="P853" s="389" t="s">
        <v>23</v>
      </c>
      <c r="Q853" s="389" t="s">
        <v>5328</v>
      </c>
      <c r="R853" s="389" t="s">
        <v>5329</v>
      </c>
      <c r="S853" s="389" t="s">
        <v>2083</v>
      </c>
      <c r="T853" s="389" t="s">
        <v>2083</v>
      </c>
      <c r="U853" s="389" t="s">
        <v>2083</v>
      </c>
      <c r="V853" s="389" t="s">
        <v>5330</v>
      </c>
      <c r="W853" s="389" t="s">
        <v>5331</v>
      </c>
      <c r="X853" s="389" t="s">
        <v>43</v>
      </c>
      <c r="Y853" s="389" t="s">
        <v>2083</v>
      </c>
      <c r="Z853" s="389" t="s">
        <v>2083</v>
      </c>
      <c r="AA853" s="389" t="s">
        <v>2115</v>
      </c>
      <c r="AB853" s="389" t="s">
        <v>4912</v>
      </c>
    </row>
    <row r="854" spans="1:28" x14ac:dyDescent="0.2">
      <c r="A854" s="389">
        <v>696</v>
      </c>
      <c r="B854" s="389">
        <v>3185</v>
      </c>
      <c r="C854" s="389" t="s">
        <v>3262</v>
      </c>
      <c r="D854" s="389" t="s">
        <v>3263</v>
      </c>
      <c r="E854" s="389" t="s">
        <v>1281</v>
      </c>
      <c r="F854" s="421">
        <v>885</v>
      </c>
      <c r="G854" s="390" t="s">
        <v>11</v>
      </c>
      <c r="H854" s="389" t="s">
        <v>1135</v>
      </c>
      <c r="I854" s="389" t="s">
        <v>5332</v>
      </c>
      <c r="J854" s="389" t="s">
        <v>5332</v>
      </c>
      <c r="K854" s="389" t="s">
        <v>2126</v>
      </c>
      <c r="L854" s="390" t="s">
        <v>87</v>
      </c>
      <c r="M854" s="390" t="s">
        <v>2083</v>
      </c>
      <c r="N854" s="390" t="s">
        <v>2083</v>
      </c>
      <c r="O854" s="390" t="s">
        <v>87</v>
      </c>
      <c r="P854" s="389" t="s">
        <v>23</v>
      </c>
      <c r="Q854" s="389" t="s">
        <v>5333</v>
      </c>
      <c r="R854" s="389" t="s">
        <v>2383</v>
      </c>
      <c r="S854" s="389" t="s">
        <v>2083</v>
      </c>
      <c r="T854" s="389" t="s">
        <v>2083</v>
      </c>
      <c r="U854" s="389" t="s">
        <v>2083</v>
      </c>
      <c r="V854" s="389" t="s">
        <v>5334</v>
      </c>
      <c r="W854" s="389" t="s">
        <v>2083</v>
      </c>
      <c r="X854" s="389" t="s">
        <v>43</v>
      </c>
      <c r="Y854" s="389" t="s">
        <v>87</v>
      </c>
      <c r="Z854" s="389" t="s">
        <v>2083</v>
      </c>
      <c r="AA854" s="389" t="s">
        <v>2096</v>
      </c>
      <c r="AB854" s="389" t="s">
        <v>2568</v>
      </c>
    </row>
    <row r="855" spans="1:28" x14ac:dyDescent="0.2">
      <c r="A855" s="389">
        <v>697</v>
      </c>
      <c r="B855" s="389">
        <v>3186</v>
      </c>
      <c r="C855" s="389" t="s">
        <v>5335</v>
      </c>
      <c r="D855" s="389" t="s">
        <v>5336</v>
      </c>
      <c r="E855" s="389" t="s">
        <v>1281</v>
      </c>
      <c r="F855" s="421">
        <v>886</v>
      </c>
      <c r="G855" s="390" t="s">
        <v>11</v>
      </c>
      <c r="H855" s="389" t="s">
        <v>1136</v>
      </c>
      <c r="I855" s="389" t="s">
        <v>5337</v>
      </c>
      <c r="J855" s="389" t="s">
        <v>5337</v>
      </c>
      <c r="K855" s="389" t="s">
        <v>2091</v>
      </c>
      <c r="L855" s="390" t="s">
        <v>87</v>
      </c>
      <c r="M855" s="390" t="s">
        <v>2083</v>
      </c>
      <c r="N855" s="390" t="s">
        <v>2083</v>
      </c>
      <c r="O855" s="390" t="s">
        <v>87</v>
      </c>
      <c r="P855" s="389" t="s">
        <v>23</v>
      </c>
      <c r="Q855" s="389" t="s">
        <v>5338</v>
      </c>
      <c r="R855" s="389" t="s">
        <v>2383</v>
      </c>
      <c r="S855" s="389" t="s">
        <v>2083</v>
      </c>
      <c r="T855" s="389" t="s">
        <v>2083</v>
      </c>
      <c r="U855" s="389" t="s">
        <v>2083</v>
      </c>
      <c r="V855" s="389" t="s">
        <v>5339</v>
      </c>
      <c r="W855" s="389" t="s">
        <v>2083</v>
      </c>
      <c r="X855" s="389" t="s">
        <v>2095</v>
      </c>
      <c r="Y855" s="389" t="s">
        <v>2083</v>
      </c>
      <c r="Z855" s="389" t="s">
        <v>2083</v>
      </c>
      <c r="AA855" s="389" t="s">
        <v>4585</v>
      </c>
      <c r="AB855" s="389" t="s">
        <v>5164</v>
      </c>
    </row>
    <row r="856" spans="1:28" x14ac:dyDescent="0.2">
      <c r="A856" s="389">
        <v>698</v>
      </c>
      <c r="B856" s="389">
        <v>3187</v>
      </c>
      <c r="C856" s="389" t="s">
        <v>2510</v>
      </c>
      <c r="D856" s="389" t="s">
        <v>2511</v>
      </c>
      <c r="E856" s="389" t="s">
        <v>1281</v>
      </c>
      <c r="F856" s="421">
        <v>887</v>
      </c>
      <c r="G856" s="390" t="s">
        <v>11</v>
      </c>
      <c r="H856" s="389" t="s">
        <v>1138</v>
      </c>
      <c r="I856" s="389" t="s">
        <v>1138</v>
      </c>
      <c r="J856" s="389" t="s">
        <v>1138</v>
      </c>
      <c r="K856" s="389" t="s">
        <v>2126</v>
      </c>
      <c r="L856" s="390" t="s">
        <v>281</v>
      </c>
      <c r="M856" s="390" t="s">
        <v>2083</v>
      </c>
      <c r="N856" s="390" t="s">
        <v>2083</v>
      </c>
      <c r="O856" s="390" t="s">
        <v>25</v>
      </c>
      <c r="P856" s="389" t="s">
        <v>23</v>
      </c>
      <c r="Q856" s="389" t="s">
        <v>5340</v>
      </c>
      <c r="R856" s="389" t="s">
        <v>5341</v>
      </c>
      <c r="S856" s="389" t="s">
        <v>2223</v>
      </c>
      <c r="T856" s="389" t="s">
        <v>2585</v>
      </c>
      <c r="U856" s="389" t="s">
        <v>2083</v>
      </c>
      <c r="V856" s="389" t="s">
        <v>2987</v>
      </c>
      <c r="W856" s="389" t="s">
        <v>2083</v>
      </c>
      <c r="X856" s="389" t="s">
        <v>43</v>
      </c>
      <c r="Y856" s="389" t="s">
        <v>2083</v>
      </c>
      <c r="Z856" s="389" t="s">
        <v>2083</v>
      </c>
      <c r="AA856" s="389" t="s">
        <v>2297</v>
      </c>
      <c r="AB856" s="389" t="s">
        <v>2587</v>
      </c>
    </row>
    <row r="857" spans="1:28" x14ac:dyDescent="0.2">
      <c r="A857" s="389">
        <v>699</v>
      </c>
      <c r="B857" s="389">
        <v>3188</v>
      </c>
      <c r="C857" s="389" t="s">
        <v>2615</v>
      </c>
      <c r="D857" s="389" t="s">
        <v>2616</v>
      </c>
      <c r="E857" s="389" t="s">
        <v>1281</v>
      </c>
      <c r="F857" s="421">
        <v>888</v>
      </c>
      <c r="G857" s="390" t="s">
        <v>11</v>
      </c>
      <c r="H857" s="389" t="s">
        <v>1140</v>
      </c>
      <c r="I857" s="389" t="s">
        <v>5342</v>
      </c>
      <c r="J857" s="389" t="s">
        <v>5342</v>
      </c>
      <c r="K857" s="389" t="s">
        <v>2126</v>
      </c>
      <c r="L857" s="390" t="s">
        <v>281</v>
      </c>
      <c r="M857" s="390" t="s">
        <v>2083</v>
      </c>
      <c r="N857" s="390" t="s">
        <v>2083</v>
      </c>
      <c r="O857" s="390" t="s">
        <v>25</v>
      </c>
      <c r="P857" s="389" t="s">
        <v>23</v>
      </c>
      <c r="Q857" s="389" t="s">
        <v>5343</v>
      </c>
      <c r="R857" s="389" t="s">
        <v>5344</v>
      </c>
      <c r="S857" s="389" t="s">
        <v>2368</v>
      </c>
      <c r="T857" s="389" t="s">
        <v>5345</v>
      </c>
      <c r="U857" s="389" t="s">
        <v>2083</v>
      </c>
      <c r="V857" s="389" t="s">
        <v>2620</v>
      </c>
      <c r="W857" s="389" t="s">
        <v>2083</v>
      </c>
      <c r="X857" s="389" t="s">
        <v>43</v>
      </c>
      <c r="Y857" s="389" t="s">
        <v>87</v>
      </c>
      <c r="Z857" s="389" t="s">
        <v>2083</v>
      </c>
      <c r="AA857" s="389" t="s">
        <v>2148</v>
      </c>
      <c r="AB857" s="389" t="s">
        <v>5345</v>
      </c>
    </row>
    <row r="858" spans="1:28" x14ac:dyDescent="0.2">
      <c r="A858" s="389">
        <v>700</v>
      </c>
      <c r="B858" s="389">
        <v>3189</v>
      </c>
      <c r="C858" s="389" t="s">
        <v>2615</v>
      </c>
      <c r="D858" s="389" t="s">
        <v>2616</v>
      </c>
      <c r="E858" s="389" t="s">
        <v>1281</v>
      </c>
      <c r="F858" s="421">
        <v>889</v>
      </c>
      <c r="G858" s="390" t="s">
        <v>11</v>
      </c>
      <c r="H858" s="389" t="s">
        <v>1141</v>
      </c>
      <c r="I858" s="389" t="s">
        <v>1141</v>
      </c>
      <c r="J858" s="389" t="s">
        <v>1141</v>
      </c>
      <c r="K858" s="389" t="s">
        <v>2091</v>
      </c>
      <c r="L858" s="390" t="s">
        <v>281</v>
      </c>
      <c r="M858" s="390" t="s">
        <v>2083</v>
      </c>
      <c r="N858" s="390" t="s">
        <v>2083</v>
      </c>
      <c r="O858" s="390" t="s">
        <v>87</v>
      </c>
      <c r="P858" s="389" t="s">
        <v>23</v>
      </c>
      <c r="Q858" s="389" t="s">
        <v>5346</v>
      </c>
      <c r="R858" s="389" t="s">
        <v>5347</v>
      </c>
      <c r="S858" s="389" t="s">
        <v>2083</v>
      </c>
      <c r="T858" s="389" t="s">
        <v>2083</v>
      </c>
      <c r="U858" s="389" t="s">
        <v>2083</v>
      </c>
      <c r="V858" s="389" t="s">
        <v>5208</v>
      </c>
      <c r="W858" s="389" t="s">
        <v>2083</v>
      </c>
      <c r="X858" s="389" t="s">
        <v>43</v>
      </c>
      <c r="Y858" s="389" t="s">
        <v>2083</v>
      </c>
      <c r="Z858" s="389" t="s">
        <v>2083</v>
      </c>
      <c r="AA858" s="389" t="s">
        <v>2115</v>
      </c>
      <c r="AB858" s="389" t="s">
        <v>2844</v>
      </c>
    </row>
    <row r="859" spans="1:28" x14ac:dyDescent="0.2">
      <c r="A859" s="389">
        <v>701</v>
      </c>
      <c r="B859" s="389">
        <v>3190</v>
      </c>
      <c r="C859" s="389" t="s">
        <v>2083</v>
      </c>
      <c r="E859" s="389" t="s">
        <v>1281</v>
      </c>
      <c r="F859" s="421">
        <v>890</v>
      </c>
      <c r="G859" s="390" t="s">
        <v>11</v>
      </c>
      <c r="H859" s="389" t="s">
        <v>5348</v>
      </c>
      <c r="I859" s="389" t="s">
        <v>1142</v>
      </c>
      <c r="J859" s="389" t="s">
        <v>1142</v>
      </c>
      <c r="K859" s="389" t="s">
        <v>2091</v>
      </c>
      <c r="L859" s="390" t="s">
        <v>281</v>
      </c>
      <c r="M859" s="390" t="s">
        <v>2083</v>
      </c>
      <c r="N859" s="390" t="s">
        <v>2083</v>
      </c>
      <c r="O859" s="390" t="s">
        <v>87</v>
      </c>
      <c r="P859" s="389" t="s">
        <v>23</v>
      </c>
      <c r="Q859" s="389" t="s">
        <v>5349</v>
      </c>
      <c r="R859" s="389" t="s">
        <v>5350</v>
      </c>
      <c r="S859" s="389" t="s">
        <v>2083</v>
      </c>
      <c r="T859" s="389" t="s">
        <v>2083</v>
      </c>
      <c r="U859" s="389" t="s">
        <v>2083</v>
      </c>
      <c r="V859" s="389" t="s">
        <v>3513</v>
      </c>
      <c r="W859" s="389" t="s">
        <v>2083</v>
      </c>
      <c r="X859" s="389" t="s">
        <v>43</v>
      </c>
      <c r="Y859" s="389" t="s">
        <v>2083</v>
      </c>
      <c r="Z859" s="389" t="s">
        <v>2083</v>
      </c>
      <c r="AA859" s="389" t="s">
        <v>2155</v>
      </c>
      <c r="AB859" s="389" t="s">
        <v>5351</v>
      </c>
    </row>
    <row r="860" spans="1:28" x14ac:dyDescent="0.2">
      <c r="A860" s="389">
        <v>702</v>
      </c>
      <c r="B860" s="389">
        <v>3191</v>
      </c>
      <c r="C860" s="389" t="s">
        <v>2083</v>
      </c>
      <c r="E860" s="389" t="s">
        <v>1281</v>
      </c>
      <c r="F860" s="421">
        <v>891</v>
      </c>
      <c r="G860" s="390" t="s">
        <v>11</v>
      </c>
      <c r="H860" s="389" t="s">
        <v>5352</v>
      </c>
      <c r="I860" s="389" t="s">
        <v>5353</v>
      </c>
      <c r="J860" s="389" t="s">
        <v>5353</v>
      </c>
      <c r="K860" s="389" t="s">
        <v>2091</v>
      </c>
      <c r="L860" s="390" t="s">
        <v>281</v>
      </c>
      <c r="M860" s="390" t="s">
        <v>2083</v>
      </c>
      <c r="N860" s="390" t="s">
        <v>2083</v>
      </c>
      <c r="O860" s="390" t="s">
        <v>43</v>
      </c>
      <c r="P860" s="389" t="s">
        <v>23</v>
      </c>
      <c r="Q860" s="389" t="s">
        <v>5354</v>
      </c>
      <c r="R860" s="389" t="s">
        <v>3004</v>
      </c>
      <c r="S860" s="389" t="s">
        <v>2083</v>
      </c>
      <c r="T860" s="389" t="s">
        <v>2083</v>
      </c>
      <c r="U860" s="389" t="s">
        <v>2083</v>
      </c>
      <c r="V860" s="389" t="s">
        <v>5355</v>
      </c>
      <c r="W860" s="389" t="s">
        <v>2083</v>
      </c>
      <c r="X860" s="389" t="s">
        <v>43</v>
      </c>
      <c r="Y860" s="389" t="s">
        <v>2083</v>
      </c>
      <c r="Z860" s="389" t="s">
        <v>2083</v>
      </c>
      <c r="AA860" s="389" t="s">
        <v>3038</v>
      </c>
      <c r="AB860" s="389" t="s">
        <v>5356</v>
      </c>
    </row>
    <row r="861" spans="1:28" x14ac:dyDescent="0.2">
      <c r="A861" s="389">
        <v>703</v>
      </c>
      <c r="B861" s="389">
        <v>3192</v>
      </c>
      <c r="C861" s="389" t="s">
        <v>2196</v>
      </c>
      <c r="D861" s="389" t="s">
        <v>2197</v>
      </c>
      <c r="E861" s="389" t="s">
        <v>1281</v>
      </c>
      <c r="F861" s="421">
        <v>892</v>
      </c>
      <c r="G861" s="390" t="s">
        <v>11</v>
      </c>
      <c r="H861" s="389" t="s">
        <v>1144</v>
      </c>
      <c r="I861" s="389" t="s">
        <v>1144</v>
      </c>
      <c r="J861" s="389" t="s">
        <v>1144</v>
      </c>
      <c r="K861" s="389" t="s">
        <v>2126</v>
      </c>
      <c r="L861" s="390" t="s">
        <v>87</v>
      </c>
      <c r="M861" s="390" t="s">
        <v>2083</v>
      </c>
      <c r="N861" s="390" t="s">
        <v>2083</v>
      </c>
      <c r="O861" s="390" t="s">
        <v>25</v>
      </c>
      <c r="P861" s="389" t="s">
        <v>23</v>
      </c>
      <c r="Q861" s="389" t="s">
        <v>5357</v>
      </c>
      <c r="R861" s="389" t="s">
        <v>5358</v>
      </c>
      <c r="S861" s="389" t="s">
        <v>5359</v>
      </c>
      <c r="T861" s="389" t="s">
        <v>2457</v>
      </c>
      <c r="U861" s="389" t="s">
        <v>2083</v>
      </c>
      <c r="V861" s="389" t="s">
        <v>5360</v>
      </c>
      <c r="W861" s="389" t="s">
        <v>2083</v>
      </c>
      <c r="X861" s="389" t="s">
        <v>43</v>
      </c>
      <c r="Y861" s="389" t="s">
        <v>2147</v>
      </c>
      <c r="Z861" s="389" t="s">
        <v>2083</v>
      </c>
      <c r="AA861" s="389" t="s">
        <v>2096</v>
      </c>
      <c r="AB861" s="389" t="s">
        <v>4374</v>
      </c>
    </row>
    <row r="862" spans="1:28" x14ac:dyDescent="0.2">
      <c r="A862" s="389">
        <v>704</v>
      </c>
      <c r="B862" s="389">
        <v>3195</v>
      </c>
      <c r="C862" s="389" t="s">
        <v>2083</v>
      </c>
      <c r="E862" s="389" t="s">
        <v>1281</v>
      </c>
      <c r="F862" s="421">
        <v>895</v>
      </c>
      <c r="G862" s="390" t="s">
        <v>11</v>
      </c>
      <c r="H862" s="389" t="s">
        <v>1149</v>
      </c>
      <c r="I862" s="389" t="s">
        <v>1149</v>
      </c>
      <c r="J862" s="389" t="s">
        <v>1149</v>
      </c>
      <c r="K862" s="389" t="s">
        <v>43</v>
      </c>
      <c r="L862" s="390" t="s">
        <v>281</v>
      </c>
      <c r="M862" s="390" t="s">
        <v>2083</v>
      </c>
      <c r="N862" s="390" t="s">
        <v>2083</v>
      </c>
      <c r="O862" s="390" t="s">
        <v>87</v>
      </c>
      <c r="P862" s="389" t="s">
        <v>23</v>
      </c>
      <c r="Q862" s="389" t="s">
        <v>5354</v>
      </c>
      <c r="R862" s="389" t="s">
        <v>3004</v>
      </c>
      <c r="S862" s="389" t="s">
        <v>2083</v>
      </c>
      <c r="T862" s="389" t="s">
        <v>2083</v>
      </c>
      <c r="U862" s="389" t="s">
        <v>2083</v>
      </c>
      <c r="V862" s="389" t="s">
        <v>2083</v>
      </c>
      <c r="W862" s="389" t="s">
        <v>2083</v>
      </c>
      <c r="X862" s="389" t="s">
        <v>43</v>
      </c>
      <c r="Y862" s="389" t="s">
        <v>2083</v>
      </c>
      <c r="Z862" s="389" t="s">
        <v>2083</v>
      </c>
      <c r="AA862" s="389" t="s">
        <v>2148</v>
      </c>
      <c r="AB862" s="389" t="s">
        <v>5040</v>
      </c>
    </row>
    <row r="863" spans="1:28" x14ac:dyDescent="0.2">
      <c r="A863" s="389">
        <v>705</v>
      </c>
      <c r="B863" s="389">
        <v>3196</v>
      </c>
      <c r="C863" s="389" t="s">
        <v>2133</v>
      </c>
      <c r="D863" s="389" t="s">
        <v>2134</v>
      </c>
      <c r="E863" s="389" t="s">
        <v>1281</v>
      </c>
      <c r="F863" s="421">
        <v>896</v>
      </c>
      <c r="G863" s="390" t="s">
        <v>11</v>
      </c>
      <c r="H863" s="389" t="s">
        <v>1150</v>
      </c>
      <c r="I863" s="389" t="s">
        <v>5361</v>
      </c>
      <c r="J863" s="389" t="s">
        <v>5361</v>
      </c>
      <c r="K863" s="389" t="s">
        <v>2091</v>
      </c>
      <c r="L863" s="390" t="s">
        <v>87</v>
      </c>
      <c r="M863" s="390" t="s">
        <v>2083</v>
      </c>
      <c r="N863" s="390" t="s">
        <v>2083</v>
      </c>
      <c r="O863" s="390" t="s">
        <v>87</v>
      </c>
      <c r="P863" s="389" t="s">
        <v>23</v>
      </c>
      <c r="Q863" s="389" t="s">
        <v>5362</v>
      </c>
      <c r="R863" s="389" t="s">
        <v>2505</v>
      </c>
      <c r="S863" s="389" t="s">
        <v>2083</v>
      </c>
      <c r="T863" s="389" t="s">
        <v>2083</v>
      </c>
      <c r="U863" s="389" t="s">
        <v>2083</v>
      </c>
      <c r="V863" s="389" t="s">
        <v>2754</v>
      </c>
      <c r="W863" s="389" t="s">
        <v>2083</v>
      </c>
      <c r="X863" s="389" t="s">
        <v>43</v>
      </c>
      <c r="Y863" s="389" t="s">
        <v>2083</v>
      </c>
      <c r="Z863" s="389" t="s">
        <v>2083</v>
      </c>
      <c r="AA863" s="389" t="s">
        <v>2115</v>
      </c>
      <c r="AB863" s="389" t="s">
        <v>2348</v>
      </c>
    </row>
    <row r="864" spans="1:28" x14ac:dyDescent="0.2">
      <c r="A864" s="389">
        <v>706</v>
      </c>
      <c r="B864" s="389">
        <v>3197</v>
      </c>
      <c r="C864" s="389" t="s">
        <v>2133</v>
      </c>
      <c r="D864" s="389" t="s">
        <v>2134</v>
      </c>
      <c r="E864" s="389" t="s">
        <v>1281</v>
      </c>
      <c r="F864" s="421">
        <v>897</v>
      </c>
      <c r="G864" s="390" t="s">
        <v>11</v>
      </c>
      <c r="H864" s="389" t="s">
        <v>1152</v>
      </c>
      <c r="I864" s="389" t="s">
        <v>5363</v>
      </c>
      <c r="J864" s="389" t="s">
        <v>5363</v>
      </c>
      <c r="K864" s="389" t="s">
        <v>2126</v>
      </c>
      <c r="L864" s="390" t="s">
        <v>87</v>
      </c>
      <c r="M864" s="390" t="s">
        <v>2083</v>
      </c>
      <c r="N864" s="390" t="s">
        <v>2083</v>
      </c>
      <c r="O864" s="390" t="s">
        <v>25</v>
      </c>
      <c r="P864" s="389" t="s">
        <v>23</v>
      </c>
      <c r="Q864" s="389" t="s">
        <v>5362</v>
      </c>
      <c r="R864" s="389" t="s">
        <v>5364</v>
      </c>
      <c r="S864" s="389" t="s">
        <v>5365</v>
      </c>
      <c r="T864" s="389" t="s">
        <v>2265</v>
      </c>
      <c r="U864" s="389" t="s">
        <v>2083</v>
      </c>
      <c r="V864" s="389" t="s">
        <v>2754</v>
      </c>
      <c r="W864" s="389" t="s">
        <v>2083</v>
      </c>
      <c r="X864" s="389" t="s">
        <v>43</v>
      </c>
      <c r="Y864" s="389" t="s">
        <v>2083</v>
      </c>
      <c r="Z864" s="389" t="s">
        <v>2083</v>
      </c>
      <c r="AA864" s="389" t="s">
        <v>2115</v>
      </c>
      <c r="AB864" s="389" t="s">
        <v>2610</v>
      </c>
    </row>
    <row r="865" spans="1:28" x14ac:dyDescent="0.2">
      <c r="A865" s="389">
        <v>707</v>
      </c>
      <c r="B865" s="389">
        <v>3198</v>
      </c>
      <c r="C865" s="389" t="s">
        <v>2133</v>
      </c>
      <c r="D865" s="389" t="s">
        <v>2134</v>
      </c>
      <c r="E865" s="389" t="s">
        <v>1281</v>
      </c>
      <c r="F865" s="421">
        <v>898</v>
      </c>
      <c r="G865" s="390" t="s">
        <v>11</v>
      </c>
      <c r="H865" s="389" t="s">
        <v>1154</v>
      </c>
      <c r="I865" s="389" t="s">
        <v>1154</v>
      </c>
      <c r="J865" s="389" t="s">
        <v>1154</v>
      </c>
      <c r="K865" s="389" t="s">
        <v>2126</v>
      </c>
      <c r="L865" s="390" t="s">
        <v>87</v>
      </c>
      <c r="M865" s="390" t="s">
        <v>2083</v>
      </c>
      <c r="N865" s="390" t="s">
        <v>2083</v>
      </c>
      <c r="O865" s="390" t="s">
        <v>25</v>
      </c>
      <c r="P865" s="389" t="s">
        <v>23</v>
      </c>
      <c r="Q865" s="389" t="s">
        <v>5366</v>
      </c>
      <c r="R865" s="389" t="s">
        <v>5367</v>
      </c>
      <c r="S865" s="389" t="s">
        <v>2223</v>
      </c>
      <c r="T865" s="389" t="s">
        <v>5368</v>
      </c>
      <c r="U865" s="389" t="s">
        <v>2083</v>
      </c>
      <c r="V865" s="389" t="s">
        <v>2083</v>
      </c>
      <c r="W865" s="389" t="s">
        <v>2083</v>
      </c>
      <c r="X865" s="389" t="s">
        <v>43</v>
      </c>
      <c r="Y865" s="389" t="s">
        <v>87</v>
      </c>
      <c r="Z865" s="389" t="s">
        <v>2083</v>
      </c>
      <c r="AA865" s="389" t="s">
        <v>2297</v>
      </c>
      <c r="AB865" s="389" t="s">
        <v>2659</v>
      </c>
    </row>
    <row r="866" spans="1:28" x14ac:dyDescent="0.2">
      <c r="A866" s="389">
        <v>708</v>
      </c>
      <c r="B866" s="389">
        <v>3199</v>
      </c>
      <c r="C866" s="389" t="s">
        <v>2133</v>
      </c>
      <c r="D866" s="389" t="s">
        <v>2134</v>
      </c>
      <c r="E866" s="389" t="s">
        <v>1281</v>
      </c>
      <c r="F866" s="421">
        <v>899</v>
      </c>
      <c r="G866" s="390" t="s">
        <v>11</v>
      </c>
      <c r="H866" s="389" t="s">
        <v>1156</v>
      </c>
      <c r="I866" s="389" t="s">
        <v>5369</v>
      </c>
      <c r="J866" s="389" t="s">
        <v>5369</v>
      </c>
      <c r="K866" s="389" t="s">
        <v>2126</v>
      </c>
      <c r="L866" s="390" t="s">
        <v>87</v>
      </c>
      <c r="M866" s="390" t="s">
        <v>2083</v>
      </c>
      <c r="N866" s="390" t="s">
        <v>2083</v>
      </c>
      <c r="O866" s="390" t="s">
        <v>25</v>
      </c>
      <c r="P866" s="389" t="s">
        <v>23</v>
      </c>
      <c r="Q866" s="389" t="s">
        <v>5366</v>
      </c>
      <c r="R866" s="389" t="s">
        <v>5370</v>
      </c>
      <c r="S866" s="389" t="s">
        <v>2326</v>
      </c>
      <c r="T866" s="389" t="s">
        <v>4116</v>
      </c>
      <c r="U866" s="389" t="s">
        <v>2083</v>
      </c>
      <c r="V866" s="389" t="s">
        <v>5371</v>
      </c>
      <c r="W866" s="389" t="s">
        <v>2083</v>
      </c>
      <c r="X866" s="389" t="s">
        <v>43</v>
      </c>
      <c r="Y866" s="389" t="s">
        <v>2083</v>
      </c>
      <c r="Z866" s="389" t="s">
        <v>2083</v>
      </c>
      <c r="AA866" s="389" t="s">
        <v>2155</v>
      </c>
      <c r="AB866" s="389" t="s">
        <v>4118</v>
      </c>
    </row>
    <row r="867" spans="1:28" x14ac:dyDescent="0.2">
      <c r="A867" s="389">
        <v>709</v>
      </c>
      <c r="B867" s="389">
        <v>3200</v>
      </c>
      <c r="C867" s="389" t="s">
        <v>2133</v>
      </c>
      <c r="D867" s="389" t="s">
        <v>2134</v>
      </c>
      <c r="E867" s="389" t="s">
        <v>1281</v>
      </c>
      <c r="F867" s="421">
        <v>900</v>
      </c>
      <c r="G867" s="390" t="s">
        <v>11</v>
      </c>
      <c r="H867" s="389" t="s">
        <v>1158</v>
      </c>
      <c r="I867" s="389" t="s">
        <v>5373</v>
      </c>
      <c r="J867" s="389" t="s">
        <v>5373</v>
      </c>
      <c r="K867" s="389" t="s">
        <v>2091</v>
      </c>
      <c r="L867" s="390" t="s">
        <v>87</v>
      </c>
      <c r="M867" s="390" t="s">
        <v>2083</v>
      </c>
      <c r="N867" s="390" t="s">
        <v>2083</v>
      </c>
      <c r="O867" s="390" t="s">
        <v>25</v>
      </c>
      <c r="P867" s="389" t="s">
        <v>23</v>
      </c>
      <c r="Q867" s="389" t="s">
        <v>4829</v>
      </c>
      <c r="R867" s="389" t="s">
        <v>2200</v>
      </c>
      <c r="S867" s="389" t="s">
        <v>2368</v>
      </c>
      <c r="T867" s="389" t="s">
        <v>5374</v>
      </c>
      <c r="U867" s="389" t="s">
        <v>2083</v>
      </c>
      <c r="V867" s="389" t="s">
        <v>2083</v>
      </c>
      <c r="W867" s="389" t="s">
        <v>2083</v>
      </c>
      <c r="X867" s="389" t="s">
        <v>43</v>
      </c>
      <c r="Y867" s="389" t="s">
        <v>87</v>
      </c>
      <c r="Z867" s="389" t="s">
        <v>2083</v>
      </c>
      <c r="AA867" s="389" t="s">
        <v>2115</v>
      </c>
      <c r="AB867" s="389" t="s">
        <v>2348</v>
      </c>
    </row>
    <row r="868" spans="1:28" x14ac:dyDescent="0.2">
      <c r="A868" s="389">
        <v>710</v>
      </c>
      <c r="B868" s="389">
        <v>3201</v>
      </c>
      <c r="C868" s="389" t="s">
        <v>2133</v>
      </c>
      <c r="D868" s="389" t="s">
        <v>2134</v>
      </c>
      <c r="E868" s="389" t="s">
        <v>1281</v>
      </c>
      <c r="F868" s="421">
        <v>901</v>
      </c>
      <c r="G868" s="390" t="s">
        <v>11</v>
      </c>
      <c r="H868" s="389" t="s">
        <v>1160</v>
      </c>
      <c r="I868" s="389" t="s">
        <v>5375</v>
      </c>
      <c r="J868" s="389" t="s">
        <v>5375</v>
      </c>
      <c r="K868" s="389" t="s">
        <v>2126</v>
      </c>
      <c r="L868" s="390" t="s">
        <v>87</v>
      </c>
      <c r="M868" s="390" t="s">
        <v>2083</v>
      </c>
      <c r="N868" s="390" t="s">
        <v>2083</v>
      </c>
      <c r="O868" s="390" t="s">
        <v>25</v>
      </c>
      <c r="P868" s="389" t="s">
        <v>23</v>
      </c>
      <c r="Q868" s="389" t="s">
        <v>5362</v>
      </c>
      <c r="R868" s="389" t="s">
        <v>5168</v>
      </c>
      <c r="S868" s="389" t="s">
        <v>2326</v>
      </c>
      <c r="T868" s="389" t="s">
        <v>4116</v>
      </c>
      <c r="U868" s="389" t="s">
        <v>2083</v>
      </c>
      <c r="V868" s="389" t="s">
        <v>2754</v>
      </c>
      <c r="W868" s="389" t="s">
        <v>2083</v>
      </c>
      <c r="X868" s="389" t="s">
        <v>43</v>
      </c>
      <c r="Y868" s="389" t="s">
        <v>2083</v>
      </c>
      <c r="Z868" s="389" t="s">
        <v>2083</v>
      </c>
      <c r="AA868" s="389" t="s">
        <v>2155</v>
      </c>
      <c r="AB868" s="389" t="s">
        <v>4118</v>
      </c>
    </row>
    <row r="869" spans="1:28" x14ac:dyDescent="0.2">
      <c r="A869" s="389">
        <v>711</v>
      </c>
      <c r="B869" s="389">
        <v>3202</v>
      </c>
      <c r="C869" s="389" t="s">
        <v>2107</v>
      </c>
      <c r="D869" s="389" t="s">
        <v>2108</v>
      </c>
      <c r="E869" s="389" t="s">
        <v>1281</v>
      </c>
      <c r="F869" s="421">
        <v>902</v>
      </c>
      <c r="G869" s="390" t="s">
        <v>11</v>
      </c>
      <c r="H869" s="389" t="s">
        <v>1161</v>
      </c>
      <c r="I869" s="389" t="s">
        <v>5376</v>
      </c>
      <c r="J869" s="389" t="s">
        <v>5376</v>
      </c>
      <c r="K869" s="389" t="s">
        <v>2091</v>
      </c>
      <c r="L869" s="390" t="s">
        <v>87</v>
      </c>
      <c r="M869" s="390" t="s">
        <v>2083</v>
      </c>
      <c r="N869" s="390" t="s">
        <v>2083</v>
      </c>
      <c r="O869" s="390" t="s">
        <v>87</v>
      </c>
      <c r="P869" s="389" t="s">
        <v>23</v>
      </c>
      <c r="Q869" s="389" t="s">
        <v>5377</v>
      </c>
      <c r="R869" s="389" t="s">
        <v>2144</v>
      </c>
      <c r="S869" s="389" t="s">
        <v>2083</v>
      </c>
      <c r="T869" s="389" t="s">
        <v>2083</v>
      </c>
      <c r="U869" s="389" t="s">
        <v>2083</v>
      </c>
      <c r="V869" s="389" t="s">
        <v>5378</v>
      </c>
      <c r="W869" s="389" t="s">
        <v>2083</v>
      </c>
      <c r="X869" s="389" t="s">
        <v>43</v>
      </c>
      <c r="Y869" s="389" t="s">
        <v>2083</v>
      </c>
      <c r="Z869" s="389" t="s">
        <v>2083</v>
      </c>
      <c r="AA869" s="389" t="s">
        <v>2155</v>
      </c>
      <c r="AB869" s="389" t="s">
        <v>5379</v>
      </c>
    </row>
    <row r="870" spans="1:28" x14ac:dyDescent="0.2">
      <c r="A870" s="389">
        <v>712</v>
      </c>
      <c r="B870" s="389">
        <v>3203</v>
      </c>
      <c r="C870" s="389" t="s">
        <v>2201</v>
      </c>
      <c r="D870" s="389" t="s">
        <v>2202</v>
      </c>
      <c r="E870" s="389" t="s">
        <v>1281</v>
      </c>
      <c r="F870" s="421">
        <v>903</v>
      </c>
      <c r="G870" s="390" t="s">
        <v>11</v>
      </c>
      <c r="H870" s="389" t="s">
        <v>1162</v>
      </c>
      <c r="I870" s="389" t="s">
        <v>5380</v>
      </c>
      <c r="J870" s="389" t="s">
        <v>5380</v>
      </c>
      <c r="K870" s="389" t="s">
        <v>2091</v>
      </c>
      <c r="L870" s="390" t="s">
        <v>87</v>
      </c>
      <c r="M870" s="390" t="s">
        <v>2083</v>
      </c>
      <c r="N870" s="390" t="s">
        <v>2083</v>
      </c>
      <c r="O870" s="390" t="s">
        <v>87</v>
      </c>
      <c r="P870" s="389" t="s">
        <v>23</v>
      </c>
      <c r="Q870" s="389" t="s">
        <v>5381</v>
      </c>
      <c r="R870" s="389" t="s">
        <v>5382</v>
      </c>
      <c r="S870" s="389" t="s">
        <v>2083</v>
      </c>
      <c r="T870" s="389" t="s">
        <v>2083</v>
      </c>
      <c r="U870" s="389" t="s">
        <v>2083</v>
      </c>
      <c r="V870" s="389" t="s">
        <v>5383</v>
      </c>
      <c r="W870" s="389" t="s">
        <v>2083</v>
      </c>
      <c r="X870" s="389" t="s">
        <v>2095</v>
      </c>
      <c r="Y870" s="389" t="s">
        <v>2147</v>
      </c>
      <c r="Z870" s="389" t="s">
        <v>2083</v>
      </c>
      <c r="AA870" s="389" t="s">
        <v>2115</v>
      </c>
      <c r="AB870" s="389" t="s">
        <v>2844</v>
      </c>
    </row>
    <row r="871" spans="1:28" x14ac:dyDescent="0.2">
      <c r="A871" s="389">
        <v>713</v>
      </c>
      <c r="B871" s="389">
        <v>3204</v>
      </c>
      <c r="C871" s="389" t="s">
        <v>5080</v>
      </c>
      <c r="D871" s="389" t="s">
        <v>5081</v>
      </c>
      <c r="E871" s="389" t="s">
        <v>1281</v>
      </c>
      <c r="F871" s="421">
        <v>904</v>
      </c>
      <c r="G871" s="390" t="s">
        <v>11</v>
      </c>
      <c r="H871" s="389" t="s">
        <v>5384</v>
      </c>
      <c r="I871" s="389" t="s">
        <v>5385</v>
      </c>
      <c r="J871" s="389" t="s">
        <v>5385</v>
      </c>
      <c r="K871" s="389" t="s">
        <v>2344</v>
      </c>
      <c r="L871" s="390" t="s">
        <v>87</v>
      </c>
      <c r="M871" s="390" t="s">
        <v>2083</v>
      </c>
      <c r="N871" s="390" t="s">
        <v>2083</v>
      </c>
      <c r="O871" s="390" t="s">
        <v>87</v>
      </c>
      <c r="P871" s="389" t="s">
        <v>23</v>
      </c>
      <c r="Q871" s="389" t="s">
        <v>5386</v>
      </c>
      <c r="R871" s="389" t="s">
        <v>2259</v>
      </c>
      <c r="S871" s="389" t="s">
        <v>2083</v>
      </c>
      <c r="T871" s="389" t="s">
        <v>2083</v>
      </c>
      <c r="U871" s="389" t="s">
        <v>2083</v>
      </c>
      <c r="V871" s="389" t="s">
        <v>5387</v>
      </c>
      <c r="W871" s="389" t="s">
        <v>2083</v>
      </c>
      <c r="X871" s="389" t="s">
        <v>43</v>
      </c>
      <c r="Y871" s="389" t="s">
        <v>2083</v>
      </c>
      <c r="Z871" s="389" t="s">
        <v>2083</v>
      </c>
      <c r="AA871" s="389" t="s">
        <v>2155</v>
      </c>
      <c r="AB871" s="389" t="s">
        <v>2748</v>
      </c>
    </row>
    <row r="872" spans="1:28" x14ac:dyDescent="0.2">
      <c r="A872" s="389">
        <v>714</v>
      </c>
      <c r="B872" s="389">
        <v>3205</v>
      </c>
      <c r="C872" s="389" t="s">
        <v>2231</v>
      </c>
      <c r="D872" s="389" t="s">
        <v>2232</v>
      </c>
      <c r="E872" s="389" t="s">
        <v>1281</v>
      </c>
      <c r="F872" s="421">
        <v>905</v>
      </c>
      <c r="G872" s="390" t="s">
        <v>11</v>
      </c>
      <c r="H872" s="389" t="s">
        <v>5388</v>
      </c>
      <c r="I872" s="389" t="s">
        <v>5389</v>
      </c>
      <c r="J872" s="389" t="s">
        <v>5389</v>
      </c>
      <c r="K872" s="389" t="s">
        <v>2126</v>
      </c>
      <c r="L872" s="390" t="s">
        <v>87</v>
      </c>
      <c r="M872" s="390" t="s">
        <v>2083</v>
      </c>
      <c r="N872" s="390" t="s">
        <v>2083</v>
      </c>
      <c r="O872" s="390" t="s">
        <v>25</v>
      </c>
      <c r="P872" s="389" t="s">
        <v>23</v>
      </c>
      <c r="Q872" s="389" t="s">
        <v>5390</v>
      </c>
      <c r="R872" s="389" t="s">
        <v>2649</v>
      </c>
      <c r="S872" s="389" t="s">
        <v>5391</v>
      </c>
      <c r="T872" s="389" t="s">
        <v>2772</v>
      </c>
      <c r="U872" s="389" t="s">
        <v>2083</v>
      </c>
      <c r="V872" s="389" t="s">
        <v>5392</v>
      </c>
      <c r="W872" s="389" t="s">
        <v>2083</v>
      </c>
      <c r="X872" s="389" t="s">
        <v>43</v>
      </c>
      <c r="Y872" s="389" t="s">
        <v>2083</v>
      </c>
      <c r="Z872" s="389" t="s">
        <v>2083</v>
      </c>
      <c r="AA872" s="389" t="s">
        <v>2105</v>
      </c>
      <c r="AB872" s="389" t="s">
        <v>2387</v>
      </c>
    </row>
    <row r="873" spans="1:28" x14ac:dyDescent="0.2">
      <c r="A873" s="389">
        <v>715</v>
      </c>
      <c r="B873" s="389">
        <v>3206</v>
      </c>
      <c r="C873" s="389" t="s">
        <v>5393</v>
      </c>
      <c r="D873" s="389" t="s">
        <v>5372</v>
      </c>
      <c r="E873" s="389" t="s">
        <v>1281</v>
      </c>
      <c r="F873" s="421">
        <v>906</v>
      </c>
      <c r="G873" s="390" t="s">
        <v>11</v>
      </c>
      <c r="H873" s="389" t="s">
        <v>1167</v>
      </c>
      <c r="I873" s="389" t="s">
        <v>5394</v>
      </c>
      <c r="J873" s="389" t="s">
        <v>5394</v>
      </c>
      <c r="K873" s="389" t="s">
        <v>2126</v>
      </c>
      <c r="L873" s="390" t="s">
        <v>87</v>
      </c>
      <c r="M873" s="390" t="s">
        <v>2083</v>
      </c>
      <c r="N873" s="390" t="s">
        <v>2083</v>
      </c>
      <c r="O873" s="390" t="s">
        <v>25</v>
      </c>
      <c r="P873" s="389" t="s">
        <v>23</v>
      </c>
      <c r="Q873" s="389" t="s">
        <v>5395</v>
      </c>
      <c r="R873" s="389" t="s">
        <v>3495</v>
      </c>
      <c r="S873" s="389" t="s">
        <v>2543</v>
      </c>
      <c r="T873" s="389" t="s">
        <v>2659</v>
      </c>
      <c r="U873" s="389" t="s">
        <v>2083</v>
      </c>
      <c r="V873" s="389" t="s">
        <v>5396</v>
      </c>
      <c r="W873" s="389" t="s">
        <v>2083</v>
      </c>
      <c r="X873" s="389" t="s">
        <v>43</v>
      </c>
      <c r="Y873" s="389" t="s">
        <v>87</v>
      </c>
      <c r="Z873" s="389" t="s">
        <v>2083</v>
      </c>
      <c r="AA873" s="389" t="s">
        <v>2297</v>
      </c>
      <c r="AB873" s="389" t="s">
        <v>2659</v>
      </c>
    </row>
    <row r="874" spans="1:28" x14ac:dyDescent="0.2">
      <c r="A874" s="389">
        <v>716</v>
      </c>
      <c r="B874" s="389">
        <v>3207</v>
      </c>
      <c r="C874" s="389" t="s">
        <v>5397</v>
      </c>
      <c r="D874" s="389" t="s">
        <v>5398</v>
      </c>
      <c r="E874" s="389" t="s">
        <v>1281</v>
      </c>
      <c r="F874" s="421">
        <v>907</v>
      </c>
      <c r="G874" s="390" t="s">
        <v>11</v>
      </c>
      <c r="H874" s="389" t="s">
        <v>1169</v>
      </c>
      <c r="I874" s="389" t="s">
        <v>5399</v>
      </c>
      <c r="J874" s="389" t="s">
        <v>5399</v>
      </c>
      <c r="K874" s="389" t="s">
        <v>2126</v>
      </c>
      <c r="L874" s="390" t="s">
        <v>87</v>
      </c>
      <c r="M874" s="390" t="s">
        <v>2083</v>
      </c>
      <c r="N874" s="390" t="s">
        <v>2083</v>
      </c>
      <c r="O874" s="390" t="s">
        <v>25</v>
      </c>
      <c r="P874" s="389" t="s">
        <v>23</v>
      </c>
      <c r="Q874" s="389" t="s">
        <v>5400</v>
      </c>
      <c r="R874" s="389" t="s">
        <v>2317</v>
      </c>
      <c r="S874" s="389" t="s">
        <v>5401</v>
      </c>
      <c r="T874" s="389" t="s">
        <v>3923</v>
      </c>
      <c r="U874" s="389" t="s">
        <v>2083</v>
      </c>
      <c r="V874" s="389" t="s">
        <v>5402</v>
      </c>
      <c r="W874" s="389" t="s">
        <v>2083</v>
      </c>
      <c r="X874" s="389" t="s">
        <v>43</v>
      </c>
      <c r="Y874" s="389" t="s">
        <v>2083</v>
      </c>
      <c r="Z874" s="389" t="s">
        <v>2083</v>
      </c>
      <c r="AA874" s="389" t="s">
        <v>2115</v>
      </c>
      <c r="AB874" s="389" t="s">
        <v>3818</v>
      </c>
    </row>
    <row r="875" spans="1:28" x14ac:dyDescent="0.2">
      <c r="A875" s="389">
        <v>717</v>
      </c>
      <c r="B875" s="389">
        <v>3208</v>
      </c>
      <c r="C875" s="389" t="s">
        <v>2970</v>
      </c>
      <c r="D875" s="389" t="s">
        <v>2971</v>
      </c>
      <c r="E875" s="389" t="s">
        <v>1281</v>
      </c>
      <c r="F875" s="421">
        <v>908</v>
      </c>
      <c r="G875" s="390" t="s">
        <v>11</v>
      </c>
      <c r="H875" s="389" t="s">
        <v>1170</v>
      </c>
      <c r="I875" s="389" t="s">
        <v>1170</v>
      </c>
      <c r="J875" s="389" t="s">
        <v>1170</v>
      </c>
      <c r="K875" s="389" t="s">
        <v>2344</v>
      </c>
      <c r="L875" s="390" t="s">
        <v>87</v>
      </c>
      <c r="M875" s="390" t="s">
        <v>2083</v>
      </c>
      <c r="N875" s="390" t="s">
        <v>2083</v>
      </c>
      <c r="O875" s="390" t="s">
        <v>87</v>
      </c>
      <c r="P875" s="389" t="s">
        <v>23</v>
      </c>
      <c r="Q875" s="389" t="s">
        <v>5403</v>
      </c>
      <c r="R875" s="389" t="s">
        <v>2128</v>
      </c>
      <c r="S875" s="389" t="s">
        <v>2083</v>
      </c>
      <c r="T875" s="389" t="s">
        <v>2083</v>
      </c>
      <c r="U875" s="389" t="s">
        <v>2083</v>
      </c>
      <c r="V875" s="389" t="s">
        <v>5404</v>
      </c>
      <c r="W875" s="389" t="s">
        <v>2083</v>
      </c>
      <c r="X875" s="389" t="s">
        <v>2095</v>
      </c>
      <c r="Y875" s="389" t="s">
        <v>12</v>
      </c>
      <c r="Z875" s="389" t="s">
        <v>2083</v>
      </c>
      <c r="AA875" s="389" t="s">
        <v>2096</v>
      </c>
      <c r="AB875" s="389" t="s">
        <v>5405</v>
      </c>
    </row>
    <row r="876" spans="1:28" x14ac:dyDescent="0.2">
      <c r="A876" s="389">
        <v>718</v>
      </c>
      <c r="B876" s="389">
        <v>3209</v>
      </c>
      <c r="C876" s="389" t="s">
        <v>3544</v>
      </c>
      <c r="D876" s="389" t="s">
        <v>3545</v>
      </c>
      <c r="E876" s="389" t="s">
        <v>1281</v>
      </c>
      <c r="F876" s="421">
        <v>909</v>
      </c>
      <c r="G876" s="390" t="s">
        <v>11</v>
      </c>
      <c r="H876" s="389" t="s">
        <v>1171</v>
      </c>
      <c r="I876" s="389" t="s">
        <v>5406</v>
      </c>
      <c r="J876" s="389" t="s">
        <v>5406</v>
      </c>
      <c r="K876" s="389" t="s">
        <v>2091</v>
      </c>
      <c r="L876" s="390" t="s">
        <v>87</v>
      </c>
      <c r="M876" s="390" t="s">
        <v>2083</v>
      </c>
      <c r="N876" s="390" t="s">
        <v>2083</v>
      </c>
      <c r="O876" s="390" t="s">
        <v>87</v>
      </c>
      <c r="P876" s="389" t="s">
        <v>23</v>
      </c>
      <c r="Q876" s="389" t="s">
        <v>5407</v>
      </c>
      <c r="R876" s="389" t="s">
        <v>4161</v>
      </c>
      <c r="S876" s="389" t="s">
        <v>2083</v>
      </c>
      <c r="T876" s="389" t="s">
        <v>2083</v>
      </c>
      <c r="U876" s="389" t="s">
        <v>2083</v>
      </c>
      <c r="V876" s="389" t="s">
        <v>5408</v>
      </c>
      <c r="W876" s="389" t="s">
        <v>2083</v>
      </c>
      <c r="X876" s="389" t="s">
        <v>43</v>
      </c>
      <c r="Y876" s="389" t="s">
        <v>2083</v>
      </c>
      <c r="Z876" s="389" t="s">
        <v>2083</v>
      </c>
      <c r="AA876" s="389" t="s">
        <v>2115</v>
      </c>
      <c r="AB876" s="389" t="s">
        <v>2844</v>
      </c>
    </row>
    <row r="877" spans="1:28" x14ac:dyDescent="0.2">
      <c r="A877" s="389">
        <v>719</v>
      </c>
      <c r="B877" s="389">
        <v>3210</v>
      </c>
      <c r="C877" s="389" t="s">
        <v>3945</v>
      </c>
      <c r="D877" s="389" t="s">
        <v>3946</v>
      </c>
      <c r="E877" s="389" t="s">
        <v>1281</v>
      </c>
      <c r="F877" s="421">
        <v>910</v>
      </c>
      <c r="G877" s="390" t="s">
        <v>11</v>
      </c>
      <c r="H877" s="389" t="s">
        <v>1172</v>
      </c>
      <c r="I877" s="389" t="s">
        <v>1172</v>
      </c>
      <c r="J877" s="389" t="s">
        <v>1172</v>
      </c>
      <c r="K877" s="389" t="s">
        <v>2126</v>
      </c>
      <c r="L877" s="390" t="s">
        <v>87</v>
      </c>
      <c r="M877" s="390" t="s">
        <v>2083</v>
      </c>
      <c r="N877" s="390" t="s">
        <v>2083</v>
      </c>
      <c r="O877" s="390" t="s">
        <v>87</v>
      </c>
      <c r="P877" s="389" t="s">
        <v>23</v>
      </c>
      <c r="Q877" s="389" t="s">
        <v>5409</v>
      </c>
      <c r="R877" s="389" t="s">
        <v>3714</v>
      </c>
      <c r="S877" s="389" t="s">
        <v>2083</v>
      </c>
      <c r="T877" s="389" t="s">
        <v>2083</v>
      </c>
      <c r="U877" s="389" t="s">
        <v>2083</v>
      </c>
      <c r="V877" s="389" t="s">
        <v>2905</v>
      </c>
      <c r="W877" s="389" t="s">
        <v>2083</v>
      </c>
      <c r="X877" s="389" t="s">
        <v>43</v>
      </c>
      <c r="Y877" s="389" t="s">
        <v>2083</v>
      </c>
      <c r="Z877" s="389" t="s">
        <v>2083</v>
      </c>
      <c r="AA877" s="389" t="s">
        <v>2155</v>
      </c>
      <c r="AB877" s="389" t="s">
        <v>2342</v>
      </c>
    </row>
    <row r="878" spans="1:28" x14ac:dyDescent="0.2">
      <c r="A878" s="389">
        <v>720</v>
      </c>
      <c r="B878" s="389">
        <v>3211</v>
      </c>
      <c r="C878" s="389" t="s">
        <v>5410</v>
      </c>
      <c r="D878" s="389" t="s">
        <v>5411</v>
      </c>
      <c r="E878" s="389" t="s">
        <v>1281</v>
      </c>
      <c r="F878" s="421">
        <v>911</v>
      </c>
      <c r="G878" s="390" t="s">
        <v>11</v>
      </c>
      <c r="H878" s="389" t="s">
        <v>1173</v>
      </c>
      <c r="I878" s="389" t="s">
        <v>1173</v>
      </c>
      <c r="J878" s="389" t="s">
        <v>1173</v>
      </c>
      <c r="K878" s="389" t="s">
        <v>2344</v>
      </c>
      <c r="L878" s="390" t="s">
        <v>87</v>
      </c>
      <c r="M878" s="390" t="s">
        <v>2083</v>
      </c>
      <c r="N878" s="390" t="s">
        <v>2083</v>
      </c>
      <c r="O878" s="390" t="s">
        <v>87</v>
      </c>
      <c r="P878" s="389" t="s">
        <v>23</v>
      </c>
      <c r="Q878" s="389" t="s">
        <v>5412</v>
      </c>
      <c r="R878" s="389" t="s">
        <v>5413</v>
      </c>
      <c r="S878" s="389" t="s">
        <v>2083</v>
      </c>
      <c r="T878" s="389" t="s">
        <v>2083</v>
      </c>
      <c r="U878" s="389" t="s">
        <v>2083</v>
      </c>
      <c r="V878" s="389" t="s">
        <v>5414</v>
      </c>
      <c r="W878" s="389" t="s">
        <v>2083</v>
      </c>
      <c r="X878" s="389" t="s">
        <v>43</v>
      </c>
      <c r="Y878" s="389" t="s">
        <v>2083</v>
      </c>
      <c r="Z878" s="389" t="s">
        <v>2083</v>
      </c>
      <c r="AA878" s="389" t="s">
        <v>2155</v>
      </c>
      <c r="AB878" s="389" t="s">
        <v>2342</v>
      </c>
    </row>
    <row r="879" spans="1:28" x14ac:dyDescent="0.2">
      <c r="A879" s="389">
        <v>721</v>
      </c>
      <c r="B879" s="389">
        <v>3212</v>
      </c>
      <c r="C879" s="389" t="s">
        <v>2133</v>
      </c>
      <c r="D879" s="389" t="s">
        <v>2134</v>
      </c>
      <c r="E879" s="389" t="s">
        <v>1281</v>
      </c>
      <c r="F879" s="421">
        <v>912</v>
      </c>
      <c r="G879" s="390" t="s">
        <v>11</v>
      </c>
      <c r="H879" s="389" t="s">
        <v>1174</v>
      </c>
      <c r="I879" s="389" t="s">
        <v>1174</v>
      </c>
      <c r="J879" s="389" t="s">
        <v>1174</v>
      </c>
      <c r="K879" s="389" t="s">
        <v>2126</v>
      </c>
      <c r="L879" s="390" t="s">
        <v>87</v>
      </c>
      <c r="M879" s="390" t="s">
        <v>2083</v>
      </c>
      <c r="N879" s="390" t="s">
        <v>2083</v>
      </c>
      <c r="O879" s="390" t="s">
        <v>87</v>
      </c>
      <c r="P879" s="389" t="s">
        <v>23</v>
      </c>
      <c r="Q879" s="389" t="s">
        <v>5415</v>
      </c>
      <c r="R879" s="389" t="s">
        <v>2100</v>
      </c>
      <c r="S879" s="389" t="s">
        <v>2083</v>
      </c>
      <c r="T879" s="389" t="s">
        <v>2083</v>
      </c>
      <c r="U879" s="389" t="s">
        <v>2083</v>
      </c>
      <c r="V879" s="389" t="s">
        <v>2754</v>
      </c>
      <c r="W879" s="389" t="s">
        <v>2083</v>
      </c>
      <c r="X879" s="389" t="s">
        <v>43</v>
      </c>
      <c r="Y879" s="389" t="s">
        <v>2083</v>
      </c>
      <c r="Z879" s="389" t="s">
        <v>2083</v>
      </c>
      <c r="AA879" s="389" t="s">
        <v>3038</v>
      </c>
      <c r="AB879" s="389" t="s">
        <v>5416</v>
      </c>
    </row>
    <row r="880" spans="1:28" x14ac:dyDescent="0.2">
      <c r="A880" s="389">
        <v>722</v>
      </c>
      <c r="B880" s="389">
        <v>3213</v>
      </c>
      <c r="C880" s="389" t="s">
        <v>2174</v>
      </c>
      <c r="D880" s="389" t="s">
        <v>2175</v>
      </c>
      <c r="E880" s="389" t="s">
        <v>1281</v>
      </c>
      <c r="F880" s="421">
        <v>913</v>
      </c>
      <c r="G880" s="390" t="s">
        <v>11</v>
      </c>
      <c r="H880" s="389" t="s">
        <v>1175</v>
      </c>
      <c r="I880" s="389" t="s">
        <v>1175</v>
      </c>
      <c r="J880" s="389" t="s">
        <v>1175</v>
      </c>
      <c r="K880" s="389" t="s">
        <v>2126</v>
      </c>
      <c r="L880" s="390" t="s">
        <v>87</v>
      </c>
      <c r="M880" s="390" t="s">
        <v>2083</v>
      </c>
      <c r="N880" s="390" t="s">
        <v>2083</v>
      </c>
      <c r="O880" s="390" t="s">
        <v>87</v>
      </c>
      <c r="P880" s="389" t="s">
        <v>23</v>
      </c>
      <c r="Q880" s="389" t="s">
        <v>5417</v>
      </c>
      <c r="R880" s="389" t="s">
        <v>2317</v>
      </c>
      <c r="S880" s="389" t="s">
        <v>2083</v>
      </c>
      <c r="T880" s="389" t="s">
        <v>2083</v>
      </c>
      <c r="U880" s="389" t="s">
        <v>2083</v>
      </c>
      <c r="V880" s="389" t="s">
        <v>3128</v>
      </c>
      <c r="W880" s="389" t="s">
        <v>2083</v>
      </c>
      <c r="X880" s="389" t="s">
        <v>43</v>
      </c>
      <c r="Y880" s="389" t="s">
        <v>23</v>
      </c>
      <c r="Z880" s="389" t="s">
        <v>2083</v>
      </c>
      <c r="AA880" s="389" t="s">
        <v>2105</v>
      </c>
      <c r="AB880" s="389" t="s">
        <v>2211</v>
      </c>
    </row>
    <row r="881" spans="1:28" x14ac:dyDescent="0.2">
      <c r="A881" s="389">
        <v>424</v>
      </c>
      <c r="B881" s="389">
        <v>3214</v>
      </c>
      <c r="C881" s="389" t="s">
        <v>3214</v>
      </c>
      <c r="D881" s="389" t="s">
        <v>3215</v>
      </c>
      <c r="E881" s="389" t="s">
        <v>1281</v>
      </c>
      <c r="F881" s="421">
        <v>914</v>
      </c>
      <c r="G881" s="390" t="s">
        <v>11</v>
      </c>
      <c r="H881" s="389" t="s">
        <v>1176</v>
      </c>
      <c r="I881" s="389" t="s">
        <v>1176</v>
      </c>
      <c r="J881" s="389" t="s">
        <v>1176</v>
      </c>
      <c r="K881" s="389" t="s">
        <v>2091</v>
      </c>
      <c r="L881" s="390" t="s">
        <v>87</v>
      </c>
      <c r="M881" s="390" t="s">
        <v>2083</v>
      </c>
      <c r="N881" s="390" t="s">
        <v>2083</v>
      </c>
      <c r="O881" s="390" t="s">
        <v>87</v>
      </c>
      <c r="P881" s="389" t="s">
        <v>23</v>
      </c>
      <c r="Q881" s="389" t="s">
        <v>5418</v>
      </c>
      <c r="R881" s="389" t="s">
        <v>2229</v>
      </c>
      <c r="S881" s="389" t="s">
        <v>2083</v>
      </c>
      <c r="T881" s="389" t="s">
        <v>2083</v>
      </c>
      <c r="U881" s="389" t="s">
        <v>2083</v>
      </c>
      <c r="V881" s="389" t="s">
        <v>5419</v>
      </c>
      <c r="W881" s="389" t="s">
        <v>2083</v>
      </c>
      <c r="X881" s="389" t="s">
        <v>2095</v>
      </c>
      <c r="Y881" s="389" t="s">
        <v>2083</v>
      </c>
      <c r="Z881" s="389" t="s">
        <v>2083</v>
      </c>
      <c r="AA881" s="389" t="s">
        <v>2115</v>
      </c>
      <c r="AB881" s="389" t="s">
        <v>2807</v>
      </c>
    </row>
    <row r="882" spans="1:28" x14ac:dyDescent="0.2">
      <c r="A882" s="389">
        <v>425</v>
      </c>
      <c r="B882" s="389">
        <v>3215</v>
      </c>
      <c r="C882" s="389" t="s">
        <v>2472</v>
      </c>
      <c r="D882" s="389" t="s">
        <v>2473</v>
      </c>
      <c r="E882" s="389" t="s">
        <v>1281</v>
      </c>
      <c r="F882" s="421">
        <v>915</v>
      </c>
      <c r="G882" s="390" t="s">
        <v>11</v>
      </c>
      <c r="H882" s="389" t="s">
        <v>5420</v>
      </c>
      <c r="I882" s="389" t="s">
        <v>1177</v>
      </c>
      <c r="J882" s="389" t="s">
        <v>1177</v>
      </c>
      <c r="K882" s="389" t="s">
        <v>3023</v>
      </c>
      <c r="L882" s="390" t="s">
        <v>87</v>
      </c>
      <c r="M882" s="390" t="s">
        <v>2083</v>
      </c>
      <c r="N882" s="390" t="s">
        <v>2083</v>
      </c>
      <c r="O882" s="390" t="s">
        <v>87</v>
      </c>
      <c r="P882" s="389" t="s">
        <v>23</v>
      </c>
      <c r="Q882" s="389" t="s">
        <v>5421</v>
      </c>
      <c r="R882" s="389" t="s">
        <v>5422</v>
      </c>
      <c r="S882" s="389" t="s">
        <v>2083</v>
      </c>
      <c r="T882" s="389" t="s">
        <v>2083</v>
      </c>
      <c r="U882" s="389" t="s">
        <v>2083</v>
      </c>
      <c r="V882" s="389" t="s">
        <v>5423</v>
      </c>
      <c r="W882" s="389" t="s">
        <v>2083</v>
      </c>
      <c r="X882" s="389" t="s">
        <v>2095</v>
      </c>
      <c r="Y882" s="389" t="s">
        <v>87</v>
      </c>
      <c r="Z882" s="389" t="s">
        <v>2083</v>
      </c>
      <c r="AA882" s="389" t="s">
        <v>2096</v>
      </c>
      <c r="AB882" s="389" t="s">
        <v>5424</v>
      </c>
    </row>
    <row r="883" spans="1:28" x14ac:dyDescent="0.2">
      <c r="A883" s="389">
        <v>426</v>
      </c>
      <c r="B883" s="389">
        <v>3216</v>
      </c>
      <c r="C883" s="389" t="s">
        <v>2569</v>
      </c>
      <c r="D883" s="389" t="s">
        <v>2570</v>
      </c>
      <c r="E883" s="389" t="s">
        <v>1281</v>
      </c>
      <c r="F883" s="421">
        <v>916</v>
      </c>
      <c r="G883" s="390" t="s">
        <v>11</v>
      </c>
      <c r="H883" s="389" t="s">
        <v>5425</v>
      </c>
      <c r="I883" s="389" t="s">
        <v>5426</v>
      </c>
      <c r="J883" s="389" t="s">
        <v>5426</v>
      </c>
      <c r="K883" s="389" t="s">
        <v>2344</v>
      </c>
      <c r="L883" s="390" t="s">
        <v>87</v>
      </c>
      <c r="M883" s="390" t="s">
        <v>2083</v>
      </c>
      <c r="N883" s="390" t="s">
        <v>2083</v>
      </c>
      <c r="O883" s="390" t="s">
        <v>87</v>
      </c>
      <c r="P883" s="389" t="s">
        <v>23</v>
      </c>
      <c r="Q883" s="389" t="s">
        <v>5427</v>
      </c>
      <c r="R883" s="389" t="s">
        <v>2317</v>
      </c>
      <c r="S883" s="389" t="s">
        <v>2083</v>
      </c>
      <c r="T883" s="389" t="s">
        <v>2083</v>
      </c>
      <c r="U883" s="389" t="s">
        <v>2083</v>
      </c>
      <c r="V883" s="389" t="s">
        <v>4060</v>
      </c>
      <c r="W883" s="389" t="s">
        <v>2083</v>
      </c>
      <c r="X883" s="389" t="s">
        <v>43</v>
      </c>
      <c r="Y883" s="389" t="s">
        <v>87</v>
      </c>
      <c r="Z883" s="389" t="s">
        <v>2083</v>
      </c>
      <c r="AA883" s="389" t="s">
        <v>2096</v>
      </c>
      <c r="AB883" s="389" t="s">
        <v>2568</v>
      </c>
    </row>
    <row r="884" spans="1:28" x14ac:dyDescent="0.2">
      <c r="A884" s="389">
        <v>427</v>
      </c>
      <c r="B884" s="389">
        <v>3217</v>
      </c>
      <c r="C884" s="389" t="s">
        <v>4695</v>
      </c>
      <c r="D884" s="389" t="s">
        <v>4696</v>
      </c>
      <c r="E884" s="389" t="s">
        <v>1281</v>
      </c>
      <c r="F884" s="421">
        <v>917</v>
      </c>
      <c r="G884" s="390" t="s">
        <v>11</v>
      </c>
      <c r="H884" s="389" t="s">
        <v>1179</v>
      </c>
      <c r="I884" s="389" t="s">
        <v>1179</v>
      </c>
      <c r="J884" s="389" t="s">
        <v>1179</v>
      </c>
      <c r="K884" s="389" t="s">
        <v>2344</v>
      </c>
      <c r="L884" s="390" t="s">
        <v>87</v>
      </c>
      <c r="M884" s="390" t="s">
        <v>2083</v>
      </c>
      <c r="N884" s="390" t="s">
        <v>2083</v>
      </c>
      <c r="O884" s="390" t="s">
        <v>87</v>
      </c>
      <c r="P884" s="389" t="s">
        <v>23</v>
      </c>
      <c r="Q884" s="389" t="s">
        <v>5428</v>
      </c>
      <c r="R884" s="389" t="s">
        <v>5323</v>
      </c>
      <c r="S884" s="389" t="s">
        <v>2083</v>
      </c>
      <c r="T884" s="389" t="s">
        <v>2083</v>
      </c>
      <c r="U884" s="389" t="s">
        <v>2083</v>
      </c>
      <c r="V884" s="389" t="s">
        <v>4893</v>
      </c>
      <c r="W884" s="389" t="s">
        <v>2083</v>
      </c>
      <c r="X884" s="389" t="s">
        <v>43</v>
      </c>
      <c r="Y884" s="389" t="s">
        <v>2147</v>
      </c>
      <c r="Z884" s="389" t="s">
        <v>2083</v>
      </c>
      <c r="AA884" s="389" t="s">
        <v>2148</v>
      </c>
      <c r="AB884" s="389" t="s">
        <v>3727</v>
      </c>
    </row>
    <row r="885" spans="1:28" x14ac:dyDescent="0.2">
      <c r="A885" s="389">
        <v>428</v>
      </c>
      <c r="B885" s="389">
        <v>3218</v>
      </c>
      <c r="C885" s="389" t="s">
        <v>4587</v>
      </c>
      <c r="D885" s="389" t="s">
        <v>4084</v>
      </c>
      <c r="E885" s="389" t="s">
        <v>1281</v>
      </c>
      <c r="F885" s="421">
        <v>918</v>
      </c>
      <c r="G885" s="390" t="s">
        <v>11</v>
      </c>
      <c r="H885" s="389" t="s">
        <v>5429</v>
      </c>
      <c r="I885" s="389" t="s">
        <v>5430</v>
      </c>
      <c r="J885" s="389" t="s">
        <v>5430</v>
      </c>
      <c r="K885" s="389" t="s">
        <v>2091</v>
      </c>
      <c r="L885" s="390" t="s">
        <v>87</v>
      </c>
      <c r="M885" s="390" t="s">
        <v>2083</v>
      </c>
      <c r="N885" s="390" t="s">
        <v>2083</v>
      </c>
      <c r="O885" s="390" t="s">
        <v>87</v>
      </c>
      <c r="P885" s="389" t="s">
        <v>23</v>
      </c>
      <c r="Q885" s="389" t="s">
        <v>5431</v>
      </c>
      <c r="R885" s="389" t="s">
        <v>3060</v>
      </c>
      <c r="S885" s="389" t="s">
        <v>2083</v>
      </c>
      <c r="T885" s="389" t="s">
        <v>2083</v>
      </c>
      <c r="U885" s="389" t="s">
        <v>2083</v>
      </c>
      <c r="V885" s="389" t="s">
        <v>5432</v>
      </c>
      <c r="W885" s="389" t="s">
        <v>2083</v>
      </c>
      <c r="X885" s="389" t="s">
        <v>43</v>
      </c>
      <c r="Y885" s="389" t="s">
        <v>87</v>
      </c>
      <c r="Z885" s="389" t="s">
        <v>2083</v>
      </c>
      <c r="AA885" s="389" t="s">
        <v>2096</v>
      </c>
      <c r="AB885" s="389" t="s">
        <v>5433</v>
      </c>
    </row>
    <row r="886" spans="1:28" x14ac:dyDescent="0.2">
      <c r="A886" s="389">
        <v>429</v>
      </c>
      <c r="B886" s="389">
        <v>3219</v>
      </c>
      <c r="C886" s="389" t="s">
        <v>2101</v>
      </c>
      <c r="D886" s="389" t="s">
        <v>2102</v>
      </c>
      <c r="E886" s="389" t="s">
        <v>1281</v>
      </c>
      <c r="F886" s="421">
        <v>919</v>
      </c>
      <c r="G886" s="390" t="s">
        <v>11</v>
      </c>
      <c r="H886" s="389" t="s">
        <v>1182</v>
      </c>
      <c r="I886" s="389" t="s">
        <v>1182</v>
      </c>
      <c r="J886" s="389" t="s">
        <v>1182</v>
      </c>
      <c r="K886" s="389" t="s">
        <v>2091</v>
      </c>
      <c r="L886" s="390" t="s">
        <v>87</v>
      </c>
      <c r="M886" s="390" t="s">
        <v>2083</v>
      </c>
      <c r="N886" s="390" t="s">
        <v>2083</v>
      </c>
      <c r="O886" s="390" t="s">
        <v>25</v>
      </c>
      <c r="P886" s="389" t="s">
        <v>23</v>
      </c>
      <c r="Q886" s="389" t="s">
        <v>5434</v>
      </c>
      <c r="R886" s="389" t="s">
        <v>2265</v>
      </c>
      <c r="S886" s="389" t="s">
        <v>5435</v>
      </c>
      <c r="T886" s="389" t="s">
        <v>3690</v>
      </c>
      <c r="U886" s="389" t="s">
        <v>2083</v>
      </c>
      <c r="V886" s="389" t="s">
        <v>5436</v>
      </c>
      <c r="W886" s="389" t="s">
        <v>2083</v>
      </c>
      <c r="X886" s="389" t="s">
        <v>43</v>
      </c>
      <c r="Y886" s="389" t="s">
        <v>2147</v>
      </c>
      <c r="Z886" s="389" t="s">
        <v>2083</v>
      </c>
      <c r="AA886" s="389" t="s">
        <v>3038</v>
      </c>
      <c r="AB886" s="389" t="s">
        <v>5437</v>
      </c>
    </row>
    <row r="887" spans="1:28" x14ac:dyDescent="0.2">
      <c r="A887" s="389">
        <v>430</v>
      </c>
      <c r="B887" s="389">
        <v>3220</v>
      </c>
      <c r="C887" s="389" t="s">
        <v>2150</v>
      </c>
      <c r="D887" s="389" t="s">
        <v>2151</v>
      </c>
      <c r="E887" s="389" t="s">
        <v>1281</v>
      </c>
      <c r="F887" s="421">
        <v>920</v>
      </c>
      <c r="G887" s="390" t="s">
        <v>11</v>
      </c>
      <c r="H887" s="389" t="s">
        <v>5438</v>
      </c>
      <c r="I887" s="389" t="s">
        <v>5438</v>
      </c>
      <c r="J887" s="389" t="s">
        <v>5438</v>
      </c>
      <c r="K887" s="389" t="s">
        <v>2126</v>
      </c>
      <c r="L887" s="390" t="s">
        <v>87</v>
      </c>
      <c r="M887" s="390" t="s">
        <v>2083</v>
      </c>
      <c r="N887" s="390" t="s">
        <v>2083</v>
      </c>
      <c r="O887" s="390" t="s">
        <v>87</v>
      </c>
      <c r="P887" s="389" t="s">
        <v>23</v>
      </c>
      <c r="Q887" s="389" t="s">
        <v>5439</v>
      </c>
      <c r="R887" s="389" t="s">
        <v>2128</v>
      </c>
      <c r="S887" s="389" t="s">
        <v>2083</v>
      </c>
      <c r="T887" s="389" t="s">
        <v>2083</v>
      </c>
      <c r="U887" s="389" t="s">
        <v>2083</v>
      </c>
      <c r="V887" s="389" t="s">
        <v>2172</v>
      </c>
      <c r="W887" s="389" t="s">
        <v>2083</v>
      </c>
      <c r="X887" s="389" t="s">
        <v>43</v>
      </c>
      <c r="Y887" s="389" t="s">
        <v>2083</v>
      </c>
      <c r="Z887" s="389" t="s">
        <v>2083</v>
      </c>
      <c r="AA887" s="389" t="s">
        <v>2155</v>
      </c>
      <c r="AB887" s="389" t="s">
        <v>2342</v>
      </c>
    </row>
    <row r="888" spans="1:28" x14ac:dyDescent="0.2">
      <c r="A888" s="389">
        <v>431</v>
      </c>
      <c r="B888" s="389">
        <v>3221</v>
      </c>
      <c r="C888" s="389" t="s">
        <v>2510</v>
      </c>
      <c r="D888" s="389" t="s">
        <v>2511</v>
      </c>
      <c r="E888" s="389" t="s">
        <v>1281</v>
      </c>
      <c r="F888" s="421">
        <v>921</v>
      </c>
      <c r="G888" s="390" t="s">
        <v>11</v>
      </c>
      <c r="H888" s="389" t="s">
        <v>1185</v>
      </c>
      <c r="I888" s="389" t="s">
        <v>1185</v>
      </c>
      <c r="J888" s="389" t="s">
        <v>1185</v>
      </c>
      <c r="K888" s="389" t="s">
        <v>2126</v>
      </c>
      <c r="L888" s="390" t="s">
        <v>87</v>
      </c>
      <c r="M888" s="390" t="s">
        <v>2083</v>
      </c>
      <c r="N888" s="390" t="s">
        <v>2083</v>
      </c>
      <c r="O888" s="390" t="s">
        <v>25</v>
      </c>
      <c r="P888" s="389" t="s">
        <v>23</v>
      </c>
      <c r="Q888" s="389" t="s">
        <v>5440</v>
      </c>
      <c r="R888" s="389" t="s">
        <v>2649</v>
      </c>
      <c r="S888" s="389" t="s">
        <v>2223</v>
      </c>
      <c r="T888" s="389" t="s">
        <v>2717</v>
      </c>
      <c r="U888" s="389" t="s">
        <v>2083</v>
      </c>
      <c r="V888" s="389" t="s">
        <v>2987</v>
      </c>
      <c r="W888" s="389" t="s">
        <v>2083</v>
      </c>
      <c r="X888" s="389" t="s">
        <v>43</v>
      </c>
      <c r="Y888" s="389" t="s">
        <v>87</v>
      </c>
      <c r="Z888" s="389" t="s">
        <v>2083</v>
      </c>
      <c r="AA888" s="389" t="s">
        <v>2297</v>
      </c>
      <c r="AB888" s="389" t="s">
        <v>2718</v>
      </c>
    </row>
    <row r="889" spans="1:28" x14ac:dyDescent="0.2">
      <c r="A889" s="389">
        <v>432</v>
      </c>
      <c r="B889" s="389">
        <v>3222</v>
      </c>
      <c r="C889" s="389" t="s">
        <v>2688</v>
      </c>
      <c r="D889" s="389" t="s">
        <v>2689</v>
      </c>
      <c r="E889" s="389" t="s">
        <v>1281</v>
      </c>
      <c r="F889" s="421">
        <v>922</v>
      </c>
      <c r="G889" s="390" t="s">
        <v>11</v>
      </c>
      <c r="H889" s="389" t="s">
        <v>1187</v>
      </c>
      <c r="I889" s="389" t="s">
        <v>5441</v>
      </c>
      <c r="J889" s="389" t="s">
        <v>5441</v>
      </c>
      <c r="K889" s="389" t="s">
        <v>2344</v>
      </c>
      <c r="L889" s="390" t="s">
        <v>87</v>
      </c>
      <c r="M889" s="390" t="s">
        <v>2083</v>
      </c>
      <c r="N889" s="390" t="s">
        <v>2083</v>
      </c>
      <c r="O889" s="390" t="s">
        <v>25</v>
      </c>
      <c r="P889" s="389" t="s">
        <v>23</v>
      </c>
      <c r="Q889" s="389" t="s">
        <v>5442</v>
      </c>
      <c r="R889" s="389" t="s">
        <v>4161</v>
      </c>
      <c r="S889" s="389" t="s">
        <v>5443</v>
      </c>
      <c r="T889" s="389" t="s">
        <v>2486</v>
      </c>
      <c r="U889" s="389" t="s">
        <v>2083</v>
      </c>
      <c r="V889" s="389" t="s">
        <v>2803</v>
      </c>
      <c r="W889" s="389" t="s">
        <v>2083</v>
      </c>
      <c r="X889" s="389" t="s">
        <v>43</v>
      </c>
      <c r="Y889" s="389" t="s">
        <v>87</v>
      </c>
      <c r="Z889" s="389" t="s">
        <v>2083</v>
      </c>
      <c r="AA889" s="389" t="s">
        <v>2115</v>
      </c>
      <c r="AB889" s="389" t="s">
        <v>2348</v>
      </c>
    </row>
    <row r="890" spans="1:28" x14ac:dyDescent="0.2">
      <c r="A890" s="389">
        <v>433</v>
      </c>
      <c r="B890" s="389">
        <v>3223</v>
      </c>
      <c r="C890" s="389" t="s">
        <v>2133</v>
      </c>
      <c r="D890" s="389" t="s">
        <v>2134</v>
      </c>
      <c r="E890" s="389" t="s">
        <v>1281</v>
      </c>
      <c r="F890" s="421">
        <v>923</v>
      </c>
      <c r="G890" s="390" t="s">
        <v>11</v>
      </c>
      <c r="H890" s="389" t="s">
        <v>1189</v>
      </c>
      <c r="I890" s="389" t="s">
        <v>1189</v>
      </c>
      <c r="J890" s="389" t="s">
        <v>1189</v>
      </c>
      <c r="K890" s="389" t="s">
        <v>2126</v>
      </c>
      <c r="L890" s="390" t="s">
        <v>87</v>
      </c>
      <c r="M890" s="390" t="s">
        <v>2083</v>
      </c>
      <c r="N890" s="390" t="s">
        <v>2083</v>
      </c>
      <c r="O890" s="390" t="s">
        <v>25</v>
      </c>
      <c r="P890" s="389" t="s">
        <v>23</v>
      </c>
      <c r="Q890" s="389" t="s">
        <v>5444</v>
      </c>
      <c r="R890" s="389" t="s">
        <v>4161</v>
      </c>
      <c r="S890" s="389" t="s">
        <v>5445</v>
      </c>
      <c r="T890" s="389" t="s">
        <v>2753</v>
      </c>
      <c r="U890" s="389" t="s">
        <v>2083</v>
      </c>
      <c r="V890" s="389" t="s">
        <v>2754</v>
      </c>
      <c r="W890" s="389" t="s">
        <v>2083</v>
      </c>
      <c r="X890" s="389" t="s">
        <v>43</v>
      </c>
      <c r="Y890" s="389" t="s">
        <v>2147</v>
      </c>
      <c r="Z890" s="389" t="s">
        <v>2083</v>
      </c>
      <c r="AA890" s="389" t="s">
        <v>2115</v>
      </c>
      <c r="AB890" s="389" t="s">
        <v>3417</v>
      </c>
    </row>
    <row r="891" spans="1:28" x14ac:dyDescent="0.2">
      <c r="A891" s="389">
        <v>434</v>
      </c>
      <c r="B891" s="389">
        <v>3224</v>
      </c>
      <c r="C891" s="389" t="s">
        <v>3945</v>
      </c>
      <c r="D891" s="389" t="s">
        <v>3946</v>
      </c>
      <c r="E891" s="389" t="s">
        <v>1281</v>
      </c>
      <c r="F891" s="421">
        <v>924</v>
      </c>
      <c r="G891" s="390" t="s">
        <v>11</v>
      </c>
      <c r="H891" s="389" t="s">
        <v>1190</v>
      </c>
      <c r="I891" s="389" t="s">
        <v>1190</v>
      </c>
      <c r="J891" s="389" t="s">
        <v>1190</v>
      </c>
      <c r="K891" s="389" t="s">
        <v>5446</v>
      </c>
      <c r="L891" s="390" t="s">
        <v>87</v>
      </c>
      <c r="M891" s="390" t="s">
        <v>2083</v>
      </c>
      <c r="N891" s="390" t="s">
        <v>2083</v>
      </c>
      <c r="O891" s="390" t="s">
        <v>87</v>
      </c>
      <c r="P891" s="389" t="s">
        <v>23</v>
      </c>
      <c r="Q891" s="389" t="s">
        <v>5447</v>
      </c>
      <c r="R891" s="389" t="s">
        <v>2209</v>
      </c>
      <c r="S891" s="389" t="s">
        <v>2083</v>
      </c>
      <c r="T891" s="389" t="s">
        <v>2083</v>
      </c>
      <c r="U891" s="389" t="s">
        <v>2083</v>
      </c>
      <c r="V891" s="389" t="s">
        <v>2905</v>
      </c>
      <c r="W891" s="389" t="s">
        <v>2083</v>
      </c>
      <c r="X891" s="389" t="s">
        <v>43</v>
      </c>
      <c r="Y891" s="389" t="s">
        <v>2083</v>
      </c>
      <c r="Z891" s="389" t="s">
        <v>2083</v>
      </c>
      <c r="AA891" s="389" t="s">
        <v>2115</v>
      </c>
      <c r="AB891" s="389" t="s">
        <v>2280</v>
      </c>
    </row>
    <row r="892" spans="1:28" x14ac:dyDescent="0.2">
      <c r="A892" s="389">
        <v>435</v>
      </c>
      <c r="B892" s="389">
        <v>3225</v>
      </c>
      <c r="C892" s="389" t="s">
        <v>3544</v>
      </c>
      <c r="D892" s="389" t="s">
        <v>3545</v>
      </c>
      <c r="E892" s="389" t="s">
        <v>1281</v>
      </c>
      <c r="F892" s="421">
        <v>925</v>
      </c>
      <c r="G892" s="390" t="s">
        <v>11</v>
      </c>
      <c r="H892" s="389" t="s">
        <v>5448</v>
      </c>
      <c r="I892" s="389" t="s">
        <v>5449</v>
      </c>
      <c r="J892" s="389" t="s">
        <v>5450</v>
      </c>
      <c r="K892" s="389" t="s">
        <v>2091</v>
      </c>
      <c r="L892" s="390" t="s">
        <v>87</v>
      </c>
      <c r="M892" s="390" t="s">
        <v>2083</v>
      </c>
      <c r="N892" s="390" t="s">
        <v>2083</v>
      </c>
      <c r="O892" s="390" t="s">
        <v>87</v>
      </c>
      <c r="P892" s="389" t="s">
        <v>23</v>
      </c>
      <c r="Q892" s="389" t="s">
        <v>5451</v>
      </c>
      <c r="R892" s="389" t="s">
        <v>5452</v>
      </c>
      <c r="S892" s="389" t="s">
        <v>2083</v>
      </c>
      <c r="T892" s="389" t="s">
        <v>2083</v>
      </c>
      <c r="U892" s="389" t="s">
        <v>2083</v>
      </c>
      <c r="V892" s="389" t="s">
        <v>2083</v>
      </c>
      <c r="W892" s="389" t="s">
        <v>2083</v>
      </c>
      <c r="X892" s="389" t="s">
        <v>43</v>
      </c>
      <c r="Y892" s="389" t="s">
        <v>2083</v>
      </c>
      <c r="Z892" s="389" t="s">
        <v>2083</v>
      </c>
      <c r="AA892" s="389" t="s">
        <v>2115</v>
      </c>
      <c r="AB892" s="389" t="s">
        <v>2844</v>
      </c>
    </row>
    <row r="893" spans="1:28" x14ac:dyDescent="0.2">
      <c r="A893" s="389">
        <v>436</v>
      </c>
      <c r="B893" s="389">
        <v>3226</v>
      </c>
      <c r="C893" s="389" t="s">
        <v>2196</v>
      </c>
      <c r="D893" s="389" t="s">
        <v>2197</v>
      </c>
      <c r="E893" s="389" t="s">
        <v>1281</v>
      </c>
      <c r="F893" s="421">
        <v>926</v>
      </c>
      <c r="G893" s="390" t="s">
        <v>11</v>
      </c>
      <c r="H893" s="389" t="s">
        <v>1192</v>
      </c>
      <c r="I893" s="389" t="s">
        <v>1192</v>
      </c>
      <c r="J893" s="389" t="s">
        <v>1192</v>
      </c>
      <c r="K893" s="389" t="s">
        <v>2126</v>
      </c>
      <c r="L893" s="390" t="s">
        <v>87</v>
      </c>
      <c r="M893" s="390" t="s">
        <v>2083</v>
      </c>
      <c r="N893" s="390" t="s">
        <v>2083</v>
      </c>
      <c r="O893" s="390" t="s">
        <v>87</v>
      </c>
      <c r="P893" s="389" t="s">
        <v>23</v>
      </c>
      <c r="Q893" s="389" t="s">
        <v>5453</v>
      </c>
      <c r="R893" s="389" t="s">
        <v>2229</v>
      </c>
      <c r="S893" s="389" t="s">
        <v>2083</v>
      </c>
      <c r="T893" s="389" t="s">
        <v>2083</v>
      </c>
      <c r="U893" s="389" t="s">
        <v>2083</v>
      </c>
      <c r="V893" s="389" t="s">
        <v>5454</v>
      </c>
      <c r="W893" s="389" t="s">
        <v>2083</v>
      </c>
      <c r="X893" s="389" t="s">
        <v>43</v>
      </c>
      <c r="Y893" s="389" t="s">
        <v>2083</v>
      </c>
      <c r="Z893" s="389" t="s">
        <v>2083</v>
      </c>
      <c r="AA893" s="389" t="s">
        <v>2155</v>
      </c>
      <c r="AB893" s="389" t="s">
        <v>2342</v>
      </c>
    </row>
    <row r="894" spans="1:28" x14ac:dyDescent="0.2">
      <c r="A894" s="389">
        <v>437</v>
      </c>
      <c r="B894" s="389">
        <v>3227</v>
      </c>
      <c r="C894" s="389" t="s">
        <v>2569</v>
      </c>
      <c r="D894" s="389" t="s">
        <v>2570</v>
      </c>
      <c r="E894" s="389" t="s">
        <v>1281</v>
      </c>
      <c r="F894" s="421">
        <v>927</v>
      </c>
      <c r="G894" s="390" t="s">
        <v>11</v>
      </c>
      <c r="H894" s="389" t="s">
        <v>5455</v>
      </c>
      <c r="I894" s="389" t="s">
        <v>5456</v>
      </c>
      <c r="J894" s="389" t="s">
        <v>5456</v>
      </c>
      <c r="K894" s="389" t="s">
        <v>2091</v>
      </c>
      <c r="L894" s="390" t="s">
        <v>87</v>
      </c>
      <c r="M894" s="390" t="s">
        <v>2083</v>
      </c>
      <c r="N894" s="390" t="s">
        <v>2083</v>
      </c>
      <c r="O894" s="390" t="s">
        <v>87</v>
      </c>
      <c r="P894" s="389" t="s">
        <v>23</v>
      </c>
      <c r="Q894" s="389" t="s">
        <v>5457</v>
      </c>
      <c r="R894" s="389" t="s">
        <v>4161</v>
      </c>
      <c r="S894" s="389" t="s">
        <v>2083</v>
      </c>
      <c r="T894" s="389" t="s">
        <v>2083</v>
      </c>
      <c r="U894" s="389" t="s">
        <v>2083</v>
      </c>
      <c r="V894" s="389" t="s">
        <v>5458</v>
      </c>
      <c r="W894" s="389" t="s">
        <v>2083</v>
      </c>
      <c r="X894" s="389" t="s">
        <v>43</v>
      </c>
      <c r="Y894" s="389" t="s">
        <v>12</v>
      </c>
      <c r="Z894" s="389" t="s">
        <v>2083</v>
      </c>
      <c r="AA894" s="389" t="s">
        <v>2122</v>
      </c>
      <c r="AB894" s="389" t="s">
        <v>4868</v>
      </c>
    </row>
    <row r="895" spans="1:28" x14ac:dyDescent="0.2">
      <c r="A895" s="389">
        <v>438</v>
      </c>
      <c r="B895" s="389">
        <v>3228</v>
      </c>
      <c r="C895" s="389" t="s">
        <v>2577</v>
      </c>
      <c r="D895" s="389" t="s">
        <v>2578</v>
      </c>
      <c r="E895" s="389" t="s">
        <v>1281</v>
      </c>
      <c r="F895" s="421">
        <v>928</v>
      </c>
      <c r="G895" s="390" t="s">
        <v>11</v>
      </c>
      <c r="H895" s="389" t="s">
        <v>1194</v>
      </c>
      <c r="I895" s="389" t="s">
        <v>1194</v>
      </c>
      <c r="J895" s="389" t="s">
        <v>1194</v>
      </c>
      <c r="K895" s="389" t="s">
        <v>2091</v>
      </c>
      <c r="L895" s="390" t="s">
        <v>87</v>
      </c>
      <c r="M895" s="390" t="s">
        <v>2083</v>
      </c>
      <c r="N895" s="390" t="s">
        <v>2083</v>
      </c>
      <c r="O895" s="390" t="s">
        <v>87</v>
      </c>
      <c r="P895" s="389" t="s">
        <v>23</v>
      </c>
      <c r="Q895" s="389" t="s">
        <v>5459</v>
      </c>
      <c r="R895" s="389" t="s">
        <v>2229</v>
      </c>
      <c r="S895" s="389" t="s">
        <v>2083</v>
      </c>
      <c r="T895" s="389" t="s">
        <v>2083</v>
      </c>
      <c r="U895" s="389" t="s">
        <v>2083</v>
      </c>
      <c r="V895" s="389" t="s">
        <v>3411</v>
      </c>
      <c r="W895" s="389" t="s">
        <v>2083</v>
      </c>
      <c r="X895" s="389" t="s">
        <v>2095</v>
      </c>
      <c r="Y895" s="389" t="s">
        <v>2083</v>
      </c>
      <c r="Z895" s="389" t="s">
        <v>2083</v>
      </c>
      <c r="AA895" s="389" t="s">
        <v>2115</v>
      </c>
      <c r="AB895" s="389" t="s">
        <v>2844</v>
      </c>
    </row>
    <row r="896" spans="1:28" x14ac:dyDescent="0.2">
      <c r="A896" s="389">
        <v>439</v>
      </c>
      <c r="B896" s="389">
        <v>3229</v>
      </c>
      <c r="C896" s="389" t="s">
        <v>2569</v>
      </c>
      <c r="D896" s="389" t="s">
        <v>2570</v>
      </c>
      <c r="E896" s="389" t="s">
        <v>1281</v>
      </c>
      <c r="F896" s="421">
        <v>929</v>
      </c>
      <c r="G896" s="390" t="s">
        <v>11</v>
      </c>
      <c r="H896" s="389" t="s">
        <v>1195</v>
      </c>
      <c r="I896" s="389" t="s">
        <v>1195</v>
      </c>
      <c r="J896" s="389" t="s">
        <v>1195</v>
      </c>
      <c r="K896" s="389" t="s">
        <v>2091</v>
      </c>
      <c r="L896" s="390" t="s">
        <v>87</v>
      </c>
      <c r="M896" s="390" t="s">
        <v>2083</v>
      </c>
      <c r="N896" s="390" t="s">
        <v>2083</v>
      </c>
      <c r="O896" s="390" t="s">
        <v>87</v>
      </c>
      <c r="P896" s="389" t="s">
        <v>23</v>
      </c>
      <c r="Q896" s="389" t="s">
        <v>5460</v>
      </c>
      <c r="R896" s="389" t="s">
        <v>5461</v>
      </c>
      <c r="S896" s="389" t="s">
        <v>2083</v>
      </c>
      <c r="T896" s="389" t="s">
        <v>2083</v>
      </c>
      <c r="U896" s="389" t="s">
        <v>2083</v>
      </c>
      <c r="V896" s="389" t="s">
        <v>4173</v>
      </c>
      <c r="W896" s="389" t="s">
        <v>2083</v>
      </c>
      <c r="X896" s="389" t="s">
        <v>43</v>
      </c>
      <c r="Y896" s="389" t="s">
        <v>2083</v>
      </c>
      <c r="Z896" s="389" t="s">
        <v>2083</v>
      </c>
      <c r="AA896" s="389" t="s">
        <v>2122</v>
      </c>
      <c r="AB896" s="389" t="s">
        <v>4868</v>
      </c>
    </row>
    <row r="897" spans="1:28" x14ac:dyDescent="0.2">
      <c r="A897" s="389">
        <v>440</v>
      </c>
      <c r="B897" s="389">
        <v>3230</v>
      </c>
      <c r="C897" s="389" t="s">
        <v>5462</v>
      </c>
      <c r="D897" s="389" t="s">
        <v>5463</v>
      </c>
      <c r="E897" s="389" t="s">
        <v>1281</v>
      </c>
      <c r="F897" s="421">
        <v>930</v>
      </c>
      <c r="G897" s="390" t="s">
        <v>11</v>
      </c>
      <c r="H897" s="389" t="s">
        <v>1196</v>
      </c>
      <c r="I897" s="389" t="s">
        <v>5464</v>
      </c>
      <c r="J897" s="389" t="s">
        <v>5464</v>
      </c>
      <c r="K897" s="389" t="s">
        <v>2344</v>
      </c>
      <c r="L897" s="390" t="s">
        <v>87</v>
      </c>
      <c r="M897" s="390" t="s">
        <v>2083</v>
      </c>
      <c r="N897" s="390" t="s">
        <v>2083</v>
      </c>
      <c r="O897" s="390" t="s">
        <v>87</v>
      </c>
      <c r="P897" s="389" t="s">
        <v>23</v>
      </c>
      <c r="Q897" s="389" t="s">
        <v>5465</v>
      </c>
      <c r="R897" s="389" t="s">
        <v>5466</v>
      </c>
      <c r="S897" s="389" t="s">
        <v>2083</v>
      </c>
      <c r="T897" s="389" t="s">
        <v>2083</v>
      </c>
      <c r="U897" s="389" t="s">
        <v>2083</v>
      </c>
      <c r="V897" s="389" t="s">
        <v>5467</v>
      </c>
      <c r="W897" s="389" t="s">
        <v>2083</v>
      </c>
      <c r="X897" s="389" t="s">
        <v>43</v>
      </c>
      <c r="Y897" s="389" t="s">
        <v>2083</v>
      </c>
      <c r="Z897" s="389" t="s">
        <v>2083</v>
      </c>
      <c r="AA897" s="389" t="s">
        <v>2155</v>
      </c>
      <c r="AB897" s="389" t="s">
        <v>2342</v>
      </c>
    </row>
    <row r="898" spans="1:28" x14ac:dyDescent="0.2">
      <c r="A898" s="389">
        <v>441</v>
      </c>
      <c r="B898" s="389">
        <v>3231</v>
      </c>
      <c r="C898" s="389" t="s">
        <v>4493</v>
      </c>
      <c r="D898" s="389" t="s">
        <v>4494</v>
      </c>
      <c r="E898" s="389" t="s">
        <v>1281</v>
      </c>
      <c r="F898" s="421">
        <v>931</v>
      </c>
      <c r="G898" s="390" t="s">
        <v>11</v>
      </c>
      <c r="H898" s="389" t="s">
        <v>1198</v>
      </c>
      <c r="I898" s="389" t="s">
        <v>5468</v>
      </c>
      <c r="J898" s="389" t="s">
        <v>5468</v>
      </c>
      <c r="K898" s="389" t="s">
        <v>2126</v>
      </c>
      <c r="L898" s="390" t="s">
        <v>87</v>
      </c>
      <c r="M898" s="390" t="s">
        <v>2083</v>
      </c>
      <c r="N898" s="390" t="s">
        <v>2083</v>
      </c>
      <c r="O898" s="390" t="s">
        <v>25</v>
      </c>
      <c r="P898" s="389" t="s">
        <v>23</v>
      </c>
      <c r="Q898" s="389" t="s">
        <v>5469</v>
      </c>
      <c r="R898" s="389" t="s">
        <v>2229</v>
      </c>
      <c r="S898" s="389" t="s">
        <v>2223</v>
      </c>
      <c r="T898" s="389" t="s">
        <v>2619</v>
      </c>
      <c r="U898" s="389" t="s">
        <v>2083</v>
      </c>
      <c r="V898" s="389" t="s">
        <v>4856</v>
      </c>
      <c r="W898" s="389" t="s">
        <v>2083</v>
      </c>
      <c r="X898" s="389" t="s">
        <v>43</v>
      </c>
      <c r="Y898" s="389" t="s">
        <v>87</v>
      </c>
      <c r="Z898" s="389" t="s">
        <v>2083</v>
      </c>
      <c r="AA898" s="389" t="s">
        <v>2297</v>
      </c>
      <c r="AB898" s="389" t="s">
        <v>2621</v>
      </c>
    </row>
    <row r="899" spans="1:28" x14ac:dyDescent="0.2">
      <c r="A899" s="389">
        <v>442</v>
      </c>
      <c r="B899" s="389">
        <v>3232</v>
      </c>
      <c r="C899" s="389" t="s">
        <v>2860</v>
      </c>
      <c r="D899" s="389" t="s">
        <v>2861</v>
      </c>
      <c r="E899" s="389" t="s">
        <v>1281</v>
      </c>
      <c r="F899" s="421">
        <v>932</v>
      </c>
      <c r="G899" s="390" t="s">
        <v>10</v>
      </c>
      <c r="H899" s="389" t="s">
        <v>1199</v>
      </c>
      <c r="I899" s="389" t="s">
        <v>1199</v>
      </c>
      <c r="J899" s="389" t="s">
        <v>1199</v>
      </c>
      <c r="K899" s="389" t="s">
        <v>2091</v>
      </c>
      <c r="L899" s="390" t="s">
        <v>23</v>
      </c>
      <c r="M899" s="390" t="s">
        <v>5470</v>
      </c>
      <c r="N899" s="390" t="s">
        <v>2083</v>
      </c>
      <c r="O899" s="390" t="s">
        <v>87</v>
      </c>
      <c r="P899" s="389" t="s">
        <v>23</v>
      </c>
      <c r="Q899" s="389" t="s">
        <v>5471</v>
      </c>
      <c r="R899" s="389" t="s">
        <v>3512</v>
      </c>
      <c r="S899" s="389" t="s">
        <v>2083</v>
      </c>
      <c r="T899" s="389" t="s">
        <v>2083</v>
      </c>
      <c r="U899" s="389" t="s">
        <v>2083</v>
      </c>
      <c r="V899" s="389" t="s">
        <v>5472</v>
      </c>
      <c r="W899" s="389" t="s">
        <v>2083</v>
      </c>
      <c r="X899" s="389" t="s">
        <v>2095</v>
      </c>
      <c r="Y899" s="389" t="s">
        <v>2147</v>
      </c>
      <c r="Z899" s="389" t="s">
        <v>2083</v>
      </c>
      <c r="AA899" s="389" t="s">
        <v>2105</v>
      </c>
      <c r="AB899" s="389" t="s">
        <v>5473</v>
      </c>
    </row>
    <row r="900" spans="1:28" x14ac:dyDescent="0.2">
      <c r="A900" s="389">
        <v>443</v>
      </c>
      <c r="B900" s="389">
        <v>3233</v>
      </c>
      <c r="C900" s="389" t="s">
        <v>5474</v>
      </c>
      <c r="D900" s="389" t="s">
        <v>5475</v>
      </c>
      <c r="E900" s="389" t="s">
        <v>1281</v>
      </c>
      <c r="F900" s="421">
        <v>933</v>
      </c>
      <c r="G900" s="390" t="s">
        <v>10</v>
      </c>
      <c r="H900" s="389" t="s">
        <v>1200</v>
      </c>
      <c r="I900" s="389" t="s">
        <v>1200</v>
      </c>
      <c r="J900" s="389" t="s">
        <v>1200</v>
      </c>
      <c r="K900" s="389" t="s">
        <v>2091</v>
      </c>
      <c r="L900" s="390" t="s">
        <v>23</v>
      </c>
      <c r="M900" s="390" t="s">
        <v>2083</v>
      </c>
      <c r="N900" s="390" t="s">
        <v>2083</v>
      </c>
      <c r="O900" s="390" t="s">
        <v>87</v>
      </c>
      <c r="P900" s="389" t="s">
        <v>123</v>
      </c>
      <c r="Q900" s="389" t="s">
        <v>5476</v>
      </c>
      <c r="R900" s="389" t="s">
        <v>5477</v>
      </c>
      <c r="S900" s="389" t="s">
        <v>2083</v>
      </c>
      <c r="T900" s="389" t="s">
        <v>2083</v>
      </c>
      <c r="U900" s="389" t="s">
        <v>2083</v>
      </c>
      <c r="V900" s="389" t="s">
        <v>5478</v>
      </c>
      <c r="W900" s="389" t="s">
        <v>2083</v>
      </c>
      <c r="X900" s="389" t="s">
        <v>2095</v>
      </c>
      <c r="Y900" s="389" t="s">
        <v>2083</v>
      </c>
      <c r="Z900" s="389" t="s">
        <v>2083</v>
      </c>
      <c r="AA900" s="389" t="s">
        <v>2115</v>
      </c>
      <c r="AB900" s="389" t="s">
        <v>5479</v>
      </c>
    </row>
    <row r="901" spans="1:28" x14ac:dyDescent="0.2">
      <c r="A901" s="389">
        <v>444</v>
      </c>
      <c r="B901" s="389">
        <v>3234</v>
      </c>
      <c r="C901" s="389" t="s">
        <v>2196</v>
      </c>
      <c r="D901" s="389" t="s">
        <v>2197</v>
      </c>
      <c r="E901" s="389" t="s">
        <v>1281</v>
      </c>
      <c r="F901" s="421">
        <v>934</v>
      </c>
      <c r="G901" s="390" t="s">
        <v>11</v>
      </c>
      <c r="H901" s="389" t="s">
        <v>1202</v>
      </c>
      <c r="I901" s="389" t="s">
        <v>1202</v>
      </c>
      <c r="J901" s="389" t="s">
        <v>1202</v>
      </c>
      <c r="K901" s="389" t="s">
        <v>2126</v>
      </c>
      <c r="L901" s="390" t="s">
        <v>87</v>
      </c>
      <c r="M901" s="390" t="s">
        <v>2083</v>
      </c>
      <c r="N901" s="390" t="s">
        <v>2083</v>
      </c>
      <c r="O901" s="390" t="s">
        <v>25</v>
      </c>
      <c r="P901" s="389" t="s">
        <v>23</v>
      </c>
      <c r="Q901" s="389" t="s">
        <v>5480</v>
      </c>
      <c r="R901" s="389" t="s">
        <v>2505</v>
      </c>
      <c r="S901" s="389" t="s">
        <v>5481</v>
      </c>
      <c r="T901" s="389" t="s">
        <v>5482</v>
      </c>
      <c r="U901" s="389" t="s">
        <v>2083</v>
      </c>
      <c r="V901" s="389" t="s">
        <v>3513</v>
      </c>
      <c r="W901" s="389" t="s">
        <v>2083</v>
      </c>
      <c r="X901" s="389" t="s">
        <v>43</v>
      </c>
      <c r="Y901" s="389" t="s">
        <v>2147</v>
      </c>
      <c r="Z901" s="389" t="s">
        <v>2083</v>
      </c>
      <c r="AA901" s="389" t="s">
        <v>2297</v>
      </c>
      <c r="AB901" s="389" t="s">
        <v>5483</v>
      </c>
    </row>
    <row r="902" spans="1:28" x14ac:dyDescent="0.2">
      <c r="A902" s="389">
        <v>445</v>
      </c>
      <c r="B902" s="389">
        <v>3235</v>
      </c>
      <c r="C902" s="389" t="s">
        <v>5484</v>
      </c>
      <c r="D902" s="389" t="s">
        <v>5485</v>
      </c>
      <c r="E902" s="389" t="s">
        <v>1281</v>
      </c>
      <c r="F902" s="421">
        <v>935</v>
      </c>
      <c r="G902" s="390" t="s">
        <v>11</v>
      </c>
      <c r="H902" s="389" t="s">
        <v>1204</v>
      </c>
      <c r="I902" s="389" t="s">
        <v>1204</v>
      </c>
      <c r="J902" s="389" t="s">
        <v>1204</v>
      </c>
      <c r="K902" s="389" t="s">
        <v>2126</v>
      </c>
      <c r="L902" s="390" t="s">
        <v>87</v>
      </c>
      <c r="M902" s="390" t="s">
        <v>2083</v>
      </c>
      <c r="N902" s="390" t="s">
        <v>2083</v>
      </c>
      <c r="O902" s="390" t="s">
        <v>25</v>
      </c>
      <c r="P902" s="389" t="s">
        <v>23</v>
      </c>
      <c r="Q902" s="389" t="s">
        <v>5453</v>
      </c>
      <c r="R902" s="389" t="s">
        <v>5486</v>
      </c>
      <c r="S902" s="389" t="s">
        <v>5487</v>
      </c>
      <c r="T902" s="389" t="s">
        <v>2595</v>
      </c>
      <c r="U902" s="389" t="s">
        <v>2083</v>
      </c>
      <c r="V902" s="389" t="s">
        <v>5488</v>
      </c>
      <c r="W902" s="389" t="s">
        <v>2083</v>
      </c>
      <c r="X902" s="389" t="s">
        <v>43</v>
      </c>
      <c r="Y902" s="389" t="s">
        <v>2147</v>
      </c>
      <c r="Z902" s="389" t="s">
        <v>2083</v>
      </c>
      <c r="AA902" s="389" t="s">
        <v>2297</v>
      </c>
      <c r="AB902" s="389" t="s">
        <v>4648</v>
      </c>
    </row>
    <row r="903" spans="1:28" x14ac:dyDescent="0.2">
      <c r="A903" s="389">
        <v>446</v>
      </c>
      <c r="B903" s="389">
        <v>3236</v>
      </c>
      <c r="C903" s="389" t="s">
        <v>2569</v>
      </c>
      <c r="D903" s="389" t="s">
        <v>2570</v>
      </c>
      <c r="E903" s="389" t="s">
        <v>1281</v>
      </c>
      <c r="F903" s="421">
        <v>936</v>
      </c>
      <c r="G903" s="390" t="s">
        <v>11</v>
      </c>
      <c r="H903" s="389" t="s">
        <v>1206</v>
      </c>
      <c r="I903" s="389" t="s">
        <v>1206</v>
      </c>
      <c r="J903" s="389" t="s">
        <v>1206</v>
      </c>
      <c r="K903" s="389" t="s">
        <v>2091</v>
      </c>
      <c r="L903" s="390" t="s">
        <v>87</v>
      </c>
      <c r="M903" s="390" t="s">
        <v>2083</v>
      </c>
      <c r="N903" s="390" t="s">
        <v>2083</v>
      </c>
      <c r="O903" s="390" t="s">
        <v>25</v>
      </c>
      <c r="P903" s="389" t="s">
        <v>23</v>
      </c>
      <c r="Q903" s="389" t="s">
        <v>5489</v>
      </c>
      <c r="R903" s="389" t="s">
        <v>5490</v>
      </c>
      <c r="S903" s="389" t="s">
        <v>5491</v>
      </c>
      <c r="T903" s="389" t="s">
        <v>3345</v>
      </c>
      <c r="U903" s="389" t="s">
        <v>2083</v>
      </c>
      <c r="V903" s="389" t="s">
        <v>5492</v>
      </c>
      <c r="W903" s="389" t="s">
        <v>2083</v>
      </c>
      <c r="X903" s="389" t="s">
        <v>43</v>
      </c>
      <c r="Y903" s="389" t="s">
        <v>2147</v>
      </c>
      <c r="Z903" s="389" t="s">
        <v>2083</v>
      </c>
      <c r="AA903" s="389" t="s">
        <v>2115</v>
      </c>
      <c r="AB903" s="389" t="s">
        <v>2348</v>
      </c>
    </row>
    <row r="904" spans="1:28" x14ac:dyDescent="0.2">
      <c r="A904" s="389">
        <v>447</v>
      </c>
      <c r="B904" s="389">
        <v>3237</v>
      </c>
      <c r="C904" s="389" t="s">
        <v>3530</v>
      </c>
      <c r="D904" s="389" t="s">
        <v>3531</v>
      </c>
      <c r="E904" s="389" t="s">
        <v>1281</v>
      </c>
      <c r="F904" s="421">
        <v>937</v>
      </c>
      <c r="G904" s="390" t="s">
        <v>11</v>
      </c>
      <c r="H904" s="389" t="s">
        <v>1208</v>
      </c>
      <c r="I904" s="389" t="s">
        <v>1208</v>
      </c>
      <c r="J904" s="389" t="s">
        <v>1208</v>
      </c>
      <c r="K904" s="389" t="s">
        <v>2126</v>
      </c>
      <c r="L904" s="390" t="s">
        <v>87</v>
      </c>
      <c r="M904" s="390" t="s">
        <v>2083</v>
      </c>
      <c r="N904" s="390" t="s">
        <v>2083</v>
      </c>
      <c r="O904" s="390" t="s">
        <v>25</v>
      </c>
      <c r="P904" s="389" t="s">
        <v>23</v>
      </c>
      <c r="Q904" s="389" t="s">
        <v>5493</v>
      </c>
      <c r="R904" s="389" t="s">
        <v>4161</v>
      </c>
      <c r="S904" s="389" t="s">
        <v>5494</v>
      </c>
      <c r="T904" s="389" t="s">
        <v>2731</v>
      </c>
      <c r="U904" s="389" t="s">
        <v>2083</v>
      </c>
      <c r="V904" s="389" t="s">
        <v>5495</v>
      </c>
      <c r="W904" s="389" t="s">
        <v>2083</v>
      </c>
      <c r="X904" s="389" t="s">
        <v>43</v>
      </c>
      <c r="Y904" s="389" t="s">
        <v>2147</v>
      </c>
      <c r="Z904" s="389" t="s">
        <v>2083</v>
      </c>
      <c r="AA904" s="389" t="s">
        <v>2297</v>
      </c>
      <c r="AB904" s="389" t="s">
        <v>2731</v>
      </c>
    </row>
    <row r="905" spans="1:28" x14ac:dyDescent="0.2">
      <c r="A905" s="389">
        <v>448</v>
      </c>
      <c r="B905" s="389">
        <v>3238</v>
      </c>
      <c r="C905" s="389" t="s">
        <v>2569</v>
      </c>
      <c r="D905" s="389" t="s">
        <v>2570</v>
      </c>
      <c r="E905" s="389" t="s">
        <v>1281</v>
      </c>
      <c r="F905" s="421">
        <v>938</v>
      </c>
      <c r="G905" s="390" t="s">
        <v>11</v>
      </c>
      <c r="H905" s="389" t="s">
        <v>1209</v>
      </c>
      <c r="I905" s="389" t="s">
        <v>5496</v>
      </c>
      <c r="J905" s="389" t="s">
        <v>5496</v>
      </c>
      <c r="K905" s="389" t="s">
        <v>2091</v>
      </c>
      <c r="L905" s="390" t="s">
        <v>87</v>
      </c>
      <c r="M905" s="390" t="s">
        <v>2083</v>
      </c>
      <c r="N905" s="390" t="s">
        <v>2083</v>
      </c>
      <c r="O905" s="390" t="s">
        <v>87</v>
      </c>
      <c r="P905" s="389" t="s">
        <v>23</v>
      </c>
      <c r="Q905" s="389" t="s">
        <v>5489</v>
      </c>
      <c r="R905" s="389" t="s">
        <v>2259</v>
      </c>
      <c r="S905" s="389" t="s">
        <v>2083</v>
      </c>
      <c r="T905" s="389" t="s">
        <v>2083</v>
      </c>
      <c r="U905" s="389" t="s">
        <v>2083</v>
      </c>
      <c r="V905" s="389" t="s">
        <v>4173</v>
      </c>
      <c r="W905" s="389" t="s">
        <v>2083</v>
      </c>
      <c r="X905" s="389" t="s">
        <v>43</v>
      </c>
      <c r="Y905" s="389" t="s">
        <v>2083</v>
      </c>
      <c r="Z905" s="389" t="s">
        <v>2083</v>
      </c>
      <c r="AA905" s="389" t="s">
        <v>2115</v>
      </c>
      <c r="AB905" s="389" t="s">
        <v>2844</v>
      </c>
    </row>
    <row r="906" spans="1:28" x14ac:dyDescent="0.2">
      <c r="A906" s="389">
        <v>449</v>
      </c>
      <c r="B906" s="389">
        <v>3239</v>
      </c>
      <c r="C906" s="389" t="s">
        <v>3369</v>
      </c>
      <c r="D906" s="389" t="s">
        <v>3370</v>
      </c>
      <c r="E906" s="389" t="s">
        <v>1281</v>
      </c>
      <c r="F906" s="421">
        <v>939</v>
      </c>
      <c r="G906" s="390" t="s">
        <v>11</v>
      </c>
      <c r="H906" s="389" t="s">
        <v>1210</v>
      </c>
      <c r="I906" s="389" t="s">
        <v>1210</v>
      </c>
      <c r="J906" s="389" t="s">
        <v>1210</v>
      </c>
      <c r="K906" s="389" t="s">
        <v>9</v>
      </c>
      <c r="L906" s="390" t="s">
        <v>87</v>
      </c>
      <c r="M906" s="390" t="s">
        <v>2083</v>
      </c>
      <c r="N906" s="390" t="s">
        <v>2083</v>
      </c>
      <c r="O906" s="390" t="s">
        <v>87</v>
      </c>
      <c r="P906" s="389" t="s">
        <v>23</v>
      </c>
      <c r="Q906" s="389" t="s">
        <v>5497</v>
      </c>
      <c r="R906" s="389" t="s">
        <v>5498</v>
      </c>
      <c r="S906" s="389" t="s">
        <v>2083</v>
      </c>
      <c r="T906" s="389" t="s">
        <v>2083</v>
      </c>
      <c r="U906" s="389" t="s">
        <v>2083</v>
      </c>
      <c r="V906" s="389" t="s">
        <v>4842</v>
      </c>
      <c r="W906" s="389" t="s">
        <v>2083</v>
      </c>
      <c r="X906" s="389" t="s">
        <v>43</v>
      </c>
      <c r="Y906" s="389" t="s">
        <v>2083</v>
      </c>
      <c r="Z906" s="389" t="s">
        <v>2083</v>
      </c>
      <c r="AA906" s="389" t="s">
        <v>2115</v>
      </c>
      <c r="AB906" s="389" t="s">
        <v>2178</v>
      </c>
    </row>
    <row r="907" spans="1:28" x14ac:dyDescent="0.2">
      <c r="A907" s="389">
        <v>450</v>
      </c>
      <c r="B907" s="389">
        <v>3240</v>
      </c>
      <c r="C907" s="389" t="s">
        <v>2962</v>
      </c>
      <c r="D907" s="389" t="s">
        <v>2963</v>
      </c>
      <c r="E907" s="389" t="s">
        <v>1281</v>
      </c>
      <c r="F907" s="421">
        <v>940</v>
      </c>
      <c r="G907" s="390" t="s">
        <v>10</v>
      </c>
      <c r="H907" s="389" t="s">
        <v>5499</v>
      </c>
      <c r="I907" s="389" t="s">
        <v>5500</v>
      </c>
      <c r="J907" s="389" t="s">
        <v>5500</v>
      </c>
      <c r="K907" s="389" t="s">
        <v>2091</v>
      </c>
      <c r="L907" s="390" t="s">
        <v>23</v>
      </c>
      <c r="M907" s="390" t="s">
        <v>2083</v>
      </c>
      <c r="N907" s="390" t="s">
        <v>2083</v>
      </c>
      <c r="O907" s="390" t="s">
        <v>87</v>
      </c>
      <c r="P907" s="389" t="s">
        <v>23</v>
      </c>
      <c r="Q907" s="389" t="s">
        <v>5501</v>
      </c>
      <c r="R907" s="389" t="s">
        <v>3718</v>
      </c>
      <c r="S907" s="389" t="s">
        <v>2083</v>
      </c>
      <c r="T907" s="389" t="s">
        <v>2083</v>
      </c>
      <c r="U907" s="389" t="s">
        <v>2083</v>
      </c>
      <c r="V907" s="389" t="s">
        <v>5502</v>
      </c>
      <c r="W907" s="389" t="s">
        <v>2083</v>
      </c>
      <c r="X907" s="389" t="s">
        <v>2095</v>
      </c>
      <c r="Y907" s="389" t="s">
        <v>87</v>
      </c>
      <c r="Z907" s="389" t="s">
        <v>2083</v>
      </c>
      <c r="AA907" s="389" t="s">
        <v>2328</v>
      </c>
      <c r="AB907" s="389" t="s">
        <v>5503</v>
      </c>
    </row>
    <row r="908" spans="1:28" x14ac:dyDescent="0.2">
      <c r="A908" s="389">
        <v>451</v>
      </c>
      <c r="B908" s="389">
        <v>3241</v>
      </c>
      <c r="C908" s="389" t="s">
        <v>5504</v>
      </c>
      <c r="D908" s="389" t="s">
        <v>5505</v>
      </c>
      <c r="E908" s="389" t="s">
        <v>1281</v>
      </c>
      <c r="F908" s="421">
        <v>941</v>
      </c>
      <c r="G908" s="390" t="s">
        <v>11</v>
      </c>
      <c r="H908" s="389" t="s">
        <v>1212</v>
      </c>
      <c r="I908" s="389" t="s">
        <v>1212</v>
      </c>
      <c r="J908" s="389" t="s">
        <v>1212</v>
      </c>
      <c r="K908" s="389" t="s">
        <v>2091</v>
      </c>
      <c r="L908" s="390" t="s">
        <v>87</v>
      </c>
      <c r="M908" s="390" t="s">
        <v>2083</v>
      </c>
      <c r="N908" s="390" t="s">
        <v>2083</v>
      </c>
      <c r="O908" s="390" t="s">
        <v>87</v>
      </c>
      <c r="P908" s="389" t="s">
        <v>23</v>
      </c>
      <c r="Q908" s="389" t="s">
        <v>5506</v>
      </c>
      <c r="R908" s="389" t="s">
        <v>3718</v>
      </c>
      <c r="S908" s="389" t="s">
        <v>2083</v>
      </c>
      <c r="T908" s="389" t="s">
        <v>2083</v>
      </c>
      <c r="U908" s="389" t="s">
        <v>2083</v>
      </c>
      <c r="V908" s="389" t="s">
        <v>5507</v>
      </c>
      <c r="W908" s="389" t="s">
        <v>2083</v>
      </c>
      <c r="X908" s="389" t="s">
        <v>43</v>
      </c>
      <c r="Y908" s="389" t="s">
        <v>2083</v>
      </c>
      <c r="Z908" s="389" t="s">
        <v>2083</v>
      </c>
      <c r="AA908" s="389" t="s">
        <v>2115</v>
      </c>
      <c r="AB908" s="389" t="s">
        <v>2844</v>
      </c>
    </row>
    <row r="909" spans="1:28" x14ac:dyDescent="0.2">
      <c r="A909" s="389">
        <v>723</v>
      </c>
      <c r="B909" s="389">
        <v>3242</v>
      </c>
      <c r="C909" s="389" t="s">
        <v>2083</v>
      </c>
      <c r="E909" s="389" t="s">
        <v>1281</v>
      </c>
      <c r="F909" s="421">
        <v>942</v>
      </c>
      <c r="G909" s="390" t="s">
        <v>11</v>
      </c>
      <c r="H909" s="389" t="s">
        <v>1213</v>
      </c>
      <c r="I909" s="389" t="s">
        <v>1213</v>
      </c>
      <c r="J909" s="389" t="s">
        <v>1213</v>
      </c>
      <c r="K909" s="389" t="s">
        <v>2126</v>
      </c>
      <c r="L909" s="390" t="s">
        <v>87</v>
      </c>
      <c r="M909" s="390" t="s">
        <v>2083</v>
      </c>
      <c r="N909" s="390" t="s">
        <v>2083</v>
      </c>
      <c r="O909" s="390" t="s">
        <v>87</v>
      </c>
      <c r="P909" s="389" t="s">
        <v>23</v>
      </c>
      <c r="Q909" s="389" t="s">
        <v>5508</v>
      </c>
      <c r="R909" s="389" t="s">
        <v>5323</v>
      </c>
      <c r="S909" s="389" t="s">
        <v>2083</v>
      </c>
      <c r="T909" s="389" t="s">
        <v>2083</v>
      </c>
      <c r="U909" s="389" t="s">
        <v>2083</v>
      </c>
      <c r="V909" s="389" t="s">
        <v>3513</v>
      </c>
      <c r="W909" s="389" t="s">
        <v>2083</v>
      </c>
      <c r="X909" s="389" t="s">
        <v>43</v>
      </c>
      <c r="Y909" s="389" t="s">
        <v>2083</v>
      </c>
      <c r="Z909" s="389" t="s">
        <v>2083</v>
      </c>
      <c r="AA909" s="389" t="s">
        <v>2155</v>
      </c>
      <c r="AB909" s="389" t="s">
        <v>5509</v>
      </c>
    </row>
    <row r="910" spans="1:28" x14ac:dyDescent="0.2">
      <c r="A910" s="389">
        <v>724</v>
      </c>
      <c r="B910" s="389">
        <v>3243</v>
      </c>
      <c r="C910" s="389" t="s">
        <v>3084</v>
      </c>
      <c r="D910" s="389" t="s">
        <v>3085</v>
      </c>
      <c r="E910" s="389" t="s">
        <v>1281</v>
      </c>
      <c r="F910" s="421">
        <v>943</v>
      </c>
      <c r="G910" s="390" t="s">
        <v>11</v>
      </c>
      <c r="H910" s="389" t="s">
        <v>1214</v>
      </c>
      <c r="I910" s="389" t="s">
        <v>1214</v>
      </c>
      <c r="J910" s="389" t="s">
        <v>1214</v>
      </c>
      <c r="K910" s="389" t="s">
        <v>2091</v>
      </c>
      <c r="L910" s="390" t="s">
        <v>87</v>
      </c>
      <c r="M910" s="390" t="s">
        <v>2083</v>
      </c>
      <c r="N910" s="390" t="s">
        <v>2083</v>
      </c>
      <c r="O910" s="390" t="s">
        <v>87</v>
      </c>
      <c r="P910" s="389" t="s">
        <v>23</v>
      </c>
      <c r="Q910" s="389" t="s">
        <v>5510</v>
      </c>
      <c r="R910" s="389" t="s">
        <v>2649</v>
      </c>
      <c r="S910" s="389" t="s">
        <v>2083</v>
      </c>
      <c r="T910" s="389" t="s">
        <v>2083</v>
      </c>
      <c r="U910" s="389" t="s">
        <v>2083</v>
      </c>
      <c r="V910" s="389" t="s">
        <v>2991</v>
      </c>
      <c r="W910" s="389" t="s">
        <v>2083</v>
      </c>
      <c r="X910" s="389" t="s">
        <v>43</v>
      </c>
      <c r="Y910" s="389" t="s">
        <v>2083</v>
      </c>
      <c r="Z910" s="389" t="s">
        <v>2083</v>
      </c>
      <c r="AA910" s="389" t="s">
        <v>2115</v>
      </c>
      <c r="AB910" s="389" t="s">
        <v>2844</v>
      </c>
    </row>
    <row r="911" spans="1:28" x14ac:dyDescent="0.2">
      <c r="A911" s="389">
        <v>725</v>
      </c>
      <c r="B911" s="389">
        <v>3244</v>
      </c>
      <c r="C911" s="389" t="s">
        <v>2299</v>
      </c>
      <c r="D911" s="389" t="s">
        <v>2300</v>
      </c>
      <c r="E911" s="389" t="s">
        <v>1281</v>
      </c>
      <c r="F911" s="421">
        <v>944</v>
      </c>
      <c r="G911" s="390" t="s">
        <v>11</v>
      </c>
      <c r="H911" s="389" t="s">
        <v>1216</v>
      </c>
      <c r="I911" s="389" t="s">
        <v>1216</v>
      </c>
      <c r="J911" s="389" t="s">
        <v>1216</v>
      </c>
      <c r="K911" s="389" t="s">
        <v>2091</v>
      </c>
      <c r="L911" s="390" t="s">
        <v>87</v>
      </c>
      <c r="M911" s="390" t="s">
        <v>2083</v>
      </c>
      <c r="N911" s="390" t="s">
        <v>2083</v>
      </c>
      <c r="O911" s="390" t="s">
        <v>25</v>
      </c>
      <c r="P911" s="389" t="s">
        <v>23</v>
      </c>
      <c r="Q911" s="389" t="s">
        <v>5511</v>
      </c>
      <c r="R911" s="389" t="s">
        <v>3495</v>
      </c>
      <c r="S911" s="389" t="s">
        <v>2223</v>
      </c>
      <c r="T911" s="389" t="s">
        <v>2717</v>
      </c>
      <c r="U911" s="389" t="s">
        <v>2083</v>
      </c>
      <c r="V911" s="389" t="s">
        <v>4919</v>
      </c>
      <c r="W911" s="389" t="s">
        <v>2083</v>
      </c>
      <c r="X911" s="389" t="s">
        <v>43</v>
      </c>
      <c r="Y911" s="389" t="s">
        <v>87</v>
      </c>
      <c r="Z911" s="389" t="s">
        <v>2083</v>
      </c>
      <c r="AA911" s="389" t="s">
        <v>2115</v>
      </c>
      <c r="AB911" s="389" t="s">
        <v>2348</v>
      </c>
    </row>
    <row r="912" spans="1:28" x14ac:dyDescent="0.2">
      <c r="A912" s="389">
        <v>726</v>
      </c>
      <c r="B912" s="389">
        <v>3245</v>
      </c>
      <c r="C912" s="389" t="s">
        <v>3435</v>
      </c>
      <c r="D912" s="389" t="s">
        <v>3436</v>
      </c>
      <c r="E912" s="389" t="s">
        <v>1281</v>
      </c>
      <c r="F912" s="421">
        <v>945</v>
      </c>
      <c r="G912" s="390" t="s">
        <v>11</v>
      </c>
      <c r="H912" s="389" t="s">
        <v>1217</v>
      </c>
      <c r="I912" s="389" t="s">
        <v>5512</v>
      </c>
      <c r="J912" s="389" t="s">
        <v>5512</v>
      </c>
      <c r="K912" s="389" t="s">
        <v>2091</v>
      </c>
      <c r="L912" s="390" t="s">
        <v>87</v>
      </c>
      <c r="M912" s="390" t="s">
        <v>2083</v>
      </c>
      <c r="N912" s="390" t="s">
        <v>2083</v>
      </c>
      <c r="O912" s="390" t="s">
        <v>87</v>
      </c>
      <c r="P912" s="389" t="s">
        <v>23</v>
      </c>
      <c r="Q912" s="389" t="s">
        <v>5513</v>
      </c>
      <c r="R912" s="389" t="s">
        <v>2144</v>
      </c>
      <c r="S912" s="389" t="s">
        <v>2083</v>
      </c>
      <c r="T912" s="389" t="s">
        <v>2083</v>
      </c>
      <c r="U912" s="389" t="s">
        <v>2083</v>
      </c>
      <c r="V912" s="389" t="s">
        <v>5514</v>
      </c>
      <c r="W912" s="389" t="s">
        <v>2083</v>
      </c>
      <c r="X912" s="389" t="s">
        <v>2095</v>
      </c>
      <c r="Y912" s="389" t="s">
        <v>2083</v>
      </c>
      <c r="Z912" s="389" t="s">
        <v>2083</v>
      </c>
      <c r="AA912" s="389" t="s">
        <v>2115</v>
      </c>
      <c r="AB912" s="389" t="s">
        <v>4912</v>
      </c>
    </row>
    <row r="913" spans="1:28" x14ac:dyDescent="0.2">
      <c r="A913" s="389">
        <v>727</v>
      </c>
      <c r="B913" s="389">
        <v>3246</v>
      </c>
      <c r="C913" s="389" t="s">
        <v>2124</v>
      </c>
      <c r="D913" s="389" t="s">
        <v>2125</v>
      </c>
      <c r="E913" s="389" t="s">
        <v>1281</v>
      </c>
      <c r="F913" s="421">
        <v>946</v>
      </c>
      <c r="G913" s="390" t="s">
        <v>11</v>
      </c>
      <c r="H913" s="389" t="s">
        <v>1219</v>
      </c>
      <c r="I913" s="389" t="s">
        <v>1219</v>
      </c>
      <c r="J913" s="389" t="s">
        <v>1219</v>
      </c>
      <c r="K913" s="389" t="s">
        <v>2091</v>
      </c>
      <c r="L913" s="390" t="s">
        <v>87</v>
      </c>
      <c r="M913" s="390" t="s">
        <v>2083</v>
      </c>
      <c r="N913" s="390" t="s">
        <v>2083</v>
      </c>
      <c r="O913" s="390" t="s">
        <v>25</v>
      </c>
      <c r="P913" s="389" t="s">
        <v>23</v>
      </c>
      <c r="Q913" s="389" t="s">
        <v>5515</v>
      </c>
      <c r="R913" s="389" t="s">
        <v>4161</v>
      </c>
      <c r="S913" s="389" t="s">
        <v>5516</v>
      </c>
      <c r="T913" s="389" t="s">
        <v>2447</v>
      </c>
      <c r="U913" s="389" t="s">
        <v>2083</v>
      </c>
      <c r="V913" s="389" t="s">
        <v>5517</v>
      </c>
      <c r="W913" s="389" t="s">
        <v>2083</v>
      </c>
      <c r="X913" s="389" t="s">
        <v>43</v>
      </c>
      <c r="Y913" s="389" t="s">
        <v>2147</v>
      </c>
      <c r="Z913" s="389" t="s">
        <v>2083</v>
      </c>
      <c r="AA913" s="389" t="s">
        <v>2115</v>
      </c>
      <c r="AB913" s="389" t="s">
        <v>2348</v>
      </c>
    </row>
    <row r="914" spans="1:28" x14ac:dyDescent="0.2">
      <c r="A914" s="389">
        <v>728</v>
      </c>
      <c r="B914" s="389">
        <v>3247</v>
      </c>
      <c r="C914" s="389" t="s">
        <v>2711</v>
      </c>
      <c r="D914" s="389" t="s">
        <v>2712</v>
      </c>
      <c r="E914" s="389" t="s">
        <v>1281</v>
      </c>
      <c r="F914" s="421">
        <v>947</v>
      </c>
      <c r="G914" s="390" t="s">
        <v>11</v>
      </c>
      <c r="H914" s="389" t="s">
        <v>1220</v>
      </c>
      <c r="I914" s="389" t="s">
        <v>5518</v>
      </c>
      <c r="J914" s="389" t="s">
        <v>5518</v>
      </c>
      <c r="K914" s="389" t="s">
        <v>2344</v>
      </c>
      <c r="L914" s="390" t="s">
        <v>87</v>
      </c>
      <c r="M914" s="390" t="s">
        <v>2083</v>
      </c>
      <c r="N914" s="390" t="s">
        <v>2083</v>
      </c>
      <c r="O914" s="390" t="s">
        <v>87</v>
      </c>
      <c r="P914" s="389" t="s">
        <v>23</v>
      </c>
      <c r="Q914" s="389" t="s">
        <v>5519</v>
      </c>
      <c r="R914" s="389" t="s">
        <v>2128</v>
      </c>
      <c r="S914" s="389" t="s">
        <v>2083</v>
      </c>
      <c r="T914" s="389" t="s">
        <v>2083</v>
      </c>
      <c r="U914" s="389" t="s">
        <v>2083</v>
      </c>
      <c r="V914" s="389" t="s">
        <v>4339</v>
      </c>
      <c r="W914" s="389" t="s">
        <v>2083</v>
      </c>
      <c r="X914" s="389" t="s">
        <v>43</v>
      </c>
      <c r="Y914" s="389" t="s">
        <v>2083</v>
      </c>
      <c r="Z914" s="389" t="s">
        <v>2083</v>
      </c>
      <c r="AA914" s="389" t="s">
        <v>2115</v>
      </c>
      <c r="AB914" s="389" t="s">
        <v>2348</v>
      </c>
    </row>
    <row r="915" spans="1:28" x14ac:dyDescent="0.2">
      <c r="A915" s="389">
        <v>729</v>
      </c>
      <c r="B915" s="389">
        <v>3248</v>
      </c>
      <c r="C915" s="389" t="s">
        <v>2711</v>
      </c>
      <c r="D915" s="389" t="s">
        <v>2712</v>
      </c>
      <c r="E915" s="389" t="s">
        <v>1281</v>
      </c>
      <c r="F915" s="421">
        <v>948</v>
      </c>
      <c r="G915" s="390" t="s">
        <v>11</v>
      </c>
      <c r="H915" s="389" t="s">
        <v>1221</v>
      </c>
      <c r="I915" s="389" t="s">
        <v>5520</v>
      </c>
      <c r="J915" s="389" t="s">
        <v>5520</v>
      </c>
      <c r="K915" s="389" t="s">
        <v>2344</v>
      </c>
      <c r="L915" s="390" t="s">
        <v>87</v>
      </c>
      <c r="M915" s="390" t="s">
        <v>2083</v>
      </c>
      <c r="N915" s="390" t="s">
        <v>2083</v>
      </c>
      <c r="O915" s="390" t="s">
        <v>87</v>
      </c>
      <c r="P915" s="389" t="s">
        <v>23</v>
      </c>
      <c r="Q915" s="389" t="s">
        <v>5521</v>
      </c>
      <c r="R915" s="389" t="s">
        <v>2128</v>
      </c>
      <c r="S915" s="389" t="s">
        <v>2083</v>
      </c>
      <c r="T915" s="389" t="s">
        <v>2083</v>
      </c>
      <c r="U915" s="389" t="s">
        <v>2083</v>
      </c>
      <c r="V915" s="389" t="s">
        <v>5522</v>
      </c>
      <c r="W915" s="389" t="s">
        <v>2083</v>
      </c>
      <c r="X915" s="389" t="s">
        <v>43</v>
      </c>
      <c r="Y915" s="389" t="s">
        <v>2083</v>
      </c>
      <c r="Z915" s="389" t="s">
        <v>2083</v>
      </c>
      <c r="AA915" s="389" t="s">
        <v>2115</v>
      </c>
      <c r="AB915" s="389" t="s">
        <v>2348</v>
      </c>
    </row>
    <row r="916" spans="1:28" x14ac:dyDescent="0.2">
      <c r="A916" s="389">
        <v>730</v>
      </c>
      <c r="B916" s="389">
        <v>3249</v>
      </c>
      <c r="C916" s="389" t="s">
        <v>3938</v>
      </c>
      <c r="D916" s="389" t="s">
        <v>3939</v>
      </c>
      <c r="E916" s="389" t="s">
        <v>1281</v>
      </c>
      <c r="F916" s="421">
        <v>949</v>
      </c>
      <c r="G916" s="390" t="s">
        <v>11</v>
      </c>
      <c r="H916" s="389" t="s">
        <v>1223</v>
      </c>
      <c r="I916" s="389" t="s">
        <v>5523</v>
      </c>
      <c r="J916" s="389" t="s">
        <v>5523</v>
      </c>
      <c r="K916" s="389" t="s">
        <v>2126</v>
      </c>
      <c r="L916" s="390" t="s">
        <v>87</v>
      </c>
      <c r="M916" s="390" t="s">
        <v>2083</v>
      </c>
      <c r="N916" s="390" t="s">
        <v>2083</v>
      </c>
      <c r="O916" s="390" t="s">
        <v>25</v>
      </c>
      <c r="P916" s="389" t="s">
        <v>23</v>
      </c>
      <c r="Q916" s="389" t="s">
        <v>5524</v>
      </c>
      <c r="R916" s="389" t="s">
        <v>2667</v>
      </c>
      <c r="S916" s="389" t="s">
        <v>5525</v>
      </c>
      <c r="T916" s="389" t="s">
        <v>2200</v>
      </c>
      <c r="U916" s="389" t="s">
        <v>2083</v>
      </c>
      <c r="V916" s="389" t="s">
        <v>5526</v>
      </c>
      <c r="W916" s="389" t="s">
        <v>2083</v>
      </c>
      <c r="X916" s="389" t="s">
        <v>43</v>
      </c>
      <c r="Y916" s="389" t="s">
        <v>2147</v>
      </c>
      <c r="Z916" s="389" t="s">
        <v>2083</v>
      </c>
      <c r="AA916" s="389" t="s">
        <v>2148</v>
      </c>
      <c r="AB916" s="389" t="s">
        <v>5527</v>
      </c>
    </row>
    <row r="917" spans="1:28" x14ac:dyDescent="0.2">
      <c r="A917" s="389">
        <v>731</v>
      </c>
      <c r="B917" s="389">
        <v>3250</v>
      </c>
      <c r="C917" s="389" t="s">
        <v>3262</v>
      </c>
      <c r="D917" s="389" t="s">
        <v>3263</v>
      </c>
      <c r="E917" s="389" t="s">
        <v>1281</v>
      </c>
      <c r="F917" s="421">
        <v>950</v>
      </c>
      <c r="G917" s="390" t="s">
        <v>11</v>
      </c>
      <c r="H917" s="389" t="s">
        <v>1224</v>
      </c>
      <c r="I917" s="389" t="s">
        <v>5528</v>
      </c>
      <c r="J917" s="389" t="s">
        <v>5528</v>
      </c>
      <c r="K917" s="389" t="s">
        <v>2126</v>
      </c>
      <c r="L917" s="390" t="s">
        <v>87</v>
      </c>
      <c r="M917" s="390" t="s">
        <v>2083</v>
      </c>
      <c r="N917" s="390" t="s">
        <v>2083</v>
      </c>
      <c r="O917" s="390" t="s">
        <v>87</v>
      </c>
      <c r="P917" s="389" t="s">
        <v>23</v>
      </c>
      <c r="Q917" s="389" t="s">
        <v>5529</v>
      </c>
      <c r="R917" s="389" t="s">
        <v>2308</v>
      </c>
      <c r="S917" s="389" t="s">
        <v>2083</v>
      </c>
      <c r="T917" s="389" t="s">
        <v>2083</v>
      </c>
      <c r="U917" s="389" t="s">
        <v>2083</v>
      </c>
      <c r="V917" s="389" t="s">
        <v>5129</v>
      </c>
      <c r="W917" s="389" t="s">
        <v>2083</v>
      </c>
      <c r="X917" s="389" t="s">
        <v>2095</v>
      </c>
      <c r="Y917" s="389" t="s">
        <v>87</v>
      </c>
      <c r="Z917" s="389" t="s">
        <v>2083</v>
      </c>
      <c r="AA917" s="389" t="s">
        <v>2096</v>
      </c>
      <c r="AB917" s="389" t="s">
        <v>2568</v>
      </c>
    </row>
    <row r="918" spans="1:28" x14ac:dyDescent="0.2">
      <c r="A918" s="389">
        <v>732</v>
      </c>
      <c r="B918" s="389">
        <v>3251</v>
      </c>
      <c r="C918" s="389" t="s">
        <v>4989</v>
      </c>
      <c r="D918" s="389" t="s">
        <v>4990</v>
      </c>
      <c r="E918" s="389" t="s">
        <v>1281</v>
      </c>
      <c r="F918" s="421">
        <v>951</v>
      </c>
      <c r="G918" s="390" t="s">
        <v>11</v>
      </c>
      <c r="H918" s="389" t="s">
        <v>1226</v>
      </c>
      <c r="I918" s="389" t="s">
        <v>5530</v>
      </c>
      <c r="J918" s="389" t="s">
        <v>5530</v>
      </c>
      <c r="K918" s="389" t="s">
        <v>2091</v>
      </c>
      <c r="L918" s="390" t="s">
        <v>87</v>
      </c>
      <c r="M918" s="390" t="s">
        <v>2083</v>
      </c>
      <c r="N918" s="390" t="s">
        <v>2083</v>
      </c>
      <c r="O918" s="390" t="s">
        <v>25</v>
      </c>
      <c r="P918" s="389" t="s">
        <v>23</v>
      </c>
      <c r="Q918" s="389" t="s">
        <v>5531</v>
      </c>
      <c r="R918" s="389" t="s">
        <v>5532</v>
      </c>
      <c r="S918" s="389" t="s">
        <v>5533</v>
      </c>
      <c r="T918" s="389" t="s">
        <v>2265</v>
      </c>
      <c r="U918" s="389" t="s">
        <v>2083</v>
      </c>
      <c r="V918" s="389" t="s">
        <v>5534</v>
      </c>
      <c r="W918" s="389" t="s">
        <v>2083</v>
      </c>
      <c r="X918" s="389" t="s">
        <v>43</v>
      </c>
      <c r="Y918" s="389" t="s">
        <v>2083</v>
      </c>
      <c r="Z918" s="389" t="s">
        <v>2083</v>
      </c>
      <c r="AA918" s="389" t="s">
        <v>2115</v>
      </c>
      <c r="AB918" s="389" t="s">
        <v>2348</v>
      </c>
    </row>
    <row r="919" spans="1:28" x14ac:dyDescent="0.2">
      <c r="A919" s="389">
        <v>733</v>
      </c>
      <c r="B919" s="389">
        <v>3252</v>
      </c>
      <c r="C919" s="389" t="s">
        <v>2107</v>
      </c>
      <c r="D919" s="389" t="s">
        <v>2108</v>
      </c>
      <c r="E919" s="389" t="s">
        <v>1281</v>
      </c>
      <c r="F919" s="421">
        <v>952</v>
      </c>
      <c r="G919" s="390" t="s">
        <v>11</v>
      </c>
      <c r="H919" s="389" t="s">
        <v>1227</v>
      </c>
      <c r="I919" s="389" t="s">
        <v>5535</v>
      </c>
      <c r="J919" s="389" t="s">
        <v>5535</v>
      </c>
      <c r="K919" s="389" t="s">
        <v>2091</v>
      </c>
      <c r="L919" s="390" t="s">
        <v>87</v>
      </c>
      <c r="M919" s="390" t="s">
        <v>2083</v>
      </c>
      <c r="N919" s="390" t="s">
        <v>2083</v>
      </c>
      <c r="O919" s="390" t="s">
        <v>87</v>
      </c>
      <c r="P919" s="389" t="s">
        <v>23</v>
      </c>
      <c r="Q919" s="389" t="s">
        <v>5536</v>
      </c>
      <c r="R919" s="389" t="s">
        <v>3381</v>
      </c>
      <c r="S919" s="389" t="s">
        <v>2083</v>
      </c>
      <c r="T919" s="389" t="s">
        <v>2083</v>
      </c>
      <c r="U919" s="389" t="s">
        <v>2083</v>
      </c>
      <c r="V919" s="389" t="s">
        <v>3719</v>
      </c>
      <c r="W919" s="389" t="s">
        <v>2083</v>
      </c>
      <c r="X919" s="389" t="s">
        <v>2095</v>
      </c>
      <c r="Y919" s="389" t="s">
        <v>2083</v>
      </c>
      <c r="Z919" s="389" t="s">
        <v>2083</v>
      </c>
      <c r="AA919" s="389" t="s">
        <v>2115</v>
      </c>
      <c r="AB919" s="389" t="s">
        <v>2844</v>
      </c>
    </row>
    <row r="920" spans="1:28" x14ac:dyDescent="0.2">
      <c r="A920" s="389">
        <v>734</v>
      </c>
      <c r="B920" s="389">
        <v>3253</v>
      </c>
      <c r="C920" s="389" t="s">
        <v>2688</v>
      </c>
      <c r="D920" s="389" t="s">
        <v>2689</v>
      </c>
      <c r="E920" s="389" t="s">
        <v>1281</v>
      </c>
      <c r="F920" s="421">
        <v>953</v>
      </c>
      <c r="G920" s="390" t="s">
        <v>11</v>
      </c>
      <c r="H920" s="389" t="s">
        <v>1229</v>
      </c>
      <c r="I920" s="389" t="s">
        <v>1229</v>
      </c>
      <c r="J920" s="389" t="s">
        <v>1229</v>
      </c>
      <c r="K920" s="389" t="s">
        <v>2126</v>
      </c>
      <c r="L920" s="390" t="s">
        <v>87</v>
      </c>
      <c r="M920" s="390" t="s">
        <v>2083</v>
      </c>
      <c r="N920" s="390" t="s">
        <v>2083</v>
      </c>
      <c r="O920" s="390" t="s">
        <v>25</v>
      </c>
      <c r="P920" s="389" t="s">
        <v>23</v>
      </c>
      <c r="Q920" s="389" t="s">
        <v>5537</v>
      </c>
      <c r="R920" s="389" t="s">
        <v>5538</v>
      </c>
      <c r="S920" s="389" t="s">
        <v>5539</v>
      </c>
      <c r="T920" s="389" t="s">
        <v>2083</v>
      </c>
      <c r="U920" s="389" t="s">
        <v>2083</v>
      </c>
      <c r="V920" s="389" t="s">
        <v>2083</v>
      </c>
      <c r="W920" s="389" t="s">
        <v>2083</v>
      </c>
      <c r="X920" s="389" t="s">
        <v>43</v>
      </c>
      <c r="Y920" s="389" t="s">
        <v>2147</v>
      </c>
      <c r="Z920" s="389" t="s">
        <v>2083</v>
      </c>
      <c r="AA920" s="389" t="s">
        <v>2148</v>
      </c>
      <c r="AB920" s="389" t="s">
        <v>5540</v>
      </c>
    </row>
    <row r="921" spans="1:28" x14ac:dyDescent="0.2">
      <c r="A921" s="389">
        <v>735</v>
      </c>
      <c r="B921" s="389">
        <v>3254</v>
      </c>
      <c r="C921" s="389" t="s">
        <v>5541</v>
      </c>
      <c r="D921" s="389" t="s">
        <v>5542</v>
      </c>
      <c r="E921" s="389" t="s">
        <v>1281</v>
      </c>
      <c r="F921" s="421">
        <v>954</v>
      </c>
      <c r="G921" s="390" t="s">
        <v>11</v>
      </c>
      <c r="H921" s="389" t="s">
        <v>1230</v>
      </c>
      <c r="I921" s="389" t="s">
        <v>1230</v>
      </c>
      <c r="J921" s="389" t="s">
        <v>1230</v>
      </c>
      <c r="K921" s="389" t="s">
        <v>2344</v>
      </c>
      <c r="L921" s="390" t="s">
        <v>87</v>
      </c>
      <c r="M921" s="390" t="s">
        <v>2083</v>
      </c>
      <c r="N921" s="390" t="s">
        <v>2083</v>
      </c>
      <c r="O921" s="390" t="s">
        <v>87</v>
      </c>
      <c r="P921" s="389" t="s">
        <v>23</v>
      </c>
      <c r="Q921" s="389" t="s">
        <v>5543</v>
      </c>
      <c r="R921" s="389" t="s">
        <v>2200</v>
      </c>
      <c r="S921" s="389" t="s">
        <v>2083</v>
      </c>
      <c r="T921" s="389" t="s">
        <v>2083</v>
      </c>
      <c r="U921" s="389" t="s">
        <v>2083</v>
      </c>
      <c r="V921" s="389" t="s">
        <v>5544</v>
      </c>
      <c r="W921" s="389" t="s">
        <v>2083</v>
      </c>
      <c r="X921" s="389" t="s">
        <v>43</v>
      </c>
      <c r="Y921" s="389" t="s">
        <v>2083</v>
      </c>
      <c r="Z921" s="389" t="s">
        <v>2083</v>
      </c>
      <c r="AA921" s="389" t="s">
        <v>2155</v>
      </c>
      <c r="AB921" s="389" t="s">
        <v>3934</v>
      </c>
    </row>
    <row r="922" spans="1:28" x14ac:dyDescent="0.2">
      <c r="A922" s="389">
        <v>736</v>
      </c>
      <c r="B922" s="389">
        <v>3255</v>
      </c>
      <c r="C922" s="389" t="s">
        <v>2248</v>
      </c>
      <c r="D922" s="389" t="s">
        <v>2249</v>
      </c>
      <c r="E922" s="389" t="s">
        <v>1281</v>
      </c>
      <c r="F922" s="421">
        <v>955</v>
      </c>
      <c r="G922" s="390" t="s">
        <v>11</v>
      </c>
      <c r="H922" s="389" t="s">
        <v>1231</v>
      </c>
      <c r="I922" s="389" t="s">
        <v>5545</v>
      </c>
      <c r="J922" s="389" t="s">
        <v>5545</v>
      </c>
      <c r="K922" s="389" t="s">
        <v>2126</v>
      </c>
      <c r="L922" s="390" t="s">
        <v>87</v>
      </c>
      <c r="M922" s="390" t="s">
        <v>2083</v>
      </c>
      <c r="N922" s="390" t="s">
        <v>2083</v>
      </c>
      <c r="O922" s="390" t="s">
        <v>25</v>
      </c>
      <c r="P922" s="389" t="s">
        <v>23</v>
      </c>
      <c r="Q922" s="389" t="s">
        <v>5546</v>
      </c>
      <c r="R922" s="389" t="s">
        <v>2165</v>
      </c>
      <c r="S922" s="389" t="s">
        <v>5547</v>
      </c>
      <c r="T922" s="389" t="s">
        <v>5548</v>
      </c>
      <c r="U922" s="389" t="s">
        <v>2083</v>
      </c>
      <c r="V922" s="389" t="s">
        <v>2253</v>
      </c>
      <c r="W922" s="389" t="s">
        <v>2083</v>
      </c>
      <c r="X922" s="389" t="s">
        <v>43</v>
      </c>
      <c r="Y922" s="389" t="s">
        <v>87</v>
      </c>
      <c r="Z922" s="389" t="s">
        <v>2083</v>
      </c>
      <c r="AA922" s="389" t="s">
        <v>2328</v>
      </c>
      <c r="AB922" s="389" t="s">
        <v>5549</v>
      </c>
    </row>
    <row r="923" spans="1:28" x14ac:dyDescent="0.2">
      <c r="A923" s="389">
        <v>737</v>
      </c>
      <c r="B923" s="389">
        <v>3256</v>
      </c>
      <c r="C923" s="389" t="s">
        <v>2671</v>
      </c>
      <c r="D923" s="389" t="s">
        <v>2672</v>
      </c>
      <c r="E923" s="389" t="s">
        <v>1281</v>
      </c>
      <c r="F923" s="421">
        <v>956</v>
      </c>
      <c r="G923" s="390" t="s">
        <v>11</v>
      </c>
      <c r="H923" s="389" t="s">
        <v>1232</v>
      </c>
      <c r="I923" s="389" t="s">
        <v>5550</v>
      </c>
      <c r="J923" s="389" t="s">
        <v>5550</v>
      </c>
      <c r="K923" s="389" t="s">
        <v>2126</v>
      </c>
      <c r="L923" s="390" t="s">
        <v>87</v>
      </c>
      <c r="M923" s="390" t="s">
        <v>2083</v>
      </c>
      <c r="N923" s="390" t="s">
        <v>2083</v>
      </c>
      <c r="O923" s="390" t="s">
        <v>87</v>
      </c>
      <c r="P923" s="389" t="s">
        <v>23</v>
      </c>
      <c r="Q923" s="389" t="s">
        <v>5551</v>
      </c>
      <c r="R923" s="389" t="s">
        <v>4583</v>
      </c>
      <c r="S923" s="389" t="s">
        <v>2083</v>
      </c>
      <c r="T923" s="389" t="s">
        <v>2083</v>
      </c>
      <c r="U923" s="389" t="s">
        <v>2083</v>
      </c>
      <c r="V923" s="389" t="s">
        <v>5552</v>
      </c>
      <c r="W923" s="389" t="s">
        <v>2083</v>
      </c>
      <c r="X923" s="389" t="s">
        <v>43</v>
      </c>
      <c r="Y923" s="389" t="s">
        <v>2083</v>
      </c>
      <c r="Z923" s="389" t="s">
        <v>2083</v>
      </c>
      <c r="AA923" s="389" t="s">
        <v>2155</v>
      </c>
      <c r="AB923" s="389" t="s">
        <v>5553</v>
      </c>
    </row>
    <row r="924" spans="1:28" x14ac:dyDescent="0.2">
      <c r="A924" s="389">
        <v>738</v>
      </c>
      <c r="B924" s="389">
        <v>3257</v>
      </c>
      <c r="C924" s="389" t="s">
        <v>5554</v>
      </c>
      <c r="D924" s="389" t="s">
        <v>5555</v>
      </c>
      <c r="E924" s="389" t="s">
        <v>1281</v>
      </c>
      <c r="F924" s="421">
        <v>957</v>
      </c>
      <c r="G924" s="390" t="s">
        <v>11</v>
      </c>
      <c r="H924" s="389" t="s">
        <v>1234</v>
      </c>
      <c r="I924" s="389" t="s">
        <v>5556</v>
      </c>
      <c r="J924" s="389" t="s">
        <v>5556</v>
      </c>
      <c r="K924" s="389" t="s">
        <v>2344</v>
      </c>
      <c r="L924" s="390" t="s">
        <v>87</v>
      </c>
      <c r="M924" s="390" t="s">
        <v>2083</v>
      </c>
      <c r="N924" s="390" t="s">
        <v>2083</v>
      </c>
      <c r="O924" s="390" t="s">
        <v>25</v>
      </c>
      <c r="P924" s="389" t="s">
        <v>23</v>
      </c>
      <c r="Q924" s="389" t="s">
        <v>5557</v>
      </c>
      <c r="R924" s="389" t="s">
        <v>2469</v>
      </c>
      <c r="S924" s="389" t="s">
        <v>2223</v>
      </c>
      <c r="T924" s="389" t="s">
        <v>4013</v>
      </c>
      <c r="U924" s="389" t="s">
        <v>2083</v>
      </c>
      <c r="V924" s="389" t="s">
        <v>5558</v>
      </c>
      <c r="W924" s="389" t="s">
        <v>2083</v>
      </c>
      <c r="X924" s="389" t="s">
        <v>43</v>
      </c>
      <c r="Y924" s="389" t="s">
        <v>87</v>
      </c>
      <c r="Z924" s="389" t="s">
        <v>2083</v>
      </c>
      <c r="AA924" s="389" t="s">
        <v>2096</v>
      </c>
      <c r="AB924" s="389" t="s">
        <v>4013</v>
      </c>
    </row>
    <row r="925" spans="1:28" x14ac:dyDescent="0.2">
      <c r="A925" s="389">
        <v>739</v>
      </c>
      <c r="B925" s="389">
        <v>3258</v>
      </c>
      <c r="C925" s="389" t="s">
        <v>2688</v>
      </c>
      <c r="D925" s="389" t="s">
        <v>2689</v>
      </c>
      <c r="E925" s="389" t="s">
        <v>1281</v>
      </c>
      <c r="F925" s="421">
        <v>958</v>
      </c>
      <c r="G925" s="390" t="s">
        <v>11</v>
      </c>
      <c r="H925" s="389" t="s">
        <v>1236</v>
      </c>
      <c r="I925" s="389" t="s">
        <v>5559</v>
      </c>
      <c r="J925" s="389" t="s">
        <v>5559</v>
      </c>
      <c r="K925" s="389" t="s">
        <v>2126</v>
      </c>
      <c r="L925" s="390" t="s">
        <v>87</v>
      </c>
      <c r="M925" s="390" t="s">
        <v>2083</v>
      </c>
      <c r="N925" s="390" t="s">
        <v>2083</v>
      </c>
      <c r="O925" s="390" t="s">
        <v>25</v>
      </c>
      <c r="P925" s="389" t="s">
        <v>23</v>
      </c>
      <c r="Q925" s="389" t="s">
        <v>5560</v>
      </c>
      <c r="R925" s="389" t="s">
        <v>2144</v>
      </c>
      <c r="S925" s="389" t="s">
        <v>5561</v>
      </c>
      <c r="T925" s="389" t="s">
        <v>2772</v>
      </c>
      <c r="U925" s="389" t="s">
        <v>2083</v>
      </c>
      <c r="V925" s="389" t="s">
        <v>5562</v>
      </c>
      <c r="W925" s="389" t="s">
        <v>2083</v>
      </c>
      <c r="X925" s="389" t="s">
        <v>43</v>
      </c>
      <c r="Y925" s="389" t="s">
        <v>2083</v>
      </c>
      <c r="Z925" s="389" t="s">
        <v>2083</v>
      </c>
      <c r="AA925" s="389" t="s">
        <v>2155</v>
      </c>
      <c r="AB925" s="389" t="s">
        <v>3049</v>
      </c>
    </row>
    <row r="926" spans="1:28" x14ac:dyDescent="0.2">
      <c r="A926" s="389">
        <v>740</v>
      </c>
      <c r="B926" s="389">
        <v>3259</v>
      </c>
      <c r="C926" s="389" t="s">
        <v>2510</v>
      </c>
      <c r="D926" s="389" t="s">
        <v>2511</v>
      </c>
      <c r="E926" s="389" t="s">
        <v>1281</v>
      </c>
      <c r="F926" s="421">
        <v>959</v>
      </c>
      <c r="G926" s="390" t="s">
        <v>11</v>
      </c>
      <c r="H926" s="389" t="s">
        <v>1238</v>
      </c>
      <c r="I926" s="389" t="s">
        <v>5563</v>
      </c>
      <c r="J926" s="389" t="s">
        <v>5563</v>
      </c>
      <c r="K926" s="389" t="s">
        <v>9</v>
      </c>
      <c r="L926" s="390" t="s">
        <v>87</v>
      </c>
      <c r="M926" s="390" t="s">
        <v>2083</v>
      </c>
      <c r="N926" s="390" t="s">
        <v>2083</v>
      </c>
      <c r="O926" s="390" t="s">
        <v>25</v>
      </c>
      <c r="P926" s="389" t="s">
        <v>23</v>
      </c>
      <c r="Q926" s="389" t="s">
        <v>5564</v>
      </c>
      <c r="R926" s="389" t="s">
        <v>5565</v>
      </c>
      <c r="S926" s="389" t="s">
        <v>5566</v>
      </c>
      <c r="T926" s="389" t="s">
        <v>3261</v>
      </c>
      <c r="U926" s="389" t="s">
        <v>2083</v>
      </c>
      <c r="V926" s="389" t="s">
        <v>2620</v>
      </c>
      <c r="W926" s="389" t="s">
        <v>2083</v>
      </c>
      <c r="X926" s="389" t="s">
        <v>43</v>
      </c>
      <c r="Y926" s="389" t="s">
        <v>2147</v>
      </c>
      <c r="Z926" s="389" t="s">
        <v>2083</v>
      </c>
      <c r="AA926" s="389" t="s">
        <v>2115</v>
      </c>
      <c r="AB926" s="389" t="s">
        <v>2348</v>
      </c>
    </row>
    <row r="927" spans="1:28" x14ac:dyDescent="0.2">
      <c r="A927" s="389">
        <v>741</v>
      </c>
      <c r="B927" s="389">
        <v>3260</v>
      </c>
      <c r="C927" s="389" t="s">
        <v>2212</v>
      </c>
      <c r="D927" s="389" t="s">
        <v>2213</v>
      </c>
      <c r="E927" s="389" t="s">
        <v>1281</v>
      </c>
      <c r="F927" s="421">
        <v>960</v>
      </c>
      <c r="G927" s="390" t="s">
        <v>11</v>
      </c>
      <c r="H927" s="389" t="s">
        <v>1239</v>
      </c>
      <c r="I927" s="389" t="s">
        <v>1239</v>
      </c>
      <c r="J927" s="389" t="s">
        <v>1239</v>
      </c>
      <c r="K927" s="389" t="s">
        <v>2091</v>
      </c>
      <c r="L927" s="390" t="s">
        <v>87</v>
      </c>
      <c r="M927" s="390" t="s">
        <v>2083</v>
      </c>
      <c r="N927" s="390" t="s">
        <v>2083</v>
      </c>
      <c r="O927" s="390" t="s">
        <v>87</v>
      </c>
      <c r="P927" s="389" t="s">
        <v>23</v>
      </c>
      <c r="Q927" s="389" t="s">
        <v>5567</v>
      </c>
      <c r="R927" s="389" t="s">
        <v>2229</v>
      </c>
      <c r="S927" s="389" t="s">
        <v>2083</v>
      </c>
      <c r="T927" s="389" t="s">
        <v>2083</v>
      </c>
      <c r="U927" s="389" t="s">
        <v>2083</v>
      </c>
      <c r="V927" s="389" t="s">
        <v>2987</v>
      </c>
      <c r="W927" s="389" t="s">
        <v>2083</v>
      </c>
      <c r="X927" s="389" t="s">
        <v>2095</v>
      </c>
      <c r="Y927" s="389" t="s">
        <v>2083</v>
      </c>
      <c r="Z927" s="389" t="s">
        <v>2083</v>
      </c>
      <c r="AA927" s="389" t="s">
        <v>2115</v>
      </c>
      <c r="AB927" s="389" t="s">
        <v>2844</v>
      </c>
    </row>
    <row r="928" spans="1:28" x14ac:dyDescent="0.2">
      <c r="A928" s="389">
        <v>742</v>
      </c>
      <c r="B928" s="389">
        <v>3261</v>
      </c>
      <c r="C928" s="389" t="s">
        <v>2671</v>
      </c>
      <c r="D928" s="389" t="s">
        <v>2672</v>
      </c>
      <c r="E928" s="389" t="s">
        <v>1281</v>
      </c>
      <c r="F928" s="421">
        <v>961</v>
      </c>
      <c r="G928" s="390" t="s">
        <v>11</v>
      </c>
      <c r="H928" s="389" t="s">
        <v>1240</v>
      </c>
      <c r="I928" s="389" t="s">
        <v>5568</v>
      </c>
      <c r="J928" s="389" t="s">
        <v>5568</v>
      </c>
      <c r="K928" s="389" t="s">
        <v>2126</v>
      </c>
      <c r="L928" s="390" t="s">
        <v>87</v>
      </c>
      <c r="M928" s="390" t="s">
        <v>2083</v>
      </c>
      <c r="N928" s="390" t="s">
        <v>2083</v>
      </c>
      <c r="O928" s="390" t="s">
        <v>87</v>
      </c>
      <c r="P928" s="389" t="s">
        <v>23</v>
      </c>
      <c r="Q928" s="389" t="s">
        <v>5366</v>
      </c>
      <c r="R928" s="389" t="s">
        <v>5367</v>
      </c>
      <c r="S928" s="389" t="s">
        <v>2083</v>
      </c>
      <c r="T928" s="389" t="s">
        <v>2083</v>
      </c>
      <c r="U928" s="389" t="s">
        <v>2083</v>
      </c>
      <c r="V928" s="389" t="s">
        <v>5569</v>
      </c>
      <c r="W928" s="389" t="s">
        <v>2083</v>
      </c>
      <c r="X928" s="389" t="s">
        <v>2095</v>
      </c>
      <c r="Y928" s="389" t="s">
        <v>12</v>
      </c>
      <c r="Z928" s="389" t="s">
        <v>2083</v>
      </c>
      <c r="AA928" s="389" t="s">
        <v>5570</v>
      </c>
      <c r="AB928" s="389" t="s">
        <v>5571</v>
      </c>
    </row>
    <row r="929" spans="1:28" x14ac:dyDescent="0.2">
      <c r="A929" s="389">
        <v>743</v>
      </c>
      <c r="B929" s="389">
        <v>3262</v>
      </c>
      <c r="C929" s="389" t="s">
        <v>3262</v>
      </c>
      <c r="D929" s="389" t="s">
        <v>3263</v>
      </c>
      <c r="E929" s="389" t="s">
        <v>1281</v>
      </c>
      <c r="F929" s="421">
        <v>962</v>
      </c>
      <c r="G929" s="390" t="s">
        <v>11</v>
      </c>
      <c r="H929" s="389" t="s">
        <v>1241</v>
      </c>
      <c r="I929" s="389" t="s">
        <v>5572</v>
      </c>
      <c r="J929" s="389" t="s">
        <v>5572</v>
      </c>
      <c r="K929" s="389" t="s">
        <v>3023</v>
      </c>
      <c r="L929" s="390" t="s">
        <v>87</v>
      </c>
      <c r="M929" s="390" t="s">
        <v>2083</v>
      </c>
      <c r="N929" s="390" t="s">
        <v>2083</v>
      </c>
      <c r="O929" s="390" t="s">
        <v>25</v>
      </c>
      <c r="P929" s="389" t="s">
        <v>23</v>
      </c>
      <c r="Q929" s="389" t="s">
        <v>5573</v>
      </c>
      <c r="R929" s="389" t="s">
        <v>2259</v>
      </c>
      <c r="S929" s="389" t="s">
        <v>5574</v>
      </c>
      <c r="T929" s="389" t="s">
        <v>5575</v>
      </c>
      <c r="U929" s="389" t="s">
        <v>2083</v>
      </c>
      <c r="V929" s="389" t="s">
        <v>3265</v>
      </c>
      <c r="W929" s="389" t="s">
        <v>2083</v>
      </c>
      <c r="X929" s="389" t="s">
        <v>43</v>
      </c>
      <c r="Y929" s="389" t="s">
        <v>87</v>
      </c>
      <c r="Z929" s="389" t="s">
        <v>2083</v>
      </c>
      <c r="AA929" s="389" t="s">
        <v>2096</v>
      </c>
      <c r="AB929" s="389" t="s">
        <v>2568</v>
      </c>
    </row>
    <row r="930" spans="1:28" x14ac:dyDescent="0.2">
      <c r="A930" s="389">
        <v>744</v>
      </c>
      <c r="B930" s="389">
        <v>3263</v>
      </c>
      <c r="C930" s="389" t="s">
        <v>2882</v>
      </c>
      <c r="D930" s="389" t="s">
        <v>2883</v>
      </c>
      <c r="E930" s="389" t="s">
        <v>1281</v>
      </c>
      <c r="F930" s="421">
        <v>963</v>
      </c>
      <c r="G930" s="390" t="s">
        <v>11</v>
      </c>
      <c r="H930" s="389" t="s">
        <v>1243</v>
      </c>
      <c r="I930" s="389" t="s">
        <v>1243</v>
      </c>
      <c r="J930" s="389" t="s">
        <v>1243</v>
      </c>
      <c r="K930" s="389" t="s">
        <v>2126</v>
      </c>
      <c r="L930" s="390" t="s">
        <v>87</v>
      </c>
      <c r="M930" s="390" t="s">
        <v>2083</v>
      </c>
      <c r="N930" s="390" t="s">
        <v>2083</v>
      </c>
      <c r="O930" s="390" t="s">
        <v>25</v>
      </c>
      <c r="P930" s="389" t="s">
        <v>23</v>
      </c>
      <c r="Q930" s="389" t="s">
        <v>5576</v>
      </c>
      <c r="R930" s="389" t="s">
        <v>5350</v>
      </c>
      <c r="S930" s="389" t="s">
        <v>5577</v>
      </c>
      <c r="T930" s="389" t="s">
        <v>2187</v>
      </c>
      <c r="U930" s="389" t="s">
        <v>2083</v>
      </c>
      <c r="V930" s="389" t="s">
        <v>5169</v>
      </c>
      <c r="W930" s="389" t="s">
        <v>2083</v>
      </c>
      <c r="X930" s="389" t="s">
        <v>43</v>
      </c>
      <c r="Y930" s="389" t="s">
        <v>2083</v>
      </c>
      <c r="Z930" s="389" t="s">
        <v>2083</v>
      </c>
      <c r="AA930" s="389" t="s">
        <v>2105</v>
      </c>
      <c r="AB930" s="389" t="s">
        <v>2387</v>
      </c>
    </row>
    <row r="931" spans="1:28" x14ac:dyDescent="0.2">
      <c r="A931" s="389">
        <v>745</v>
      </c>
      <c r="B931" s="389">
        <v>3264</v>
      </c>
      <c r="C931" s="389" t="s">
        <v>5578</v>
      </c>
      <c r="D931" s="389" t="s">
        <v>5579</v>
      </c>
      <c r="E931" s="389" t="s">
        <v>1281</v>
      </c>
      <c r="F931" s="421">
        <v>964</v>
      </c>
      <c r="G931" s="390" t="s">
        <v>11</v>
      </c>
      <c r="H931" s="389" t="s">
        <v>1245</v>
      </c>
      <c r="I931" s="389" t="s">
        <v>1245</v>
      </c>
      <c r="J931" s="389" t="s">
        <v>1245</v>
      </c>
      <c r="K931" s="389" t="s">
        <v>2126</v>
      </c>
      <c r="L931" s="390" t="s">
        <v>87</v>
      </c>
      <c r="M931" s="390" t="s">
        <v>2083</v>
      </c>
      <c r="N931" s="390" t="s">
        <v>2083</v>
      </c>
      <c r="O931" s="390" t="s">
        <v>25</v>
      </c>
      <c r="P931" s="389" t="s">
        <v>23</v>
      </c>
      <c r="Q931" s="389" t="s">
        <v>5581</v>
      </c>
      <c r="R931" s="389" t="s">
        <v>2505</v>
      </c>
      <c r="S931" s="389" t="s">
        <v>2223</v>
      </c>
      <c r="T931" s="389" t="s">
        <v>2619</v>
      </c>
      <c r="U931" s="389" t="s">
        <v>2083</v>
      </c>
      <c r="V931" s="389" t="s">
        <v>5582</v>
      </c>
      <c r="W931" s="389" t="s">
        <v>2083</v>
      </c>
      <c r="X931" s="389" t="s">
        <v>43</v>
      </c>
      <c r="Y931" s="389" t="s">
        <v>87</v>
      </c>
      <c r="Z931" s="389" t="s">
        <v>2083</v>
      </c>
      <c r="AA931" s="389" t="s">
        <v>2297</v>
      </c>
      <c r="AB931" s="389" t="s">
        <v>2621</v>
      </c>
    </row>
    <row r="932" spans="1:28" x14ac:dyDescent="0.2">
      <c r="A932" s="389">
        <v>746</v>
      </c>
      <c r="B932" s="389">
        <v>3265</v>
      </c>
      <c r="C932" s="389" t="s">
        <v>2414</v>
      </c>
      <c r="D932" s="389" t="s">
        <v>2415</v>
      </c>
      <c r="E932" s="389" t="s">
        <v>1281</v>
      </c>
      <c r="F932" s="421">
        <v>965</v>
      </c>
      <c r="G932" s="390" t="s">
        <v>11</v>
      </c>
      <c r="H932" s="389" t="s">
        <v>1246</v>
      </c>
      <c r="I932" s="389" t="s">
        <v>1246</v>
      </c>
      <c r="J932" s="389" t="s">
        <v>1246</v>
      </c>
      <c r="K932" s="389" t="s">
        <v>2126</v>
      </c>
      <c r="L932" s="390" t="s">
        <v>87</v>
      </c>
      <c r="M932" s="390" t="s">
        <v>2083</v>
      </c>
      <c r="N932" s="390" t="s">
        <v>2083</v>
      </c>
      <c r="O932" s="390" t="s">
        <v>87</v>
      </c>
      <c r="P932" s="389" t="s">
        <v>23</v>
      </c>
      <c r="Q932" s="389" t="s">
        <v>5583</v>
      </c>
      <c r="R932" s="389" t="s">
        <v>5584</v>
      </c>
      <c r="S932" s="389" t="s">
        <v>2083</v>
      </c>
      <c r="T932" s="389" t="s">
        <v>2083</v>
      </c>
      <c r="U932" s="389" t="s">
        <v>2083</v>
      </c>
      <c r="V932" s="389" t="s">
        <v>5585</v>
      </c>
      <c r="W932" s="389" t="s">
        <v>2083</v>
      </c>
      <c r="X932" s="389" t="s">
        <v>2095</v>
      </c>
      <c r="Y932" s="389" t="s">
        <v>87</v>
      </c>
      <c r="Z932" s="389" t="s">
        <v>2083</v>
      </c>
      <c r="AA932" s="389" t="s">
        <v>2328</v>
      </c>
      <c r="AB932" s="389" t="s">
        <v>5503</v>
      </c>
    </row>
    <row r="933" spans="1:28" x14ac:dyDescent="0.2">
      <c r="A933" s="389">
        <v>747</v>
      </c>
      <c r="B933" s="389">
        <v>3266</v>
      </c>
      <c r="C933" s="389" t="s">
        <v>5072</v>
      </c>
      <c r="D933" s="389" t="s">
        <v>5073</v>
      </c>
      <c r="E933" s="389" t="s">
        <v>1281</v>
      </c>
      <c r="F933" s="421">
        <v>966</v>
      </c>
      <c r="G933" s="390" t="s">
        <v>11</v>
      </c>
      <c r="H933" s="389" t="s">
        <v>1248</v>
      </c>
      <c r="I933" s="389" t="s">
        <v>1248</v>
      </c>
      <c r="J933" s="389" t="s">
        <v>1248</v>
      </c>
      <c r="K933" s="389" t="s">
        <v>2126</v>
      </c>
      <c r="L933" s="390" t="s">
        <v>87</v>
      </c>
      <c r="M933" s="390" t="s">
        <v>2083</v>
      </c>
      <c r="N933" s="390" t="s">
        <v>2083</v>
      </c>
      <c r="O933" s="390" t="s">
        <v>25</v>
      </c>
      <c r="P933" s="389" t="s">
        <v>23</v>
      </c>
      <c r="Q933" s="389" t="s">
        <v>5586</v>
      </c>
      <c r="R933" s="389" t="s">
        <v>5587</v>
      </c>
      <c r="S933" s="389" t="s">
        <v>2223</v>
      </c>
      <c r="T933" s="389" t="s">
        <v>5588</v>
      </c>
      <c r="U933" s="389" t="s">
        <v>2083</v>
      </c>
      <c r="V933" s="389" t="s">
        <v>2981</v>
      </c>
      <c r="W933" s="389" t="s">
        <v>2083</v>
      </c>
      <c r="X933" s="389" t="s">
        <v>43</v>
      </c>
      <c r="Y933" s="389" t="s">
        <v>87</v>
      </c>
      <c r="Z933" s="389" t="s">
        <v>2083</v>
      </c>
      <c r="AA933" s="389" t="s">
        <v>2297</v>
      </c>
      <c r="AB933" s="389" t="s">
        <v>2659</v>
      </c>
    </row>
    <row r="934" spans="1:28" x14ac:dyDescent="0.2">
      <c r="A934" s="389">
        <v>748</v>
      </c>
      <c r="B934" s="389">
        <v>3267</v>
      </c>
      <c r="C934" s="389" t="s">
        <v>5072</v>
      </c>
      <c r="D934" s="389" t="s">
        <v>5073</v>
      </c>
      <c r="E934" s="389" t="s">
        <v>1281</v>
      </c>
      <c r="F934" s="421">
        <v>967</v>
      </c>
      <c r="G934" s="390" t="s">
        <v>11</v>
      </c>
      <c r="H934" s="389" t="s">
        <v>1250</v>
      </c>
      <c r="I934" s="389" t="s">
        <v>1250</v>
      </c>
      <c r="J934" s="389" t="s">
        <v>1250</v>
      </c>
      <c r="K934" s="389" t="s">
        <v>2126</v>
      </c>
      <c r="L934" s="390" t="s">
        <v>87</v>
      </c>
      <c r="M934" s="390" t="s">
        <v>2083</v>
      </c>
      <c r="N934" s="390" t="s">
        <v>2083</v>
      </c>
      <c r="O934" s="390" t="s">
        <v>25</v>
      </c>
      <c r="P934" s="389" t="s">
        <v>23</v>
      </c>
      <c r="Q934" s="389" t="s">
        <v>5589</v>
      </c>
      <c r="R934" s="389" t="s">
        <v>5590</v>
      </c>
      <c r="S934" s="389" t="s">
        <v>5591</v>
      </c>
      <c r="T934" s="389" t="s">
        <v>5588</v>
      </c>
      <c r="U934" s="389" t="s">
        <v>2083</v>
      </c>
      <c r="V934" s="389" t="s">
        <v>5592</v>
      </c>
      <c r="W934" s="389" t="s">
        <v>2083</v>
      </c>
      <c r="X934" s="389" t="s">
        <v>43</v>
      </c>
      <c r="Y934" s="389" t="s">
        <v>2147</v>
      </c>
      <c r="Z934" s="389" t="s">
        <v>2083</v>
      </c>
      <c r="AA934" s="389" t="s">
        <v>2297</v>
      </c>
      <c r="AB934" s="389" t="s">
        <v>5593</v>
      </c>
    </row>
    <row r="935" spans="1:28" x14ac:dyDescent="0.2">
      <c r="A935" s="389">
        <v>749</v>
      </c>
      <c r="B935" s="389">
        <v>3268</v>
      </c>
      <c r="C935" s="389" t="s">
        <v>2407</v>
      </c>
      <c r="D935" s="389" t="s">
        <v>2408</v>
      </c>
      <c r="E935" s="389" t="s">
        <v>1281</v>
      </c>
      <c r="F935" s="421">
        <v>968</v>
      </c>
      <c r="G935" s="390" t="s">
        <v>10</v>
      </c>
      <c r="H935" s="389" t="s">
        <v>1252</v>
      </c>
      <c r="I935" s="389" t="s">
        <v>5594</v>
      </c>
      <c r="J935" s="389" t="s">
        <v>5594</v>
      </c>
      <c r="K935" s="389" t="s">
        <v>2091</v>
      </c>
      <c r="L935" s="390" t="s">
        <v>23</v>
      </c>
      <c r="M935" s="390" t="s">
        <v>2083</v>
      </c>
      <c r="N935" s="390" t="s">
        <v>2083</v>
      </c>
      <c r="O935" s="390" t="s">
        <v>25</v>
      </c>
      <c r="P935" s="389" t="s">
        <v>23</v>
      </c>
      <c r="Q935" s="389" t="s">
        <v>5595</v>
      </c>
      <c r="R935" s="389" t="s">
        <v>5587</v>
      </c>
      <c r="S935" s="389" t="s">
        <v>2334</v>
      </c>
      <c r="T935" s="389" t="s">
        <v>2335</v>
      </c>
      <c r="U935" s="389" t="s">
        <v>2083</v>
      </c>
      <c r="V935" s="389" t="s">
        <v>5596</v>
      </c>
      <c r="W935" s="389" t="s">
        <v>2083</v>
      </c>
      <c r="X935" s="389" t="s">
        <v>2095</v>
      </c>
      <c r="Y935" s="389" t="s">
        <v>2083</v>
      </c>
      <c r="Z935" s="389" t="s">
        <v>2083</v>
      </c>
      <c r="AA935" s="389" t="s">
        <v>2096</v>
      </c>
      <c r="AB935" s="389" t="s">
        <v>2337</v>
      </c>
    </row>
    <row r="936" spans="1:28" x14ac:dyDescent="0.2">
      <c r="A936" s="389">
        <v>750</v>
      </c>
      <c r="B936" s="389">
        <v>3269</v>
      </c>
      <c r="C936" s="389" t="s">
        <v>2414</v>
      </c>
      <c r="D936" s="389" t="s">
        <v>2415</v>
      </c>
      <c r="E936" s="389" t="s">
        <v>1281</v>
      </c>
      <c r="F936" s="421">
        <v>969</v>
      </c>
      <c r="G936" s="390" t="s">
        <v>11</v>
      </c>
      <c r="H936" s="389" t="s">
        <v>1253</v>
      </c>
      <c r="I936" s="389" t="s">
        <v>5597</v>
      </c>
      <c r="J936" s="389" t="s">
        <v>5597</v>
      </c>
      <c r="K936" s="389" t="s">
        <v>2091</v>
      </c>
      <c r="L936" s="390" t="s">
        <v>87</v>
      </c>
      <c r="M936" s="390" t="s">
        <v>2083</v>
      </c>
      <c r="N936" s="390" t="s">
        <v>2083</v>
      </c>
      <c r="O936" s="390" t="s">
        <v>87</v>
      </c>
      <c r="P936" s="389" t="s">
        <v>23</v>
      </c>
      <c r="Q936" s="389" t="s">
        <v>5595</v>
      </c>
      <c r="R936" s="389" t="s">
        <v>5587</v>
      </c>
      <c r="S936" s="389" t="s">
        <v>2083</v>
      </c>
      <c r="T936" s="389" t="s">
        <v>2083</v>
      </c>
      <c r="U936" s="389" t="s">
        <v>2083</v>
      </c>
      <c r="V936" s="389" t="s">
        <v>5598</v>
      </c>
      <c r="W936" s="389" t="s">
        <v>2083</v>
      </c>
      <c r="X936" s="389" t="s">
        <v>43</v>
      </c>
      <c r="Y936" s="389" t="s">
        <v>87</v>
      </c>
      <c r="Z936" s="389" t="s">
        <v>2083</v>
      </c>
      <c r="AA936" s="389" t="s">
        <v>2328</v>
      </c>
      <c r="AB936" s="389" t="s">
        <v>2421</v>
      </c>
    </row>
    <row r="937" spans="1:28" x14ac:dyDescent="0.2">
      <c r="A937" s="389">
        <v>751</v>
      </c>
      <c r="B937" s="389">
        <v>3270</v>
      </c>
      <c r="C937" s="389" t="s">
        <v>2196</v>
      </c>
      <c r="D937" s="389" t="s">
        <v>2197</v>
      </c>
      <c r="E937" s="389" t="s">
        <v>1281</v>
      </c>
      <c r="F937" s="421">
        <v>970</v>
      </c>
      <c r="G937" s="390" t="s">
        <v>11</v>
      </c>
      <c r="H937" s="389" t="s">
        <v>1254</v>
      </c>
      <c r="I937" s="389" t="s">
        <v>1254</v>
      </c>
      <c r="J937" s="389" t="s">
        <v>1254</v>
      </c>
      <c r="K937" s="389" t="s">
        <v>4275</v>
      </c>
      <c r="L937" s="390" t="s">
        <v>87</v>
      </c>
      <c r="M937" s="390" t="s">
        <v>2083</v>
      </c>
      <c r="N937" s="390" t="s">
        <v>2083</v>
      </c>
      <c r="O937" s="390" t="s">
        <v>87</v>
      </c>
      <c r="P937" s="389" t="s">
        <v>23</v>
      </c>
      <c r="Q937" s="389" t="s">
        <v>5599</v>
      </c>
      <c r="R937" s="389" t="s">
        <v>4951</v>
      </c>
      <c r="S937" s="389" t="s">
        <v>2083</v>
      </c>
      <c r="T937" s="389" t="s">
        <v>2083</v>
      </c>
      <c r="U937" s="389" t="s">
        <v>2083</v>
      </c>
      <c r="V937" s="389" t="s">
        <v>3513</v>
      </c>
      <c r="W937" s="389" t="s">
        <v>2083</v>
      </c>
      <c r="X937" s="389" t="s">
        <v>43</v>
      </c>
      <c r="Y937" s="389" t="s">
        <v>2083</v>
      </c>
      <c r="Z937" s="389" t="s">
        <v>2083</v>
      </c>
      <c r="AA937" s="389" t="s">
        <v>2115</v>
      </c>
      <c r="AB937" s="389" t="s">
        <v>2280</v>
      </c>
    </row>
    <row r="938" spans="1:28" x14ac:dyDescent="0.2">
      <c r="A938" s="389">
        <v>752</v>
      </c>
      <c r="B938" s="389">
        <v>3271</v>
      </c>
      <c r="C938" s="389" t="s">
        <v>5260</v>
      </c>
      <c r="D938" s="389" t="s">
        <v>5261</v>
      </c>
      <c r="E938" s="389" t="s">
        <v>1281</v>
      </c>
      <c r="F938" s="421">
        <v>971</v>
      </c>
      <c r="G938" s="390" t="s">
        <v>11</v>
      </c>
      <c r="H938" s="389" t="s">
        <v>1256</v>
      </c>
      <c r="I938" s="389" t="s">
        <v>1256</v>
      </c>
      <c r="J938" s="389" t="s">
        <v>1256</v>
      </c>
      <c r="K938" s="389" t="s">
        <v>2091</v>
      </c>
      <c r="L938" s="390" t="s">
        <v>87</v>
      </c>
      <c r="M938" s="390" t="s">
        <v>2083</v>
      </c>
      <c r="N938" s="390" t="s">
        <v>2083</v>
      </c>
      <c r="O938" s="390" t="s">
        <v>25</v>
      </c>
      <c r="P938" s="389" t="s">
        <v>23</v>
      </c>
      <c r="Q938" s="389" t="s">
        <v>5600</v>
      </c>
      <c r="R938" s="389" t="s">
        <v>2794</v>
      </c>
      <c r="S938" s="389" t="s">
        <v>5601</v>
      </c>
      <c r="T938" s="389" t="s">
        <v>5588</v>
      </c>
      <c r="U938" s="389" t="s">
        <v>2083</v>
      </c>
      <c r="V938" s="389" t="s">
        <v>3450</v>
      </c>
      <c r="W938" s="389" t="s">
        <v>2083</v>
      </c>
      <c r="X938" s="389" t="s">
        <v>43</v>
      </c>
      <c r="Y938" s="389" t="s">
        <v>2147</v>
      </c>
      <c r="Z938" s="389" t="s">
        <v>2083</v>
      </c>
      <c r="AA938" s="389" t="s">
        <v>2115</v>
      </c>
      <c r="AB938" s="389" t="s">
        <v>2348</v>
      </c>
    </row>
    <row r="939" spans="1:28" x14ac:dyDescent="0.2">
      <c r="A939" s="389">
        <v>753</v>
      </c>
      <c r="B939" s="389">
        <v>3272</v>
      </c>
      <c r="C939" s="389" t="s">
        <v>2569</v>
      </c>
      <c r="D939" s="389" t="s">
        <v>2570</v>
      </c>
      <c r="E939" s="389" t="s">
        <v>1281</v>
      </c>
      <c r="F939" s="421">
        <v>972</v>
      </c>
      <c r="G939" s="390" t="s">
        <v>11</v>
      </c>
      <c r="H939" s="389" t="s">
        <v>1257</v>
      </c>
      <c r="I939" s="389" t="s">
        <v>1257</v>
      </c>
      <c r="J939" s="389" t="s">
        <v>1257</v>
      </c>
      <c r="K939" s="389" t="s">
        <v>2091</v>
      </c>
      <c r="L939" s="390" t="s">
        <v>87</v>
      </c>
      <c r="M939" s="390" t="s">
        <v>2083</v>
      </c>
      <c r="N939" s="390" t="s">
        <v>2083</v>
      </c>
      <c r="O939" s="390" t="s">
        <v>87</v>
      </c>
      <c r="P939" s="389" t="s">
        <v>23</v>
      </c>
      <c r="Q939" s="389" t="s">
        <v>5602</v>
      </c>
      <c r="R939" s="389" t="s">
        <v>2794</v>
      </c>
      <c r="S939" s="389" t="s">
        <v>2083</v>
      </c>
      <c r="T939" s="389" t="s">
        <v>2083</v>
      </c>
      <c r="U939" s="389" t="s">
        <v>2083</v>
      </c>
      <c r="V939" s="389" t="s">
        <v>4173</v>
      </c>
      <c r="W939" s="389" t="s">
        <v>2083</v>
      </c>
      <c r="X939" s="389" t="s">
        <v>43</v>
      </c>
      <c r="Y939" s="389" t="s">
        <v>2083</v>
      </c>
      <c r="Z939" s="389" t="s">
        <v>2083</v>
      </c>
      <c r="AA939" s="389" t="s">
        <v>2115</v>
      </c>
      <c r="AB939" s="389" t="s">
        <v>2844</v>
      </c>
    </row>
    <row r="940" spans="1:28" x14ac:dyDescent="0.2">
      <c r="A940" s="389">
        <v>452</v>
      </c>
      <c r="B940" s="389">
        <v>3273</v>
      </c>
      <c r="C940" s="389" t="s">
        <v>2671</v>
      </c>
      <c r="D940" s="389" t="s">
        <v>2672</v>
      </c>
      <c r="E940" s="389" t="s">
        <v>1281</v>
      </c>
      <c r="F940" s="421">
        <v>973</v>
      </c>
      <c r="G940" s="390" t="s">
        <v>11</v>
      </c>
      <c r="H940" s="389" t="s">
        <v>1259</v>
      </c>
      <c r="I940" s="389" t="s">
        <v>1259</v>
      </c>
      <c r="J940" s="389" t="s">
        <v>1259</v>
      </c>
      <c r="K940" s="389" t="s">
        <v>2091</v>
      </c>
      <c r="L940" s="390" t="s">
        <v>87</v>
      </c>
      <c r="M940" s="390" t="s">
        <v>2083</v>
      </c>
      <c r="N940" s="390" t="s">
        <v>2083</v>
      </c>
      <c r="O940" s="390" t="s">
        <v>25</v>
      </c>
      <c r="P940" s="389" t="s">
        <v>23</v>
      </c>
      <c r="Q940" s="389" t="s">
        <v>5603</v>
      </c>
      <c r="R940" s="389" t="s">
        <v>5604</v>
      </c>
      <c r="S940" s="389" t="s">
        <v>4069</v>
      </c>
      <c r="T940" s="389" t="s">
        <v>4013</v>
      </c>
      <c r="U940" s="389" t="s">
        <v>2083</v>
      </c>
      <c r="V940" s="389" t="s">
        <v>5605</v>
      </c>
      <c r="W940" s="389" t="s">
        <v>2083</v>
      </c>
      <c r="X940" s="389" t="s">
        <v>43</v>
      </c>
      <c r="Y940" s="389" t="s">
        <v>87</v>
      </c>
      <c r="Z940" s="389" t="s">
        <v>2083</v>
      </c>
      <c r="AA940" s="389" t="s">
        <v>2096</v>
      </c>
      <c r="AB940" s="389" t="s">
        <v>4013</v>
      </c>
    </row>
    <row r="941" spans="1:28" x14ac:dyDescent="0.2">
      <c r="A941" s="389">
        <v>453</v>
      </c>
      <c r="B941" s="389">
        <v>3274</v>
      </c>
      <c r="C941" s="389" t="s">
        <v>2605</v>
      </c>
      <c r="D941" s="389" t="s">
        <v>2606</v>
      </c>
      <c r="E941" s="389" t="s">
        <v>1281</v>
      </c>
      <c r="F941" s="421">
        <v>974</v>
      </c>
      <c r="G941" s="390" t="s">
        <v>11</v>
      </c>
      <c r="H941" s="389" t="s">
        <v>5606</v>
      </c>
      <c r="I941" s="389" t="s">
        <v>5607</v>
      </c>
      <c r="J941" s="389" t="s">
        <v>5607</v>
      </c>
      <c r="K941" s="389" t="s">
        <v>2091</v>
      </c>
      <c r="L941" s="390" t="s">
        <v>87</v>
      </c>
      <c r="M941" s="390" t="s">
        <v>2083</v>
      </c>
      <c r="N941" s="390" t="s">
        <v>2083</v>
      </c>
      <c r="O941" s="390" t="s">
        <v>87</v>
      </c>
      <c r="P941" s="389" t="s">
        <v>23</v>
      </c>
      <c r="Q941" s="389" t="s">
        <v>5608</v>
      </c>
      <c r="R941" s="389" t="s">
        <v>2265</v>
      </c>
      <c r="S941" s="389" t="s">
        <v>2083</v>
      </c>
      <c r="T941" s="389" t="s">
        <v>2083</v>
      </c>
      <c r="U941" s="389" t="s">
        <v>2083</v>
      </c>
      <c r="V941" s="389" t="s">
        <v>5609</v>
      </c>
      <c r="W941" s="389" t="s">
        <v>2083</v>
      </c>
      <c r="X941" s="389" t="s">
        <v>43</v>
      </c>
      <c r="Y941" s="389" t="s">
        <v>12</v>
      </c>
      <c r="Z941" s="389" t="s">
        <v>2083</v>
      </c>
      <c r="AA941" s="389" t="s">
        <v>2115</v>
      </c>
      <c r="AB941" s="389" t="s">
        <v>4912</v>
      </c>
    </row>
    <row r="942" spans="1:28" x14ac:dyDescent="0.2">
      <c r="A942" s="389">
        <v>454</v>
      </c>
      <c r="B942" s="389">
        <v>3275</v>
      </c>
      <c r="C942" s="389" t="s">
        <v>2510</v>
      </c>
      <c r="D942" s="389" t="s">
        <v>2511</v>
      </c>
      <c r="E942" s="389" t="s">
        <v>1281</v>
      </c>
      <c r="F942" s="421">
        <v>975</v>
      </c>
      <c r="G942" s="390" t="s">
        <v>11</v>
      </c>
      <c r="H942" s="389" t="s">
        <v>1262</v>
      </c>
      <c r="I942" s="389" t="s">
        <v>5610</v>
      </c>
      <c r="J942" s="389" t="s">
        <v>5610</v>
      </c>
      <c r="K942" s="389" t="s">
        <v>4275</v>
      </c>
      <c r="L942" s="390" t="s">
        <v>87</v>
      </c>
      <c r="M942" s="390" t="s">
        <v>2083</v>
      </c>
      <c r="N942" s="390" t="s">
        <v>2083</v>
      </c>
      <c r="O942" s="390" t="s">
        <v>25</v>
      </c>
      <c r="P942" s="389" t="s">
        <v>23</v>
      </c>
      <c r="Q942" s="389" t="s">
        <v>5611</v>
      </c>
      <c r="R942" s="389" t="s">
        <v>2104</v>
      </c>
      <c r="S942" s="389" t="s">
        <v>5612</v>
      </c>
      <c r="T942" s="389" t="s">
        <v>3670</v>
      </c>
      <c r="U942" s="389" t="s">
        <v>2083</v>
      </c>
      <c r="V942" s="389" t="s">
        <v>5613</v>
      </c>
      <c r="W942" s="389" t="s">
        <v>2083</v>
      </c>
      <c r="X942" s="389" t="s">
        <v>43</v>
      </c>
      <c r="Y942" s="389" t="s">
        <v>2147</v>
      </c>
      <c r="Z942" s="389" t="s">
        <v>2083</v>
      </c>
      <c r="AA942" s="389" t="s">
        <v>2115</v>
      </c>
      <c r="AB942" s="389" t="s">
        <v>2348</v>
      </c>
    </row>
    <row r="943" spans="1:28" x14ac:dyDescent="0.2">
      <c r="A943" s="389">
        <v>455</v>
      </c>
      <c r="B943" s="389">
        <v>3276</v>
      </c>
      <c r="C943" s="389" t="s">
        <v>5614</v>
      </c>
      <c r="D943" s="389" t="s">
        <v>5615</v>
      </c>
      <c r="E943" s="389" t="s">
        <v>1281</v>
      </c>
      <c r="F943" s="421">
        <v>976</v>
      </c>
      <c r="G943" s="390" t="s">
        <v>11</v>
      </c>
      <c r="H943" s="389" t="s">
        <v>1264</v>
      </c>
      <c r="I943" s="389" t="s">
        <v>5616</v>
      </c>
      <c r="J943" s="389" t="s">
        <v>5616</v>
      </c>
      <c r="K943" s="389" t="s">
        <v>2126</v>
      </c>
      <c r="L943" s="390" t="s">
        <v>87</v>
      </c>
      <c r="M943" s="390" t="s">
        <v>2083</v>
      </c>
      <c r="N943" s="390" t="s">
        <v>2083</v>
      </c>
      <c r="O943" s="390" t="s">
        <v>25</v>
      </c>
      <c r="P943" s="389" t="s">
        <v>23</v>
      </c>
      <c r="Q943" s="389" t="s">
        <v>5617</v>
      </c>
      <c r="R943" s="389" t="s">
        <v>2649</v>
      </c>
      <c r="S943" s="389" t="s">
        <v>5618</v>
      </c>
      <c r="T943" s="389" t="s">
        <v>2486</v>
      </c>
      <c r="U943" s="389" t="s">
        <v>2083</v>
      </c>
      <c r="V943" s="389" t="s">
        <v>5619</v>
      </c>
      <c r="W943" s="389" t="s">
        <v>2083</v>
      </c>
      <c r="X943" s="389" t="s">
        <v>43</v>
      </c>
      <c r="Y943" s="389" t="s">
        <v>2147</v>
      </c>
      <c r="Z943" s="389" t="s">
        <v>2083</v>
      </c>
      <c r="AA943" s="389" t="s">
        <v>2297</v>
      </c>
      <c r="AB943" s="389" t="s">
        <v>3864</v>
      </c>
    </row>
    <row r="944" spans="1:28" x14ac:dyDescent="0.2">
      <c r="A944" s="389">
        <v>456</v>
      </c>
      <c r="B944" s="389">
        <v>3277</v>
      </c>
      <c r="C944" s="389" t="s">
        <v>2133</v>
      </c>
      <c r="D944" s="389" t="s">
        <v>2134</v>
      </c>
      <c r="E944" s="389" t="s">
        <v>1281</v>
      </c>
      <c r="F944" s="421">
        <v>977</v>
      </c>
      <c r="G944" s="390" t="s">
        <v>11</v>
      </c>
      <c r="H944" s="389" t="s">
        <v>1265</v>
      </c>
      <c r="I944" s="389" t="s">
        <v>1265</v>
      </c>
      <c r="J944" s="389" t="s">
        <v>1265</v>
      </c>
      <c r="K944" s="389" t="s">
        <v>2091</v>
      </c>
      <c r="L944" s="390" t="s">
        <v>87</v>
      </c>
      <c r="M944" s="390" t="s">
        <v>2083</v>
      </c>
      <c r="N944" s="390" t="s">
        <v>2083</v>
      </c>
      <c r="O944" s="390" t="s">
        <v>87</v>
      </c>
      <c r="P944" s="389" t="s">
        <v>23</v>
      </c>
      <c r="Q944" s="389" t="s">
        <v>5620</v>
      </c>
      <c r="R944" s="389" t="s">
        <v>3485</v>
      </c>
      <c r="S944" s="389" t="s">
        <v>2083</v>
      </c>
      <c r="T944" s="389" t="s">
        <v>2083</v>
      </c>
      <c r="U944" s="389" t="s">
        <v>2083</v>
      </c>
      <c r="V944" s="389" t="s">
        <v>5621</v>
      </c>
      <c r="W944" s="389" t="s">
        <v>2083</v>
      </c>
      <c r="X944" s="389" t="s">
        <v>43</v>
      </c>
      <c r="Y944" s="389" t="s">
        <v>2147</v>
      </c>
      <c r="Z944" s="389" t="s">
        <v>2083</v>
      </c>
      <c r="AA944" s="389" t="s">
        <v>2096</v>
      </c>
      <c r="AB944" s="389" t="s">
        <v>2780</v>
      </c>
    </row>
    <row r="945" spans="1:28" x14ac:dyDescent="0.2">
      <c r="A945" s="389">
        <v>457</v>
      </c>
      <c r="B945" s="389">
        <v>3278</v>
      </c>
      <c r="C945" s="389" t="s">
        <v>2196</v>
      </c>
      <c r="D945" s="389" t="s">
        <v>2197</v>
      </c>
      <c r="E945" s="389" t="s">
        <v>1281</v>
      </c>
      <c r="F945" s="421">
        <v>979</v>
      </c>
      <c r="G945" s="390" t="s">
        <v>11</v>
      </c>
      <c r="H945" s="389" t="s">
        <v>5622</v>
      </c>
      <c r="I945" s="389" t="s">
        <v>5623</v>
      </c>
      <c r="J945" s="389" t="s">
        <v>5623</v>
      </c>
      <c r="K945" s="389" t="s">
        <v>2091</v>
      </c>
      <c r="L945" s="390" t="s">
        <v>87</v>
      </c>
      <c r="M945" s="390" t="s">
        <v>2083</v>
      </c>
      <c r="N945" s="390" t="s">
        <v>2083</v>
      </c>
      <c r="O945" s="390" t="s">
        <v>87</v>
      </c>
      <c r="P945" s="389" t="s">
        <v>23</v>
      </c>
      <c r="Q945" s="389" t="s">
        <v>5624</v>
      </c>
      <c r="R945" s="389" t="s">
        <v>2104</v>
      </c>
      <c r="S945" s="389" t="s">
        <v>2083</v>
      </c>
      <c r="T945" s="389" t="s">
        <v>2083</v>
      </c>
      <c r="U945" s="389" t="s">
        <v>2083</v>
      </c>
      <c r="V945" s="389" t="s">
        <v>5625</v>
      </c>
      <c r="W945" s="389" t="s">
        <v>2083</v>
      </c>
      <c r="X945" s="389" t="s">
        <v>43</v>
      </c>
      <c r="Y945" s="389" t="s">
        <v>2083</v>
      </c>
      <c r="Z945" s="389" t="s">
        <v>2083</v>
      </c>
      <c r="AA945" s="389" t="s">
        <v>2115</v>
      </c>
      <c r="AB945" s="389" t="s">
        <v>4912</v>
      </c>
    </row>
    <row r="946" spans="1:28" x14ac:dyDescent="0.2">
      <c r="A946" s="389">
        <v>458</v>
      </c>
      <c r="B946" s="389">
        <v>3279</v>
      </c>
      <c r="C946" s="389" t="s">
        <v>2569</v>
      </c>
      <c r="D946" s="389" t="s">
        <v>2570</v>
      </c>
      <c r="E946" s="389" t="s">
        <v>1281</v>
      </c>
      <c r="F946" s="421">
        <v>980</v>
      </c>
      <c r="G946" s="390" t="s">
        <v>11</v>
      </c>
      <c r="H946" s="389" t="s">
        <v>1269</v>
      </c>
      <c r="I946" s="389" t="s">
        <v>1269</v>
      </c>
      <c r="J946" s="389" t="s">
        <v>1269</v>
      </c>
      <c r="K946" s="389" t="s">
        <v>2126</v>
      </c>
      <c r="L946" s="390" t="s">
        <v>87</v>
      </c>
      <c r="M946" s="390" t="s">
        <v>2083</v>
      </c>
      <c r="N946" s="390" t="s">
        <v>2083</v>
      </c>
      <c r="O946" s="390" t="s">
        <v>87</v>
      </c>
      <c r="P946" s="389" t="s">
        <v>23</v>
      </c>
      <c r="Q946" s="389" t="s">
        <v>5626</v>
      </c>
      <c r="R946" s="389" t="s">
        <v>5627</v>
      </c>
      <c r="S946" s="389" t="s">
        <v>2083</v>
      </c>
      <c r="T946" s="389" t="s">
        <v>2083</v>
      </c>
      <c r="U946" s="389" t="s">
        <v>2083</v>
      </c>
      <c r="V946" s="389" t="s">
        <v>5628</v>
      </c>
      <c r="W946" s="389" t="s">
        <v>2083</v>
      </c>
      <c r="X946" s="389" t="s">
        <v>43</v>
      </c>
      <c r="Y946" s="389" t="s">
        <v>2083</v>
      </c>
      <c r="Z946" s="389" t="s">
        <v>2083</v>
      </c>
      <c r="AA946" s="389" t="s">
        <v>4174</v>
      </c>
      <c r="AB946" s="389" t="s">
        <v>4175</v>
      </c>
    </row>
    <row r="947" spans="1:28" x14ac:dyDescent="0.2">
      <c r="A947" s="389">
        <v>459</v>
      </c>
      <c r="B947" s="389">
        <v>3280</v>
      </c>
      <c r="C947" s="389" t="s">
        <v>2688</v>
      </c>
      <c r="D947" s="389" t="s">
        <v>2689</v>
      </c>
      <c r="E947" s="389" t="s">
        <v>1281</v>
      </c>
      <c r="F947" s="421">
        <v>981</v>
      </c>
      <c r="G947" s="390" t="s">
        <v>11</v>
      </c>
      <c r="H947" s="389" t="s">
        <v>5630</v>
      </c>
      <c r="I947" s="389" t="s">
        <v>5631</v>
      </c>
      <c r="J947" s="389" t="s">
        <v>5631</v>
      </c>
      <c r="K947" s="389" t="s">
        <v>2091</v>
      </c>
      <c r="L947" s="390" t="s">
        <v>87</v>
      </c>
      <c r="M947" s="390" t="s">
        <v>2083</v>
      </c>
      <c r="N947" s="390" t="s">
        <v>2083</v>
      </c>
      <c r="O947" s="390" t="s">
        <v>25</v>
      </c>
      <c r="P947" s="389" t="s">
        <v>23</v>
      </c>
      <c r="Q947" s="389" t="s">
        <v>5632</v>
      </c>
      <c r="R947" s="389" t="s">
        <v>2649</v>
      </c>
      <c r="S947" s="389" t="s">
        <v>2692</v>
      </c>
      <c r="T947" s="389" t="s">
        <v>2486</v>
      </c>
      <c r="U947" s="389" t="s">
        <v>2083</v>
      </c>
      <c r="V947" s="389" t="s">
        <v>3107</v>
      </c>
      <c r="W947" s="389" t="s">
        <v>2083</v>
      </c>
      <c r="X947" s="389" t="s">
        <v>43</v>
      </c>
      <c r="Y947" s="389" t="s">
        <v>2147</v>
      </c>
      <c r="Z947" s="389" t="s">
        <v>2083</v>
      </c>
      <c r="AA947" s="389" t="s">
        <v>2115</v>
      </c>
      <c r="AB947" s="389" t="s">
        <v>2348</v>
      </c>
    </row>
    <row r="948" spans="1:28" x14ac:dyDescent="0.2">
      <c r="A948" s="389">
        <v>460</v>
      </c>
      <c r="B948" s="389">
        <v>3281</v>
      </c>
      <c r="C948" s="389" t="s">
        <v>5633</v>
      </c>
      <c r="D948" s="389" t="s">
        <v>5634</v>
      </c>
      <c r="E948" s="389" t="s">
        <v>1281</v>
      </c>
      <c r="F948" s="421">
        <v>982</v>
      </c>
      <c r="G948" s="390" t="s">
        <v>11</v>
      </c>
      <c r="H948" s="389" t="s">
        <v>1272</v>
      </c>
      <c r="I948" s="389" t="s">
        <v>5635</v>
      </c>
      <c r="J948" s="389" t="s">
        <v>5635</v>
      </c>
      <c r="K948" s="389" t="s">
        <v>2126</v>
      </c>
      <c r="L948" s="390" t="s">
        <v>87</v>
      </c>
      <c r="M948" s="390" t="s">
        <v>2083</v>
      </c>
      <c r="N948" s="390" t="s">
        <v>2083</v>
      </c>
      <c r="O948" s="390" t="s">
        <v>87</v>
      </c>
      <c r="P948" s="389" t="s">
        <v>23</v>
      </c>
      <c r="Q948" s="389" t="s">
        <v>5636</v>
      </c>
      <c r="R948" s="389" t="s">
        <v>2618</v>
      </c>
      <c r="S948" s="389" t="s">
        <v>2083</v>
      </c>
      <c r="T948" s="389" t="s">
        <v>2083</v>
      </c>
      <c r="U948" s="389" t="s">
        <v>2083</v>
      </c>
      <c r="V948" s="389" t="s">
        <v>5637</v>
      </c>
      <c r="W948" s="389" t="s">
        <v>2083</v>
      </c>
      <c r="X948" s="389" t="s">
        <v>43</v>
      </c>
      <c r="Y948" s="389" t="s">
        <v>2083</v>
      </c>
      <c r="Z948" s="389" t="s">
        <v>2083</v>
      </c>
      <c r="AA948" s="389" t="s">
        <v>2115</v>
      </c>
      <c r="AB948" s="389" t="s">
        <v>2807</v>
      </c>
    </row>
    <row r="949" spans="1:28" x14ac:dyDescent="0.2">
      <c r="A949" s="389">
        <v>461</v>
      </c>
      <c r="B949" s="389">
        <v>3282</v>
      </c>
      <c r="C949" s="389" t="s">
        <v>5638</v>
      </c>
      <c r="D949" s="389" t="s">
        <v>5639</v>
      </c>
      <c r="E949" s="389" t="s">
        <v>1281</v>
      </c>
      <c r="F949" s="421">
        <v>983</v>
      </c>
      <c r="G949" s="390" t="s">
        <v>11</v>
      </c>
      <c r="H949" s="389" t="s">
        <v>5640</v>
      </c>
      <c r="I949" s="389" t="s">
        <v>5641</v>
      </c>
      <c r="J949" s="389" t="s">
        <v>5641</v>
      </c>
      <c r="K949" s="389" t="s">
        <v>9</v>
      </c>
      <c r="L949" s="390" t="s">
        <v>87</v>
      </c>
      <c r="M949" s="390" t="s">
        <v>2083</v>
      </c>
      <c r="N949" s="390" t="s">
        <v>2083</v>
      </c>
      <c r="O949" s="390" t="s">
        <v>25</v>
      </c>
      <c r="P949" s="389" t="s">
        <v>23</v>
      </c>
      <c r="Q949" s="389" t="s">
        <v>5642</v>
      </c>
      <c r="R949" s="389" t="s">
        <v>2618</v>
      </c>
      <c r="S949" s="389" t="s">
        <v>5643</v>
      </c>
      <c r="T949" s="389" t="s">
        <v>5096</v>
      </c>
      <c r="U949" s="389" t="s">
        <v>2083</v>
      </c>
      <c r="V949" s="389" t="s">
        <v>5644</v>
      </c>
      <c r="W949" s="389" t="s">
        <v>2083</v>
      </c>
      <c r="X949" s="389" t="s">
        <v>2095</v>
      </c>
      <c r="Y949" s="389" t="s">
        <v>2147</v>
      </c>
      <c r="Z949" s="389" t="s">
        <v>2083</v>
      </c>
      <c r="AA949" s="389" t="s">
        <v>2096</v>
      </c>
      <c r="AB949" s="389" t="s">
        <v>5097</v>
      </c>
    </row>
    <row r="950" spans="1:28" x14ac:dyDescent="0.2">
      <c r="A950" s="389">
        <v>462</v>
      </c>
      <c r="B950" s="389">
        <v>3283</v>
      </c>
      <c r="C950" s="389" t="s">
        <v>2569</v>
      </c>
      <c r="D950" s="389" t="s">
        <v>2570</v>
      </c>
      <c r="E950" s="389" t="s">
        <v>1281</v>
      </c>
      <c r="F950" s="421">
        <v>984</v>
      </c>
      <c r="G950" s="390" t="s">
        <v>11</v>
      </c>
      <c r="H950" s="389" t="s">
        <v>1274</v>
      </c>
      <c r="I950" s="389" t="s">
        <v>1274</v>
      </c>
      <c r="J950" s="389" t="s">
        <v>1274</v>
      </c>
      <c r="K950" s="389" t="s">
        <v>2091</v>
      </c>
      <c r="L950" s="390" t="s">
        <v>87</v>
      </c>
      <c r="M950" s="390" t="s">
        <v>2083</v>
      </c>
      <c r="N950" s="390" t="s">
        <v>2083</v>
      </c>
      <c r="O950" s="390" t="s">
        <v>25</v>
      </c>
      <c r="P950" s="389" t="s">
        <v>23</v>
      </c>
      <c r="Q950" s="389" t="s">
        <v>5646</v>
      </c>
      <c r="R950" s="389" t="s">
        <v>2618</v>
      </c>
      <c r="S950" s="389" t="s">
        <v>5647</v>
      </c>
      <c r="T950" s="389" t="s">
        <v>4110</v>
      </c>
      <c r="U950" s="389" t="s">
        <v>2083</v>
      </c>
      <c r="V950" s="389" t="s">
        <v>5648</v>
      </c>
      <c r="W950" s="389" t="s">
        <v>2083</v>
      </c>
      <c r="X950" s="389" t="s">
        <v>43</v>
      </c>
      <c r="Y950" s="389" t="s">
        <v>87</v>
      </c>
      <c r="Z950" s="389" t="s">
        <v>2083</v>
      </c>
      <c r="AA950" s="389" t="s">
        <v>2096</v>
      </c>
      <c r="AB950" s="389" t="s">
        <v>3287</v>
      </c>
    </row>
    <row r="951" spans="1:28" x14ac:dyDescent="0.2">
      <c r="A951" s="389">
        <v>463</v>
      </c>
      <c r="B951" s="389">
        <v>3284</v>
      </c>
      <c r="C951" s="389" t="s">
        <v>2569</v>
      </c>
      <c r="D951" s="389" t="s">
        <v>2570</v>
      </c>
      <c r="E951" s="389" t="s">
        <v>1281</v>
      </c>
      <c r="F951" s="421">
        <v>985</v>
      </c>
      <c r="G951" s="390" t="s">
        <v>11</v>
      </c>
      <c r="H951" s="389" t="s">
        <v>1868</v>
      </c>
      <c r="I951" s="389" t="s">
        <v>1868</v>
      </c>
      <c r="J951" s="389" t="s">
        <v>1868</v>
      </c>
      <c r="K951" s="389" t="s">
        <v>2091</v>
      </c>
      <c r="L951" s="390" t="s">
        <v>87</v>
      </c>
      <c r="M951" s="390" t="s">
        <v>2083</v>
      </c>
      <c r="N951" s="390" t="s">
        <v>2083</v>
      </c>
      <c r="O951" s="390" t="s">
        <v>87</v>
      </c>
      <c r="P951" s="389" t="s">
        <v>23</v>
      </c>
      <c r="Q951" s="389" t="s">
        <v>5649</v>
      </c>
      <c r="R951" s="389" t="s">
        <v>2200</v>
      </c>
      <c r="S951" s="389" t="s">
        <v>2083</v>
      </c>
      <c r="T951" s="389" t="s">
        <v>2083</v>
      </c>
      <c r="U951" s="389" t="s">
        <v>2083</v>
      </c>
      <c r="V951" s="389" t="s">
        <v>5648</v>
      </c>
      <c r="W951" s="389" t="s">
        <v>2083</v>
      </c>
      <c r="X951" s="389" t="s">
        <v>43</v>
      </c>
      <c r="Y951" s="389" t="s">
        <v>2083</v>
      </c>
      <c r="Z951" s="389" t="s">
        <v>2083</v>
      </c>
      <c r="AA951" s="389" t="s">
        <v>2122</v>
      </c>
      <c r="AB951" s="389" t="s">
        <v>4868</v>
      </c>
    </row>
    <row r="952" spans="1:28" x14ac:dyDescent="0.2">
      <c r="A952" s="389">
        <v>464</v>
      </c>
      <c r="B952" s="389">
        <v>3285</v>
      </c>
      <c r="C952" s="389" t="s">
        <v>2248</v>
      </c>
      <c r="D952" s="389" t="s">
        <v>2249</v>
      </c>
      <c r="E952" s="389" t="s">
        <v>1281</v>
      </c>
      <c r="F952" s="421">
        <v>986</v>
      </c>
      <c r="G952" s="390" t="s">
        <v>11</v>
      </c>
      <c r="H952" s="389" t="s">
        <v>5650</v>
      </c>
      <c r="I952" s="389" t="s">
        <v>5650</v>
      </c>
      <c r="J952" s="389" t="s">
        <v>5650</v>
      </c>
      <c r="K952" s="389" t="s">
        <v>43</v>
      </c>
      <c r="L952" s="390" t="s">
        <v>662</v>
      </c>
      <c r="M952" s="390" t="s">
        <v>2083</v>
      </c>
      <c r="N952" s="390" t="s">
        <v>2083</v>
      </c>
      <c r="O952" s="390" t="s">
        <v>87</v>
      </c>
      <c r="P952" s="389" t="s">
        <v>23</v>
      </c>
      <c r="Q952" s="389" t="s">
        <v>4196</v>
      </c>
      <c r="R952" s="389" t="s">
        <v>5651</v>
      </c>
      <c r="S952" s="389" t="s">
        <v>2083</v>
      </c>
      <c r="T952" s="389" t="s">
        <v>2083</v>
      </c>
      <c r="U952" s="389" t="s">
        <v>5652</v>
      </c>
      <c r="V952" s="389" t="s">
        <v>2253</v>
      </c>
      <c r="W952" s="389" t="s">
        <v>2083</v>
      </c>
      <c r="X952" s="389" t="s">
        <v>43</v>
      </c>
      <c r="Y952" s="389" t="s">
        <v>87</v>
      </c>
      <c r="Z952" s="389" t="s">
        <v>2083</v>
      </c>
      <c r="AA952" s="389" t="s">
        <v>2096</v>
      </c>
      <c r="AB952" s="389" t="s">
        <v>2254</v>
      </c>
    </row>
    <row r="953" spans="1:28" x14ac:dyDescent="0.2">
      <c r="A953" s="389">
        <v>465</v>
      </c>
      <c r="B953" s="389">
        <v>3286</v>
      </c>
      <c r="C953" s="389" t="s">
        <v>2299</v>
      </c>
      <c r="D953" s="389" t="s">
        <v>2300</v>
      </c>
      <c r="E953" s="389" t="s">
        <v>1281</v>
      </c>
      <c r="F953" s="421">
        <v>987</v>
      </c>
      <c r="G953" s="390" t="s">
        <v>11</v>
      </c>
      <c r="H953" s="389" t="s">
        <v>1276</v>
      </c>
      <c r="I953" s="389" t="s">
        <v>5653</v>
      </c>
      <c r="J953" s="389" t="s">
        <v>5653</v>
      </c>
      <c r="K953" s="389" t="s">
        <v>2344</v>
      </c>
      <c r="L953" s="390" t="s">
        <v>43</v>
      </c>
      <c r="M953" s="390" t="s">
        <v>2083</v>
      </c>
      <c r="N953" s="390" t="s">
        <v>2083</v>
      </c>
      <c r="O953" s="390" t="s">
        <v>87</v>
      </c>
      <c r="P953" s="389" t="s">
        <v>23</v>
      </c>
      <c r="Q953" s="389" t="s">
        <v>5654</v>
      </c>
      <c r="R953" s="389" t="s">
        <v>3004</v>
      </c>
      <c r="S953" s="389" t="s">
        <v>2083</v>
      </c>
      <c r="T953" s="389" t="s">
        <v>2083</v>
      </c>
      <c r="U953" s="389" t="s">
        <v>2083</v>
      </c>
      <c r="V953" s="389" t="s">
        <v>5655</v>
      </c>
      <c r="W953" s="389" t="s">
        <v>2083</v>
      </c>
      <c r="X953" s="389" t="s">
        <v>43</v>
      </c>
      <c r="Y953" s="389" t="s">
        <v>2083</v>
      </c>
      <c r="Z953" s="389" t="s">
        <v>2083</v>
      </c>
      <c r="AA953" s="389" t="s">
        <v>2115</v>
      </c>
      <c r="AB953" s="389" t="s">
        <v>2348</v>
      </c>
    </row>
    <row r="954" spans="1:28" x14ac:dyDescent="0.2">
      <c r="A954" s="389">
        <v>466</v>
      </c>
      <c r="B954" s="389">
        <v>3287</v>
      </c>
      <c r="C954" s="389" t="s">
        <v>2083</v>
      </c>
      <c r="E954" s="389" t="s">
        <v>1281</v>
      </c>
      <c r="F954" s="421">
        <v>988</v>
      </c>
      <c r="G954" s="390" t="s">
        <v>11</v>
      </c>
      <c r="H954" s="389" t="s">
        <v>5656</v>
      </c>
      <c r="I954" s="389" t="s">
        <v>1277</v>
      </c>
      <c r="J954" s="389" t="s">
        <v>1277</v>
      </c>
      <c r="K954" s="389" t="s">
        <v>2344</v>
      </c>
      <c r="L954" s="390" t="s">
        <v>43</v>
      </c>
      <c r="M954" s="390" t="s">
        <v>2083</v>
      </c>
      <c r="N954" s="390" t="s">
        <v>2083</v>
      </c>
      <c r="O954" s="390" t="s">
        <v>87</v>
      </c>
      <c r="P954" s="389" t="s">
        <v>23</v>
      </c>
      <c r="Q954" s="389" t="s">
        <v>5654</v>
      </c>
      <c r="R954" s="389" t="s">
        <v>3004</v>
      </c>
      <c r="S954" s="389" t="s">
        <v>2083</v>
      </c>
      <c r="T954" s="389" t="s">
        <v>2083</v>
      </c>
      <c r="U954" s="389" t="s">
        <v>2083</v>
      </c>
      <c r="V954" s="389" t="s">
        <v>2083</v>
      </c>
      <c r="W954" s="389" t="s">
        <v>2083</v>
      </c>
      <c r="X954" s="389" t="s">
        <v>43</v>
      </c>
      <c r="Y954" s="389" t="s">
        <v>2083</v>
      </c>
      <c r="Z954" s="389" t="s">
        <v>2083</v>
      </c>
      <c r="AA954" s="389" t="s">
        <v>2115</v>
      </c>
      <c r="AB954" s="389" t="s">
        <v>2348</v>
      </c>
    </row>
    <row r="955" spans="1:28" x14ac:dyDescent="0.2">
      <c r="A955" s="389">
        <v>467</v>
      </c>
      <c r="B955" s="389">
        <v>3288</v>
      </c>
      <c r="C955" s="389" t="s">
        <v>2083</v>
      </c>
      <c r="E955" s="389" t="s">
        <v>1281</v>
      </c>
      <c r="F955" s="421">
        <v>989</v>
      </c>
      <c r="G955" s="390" t="s">
        <v>11</v>
      </c>
      <c r="H955" s="389" t="s">
        <v>1278</v>
      </c>
      <c r="I955" s="389" t="s">
        <v>5657</v>
      </c>
      <c r="J955" s="389" t="s">
        <v>5657</v>
      </c>
      <c r="K955" s="389" t="s">
        <v>42</v>
      </c>
      <c r="L955" s="390" t="s">
        <v>43</v>
      </c>
      <c r="M955" s="390" t="s">
        <v>2083</v>
      </c>
      <c r="N955" s="390" t="s">
        <v>2083</v>
      </c>
      <c r="O955" s="390" t="s">
        <v>87</v>
      </c>
      <c r="P955" s="389" t="s">
        <v>23</v>
      </c>
      <c r="Q955" s="389" t="s">
        <v>5654</v>
      </c>
      <c r="R955" s="389" t="s">
        <v>3004</v>
      </c>
      <c r="S955" s="389" t="s">
        <v>2083</v>
      </c>
      <c r="T955" s="389" t="s">
        <v>2083</v>
      </c>
      <c r="U955" s="389" t="s">
        <v>2083</v>
      </c>
      <c r="V955" s="389" t="s">
        <v>5655</v>
      </c>
      <c r="W955" s="389" t="s">
        <v>2083</v>
      </c>
      <c r="X955" s="389" t="s">
        <v>43</v>
      </c>
      <c r="Y955" s="389" t="s">
        <v>2083</v>
      </c>
      <c r="Z955" s="389" t="s">
        <v>2083</v>
      </c>
      <c r="AA955" s="389" t="s">
        <v>2148</v>
      </c>
      <c r="AB955" s="389" t="s">
        <v>5040</v>
      </c>
    </row>
    <row r="956" spans="1:28" x14ac:dyDescent="0.2">
      <c r="A956" s="389">
        <v>468</v>
      </c>
      <c r="B956" s="389">
        <v>3289</v>
      </c>
      <c r="C956" s="389" t="s">
        <v>2083</v>
      </c>
      <c r="E956" s="389" t="s">
        <v>1281</v>
      </c>
      <c r="F956" s="421">
        <v>990</v>
      </c>
      <c r="G956" s="390" t="s">
        <v>11</v>
      </c>
      <c r="H956" s="389" t="s">
        <v>1279</v>
      </c>
      <c r="I956" s="389" t="s">
        <v>5658</v>
      </c>
      <c r="J956" s="389" t="s">
        <v>5658</v>
      </c>
      <c r="K956" s="389" t="s">
        <v>654</v>
      </c>
      <c r="L956" s="390" t="s">
        <v>43</v>
      </c>
      <c r="M956" s="390" t="s">
        <v>2083</v>
      </c>
      <c r="N956" s="390" t="s">
        <v>2083</v>
      </c>
      <c r="O956" s="390" t="s">
        <v>87</v>
      </c>
      <c r="P956" s="389" t="s">
        <v>23</v>
      </c>
      <c r="Q956" s="389" t="s">
        <v>5654</v>
      </c>
      <c r="R956" s="389" t="s">
        <v>3004</v>
      </c>
      <c r="S956" s="389" t="s">
        <v>2083</v>
      </c>
      <c r="T956" s="389" t="s">
        <v>2083</v>
      </c>
      <c r="U956" s="389" t="s">
        <v>2083</v>
      </c>
      <c r="V956" s="389" t="s">
        <v>5655</v>
      </c>
      <c r="W956" s="389" t="s">
        <v>2083</v>
      </c>
      <c r="X956" s="389" t="s">
        <v>43</v>
      </c>
      <c r="Y956" s="389" t="s">
        <v>2083</v>
      </c>
      <c r="Z956" s="389" t="s">
        <v>2083</v>
      </c>
      <c r="AA956" s="389" t="s">
        <v>2148</v>
      </c>
      <c r="AB956" s="389" t="s">
        <v>5040</v>
      </c>
    </row>
    <row r="957" spans="1:28" x14ac:dyDescent="0.2">
      <c r="A957" s="389">
        <v>469</v>
      </c>
      <c r="B957" s="389">
        <v>3290</v>
      </c>
      <c r="C957" s="389" t="s">
        <v>2083</v>
      </c>
      <c r="E957" s="389" t="s">
        <v>1281</v>
      </c>
      <c r="F957" s="421">
        <v>991</v>
      </c>
      <c r="G957" s="390" t="s">
        <v>11</v>
      </c>
      <c r="H957" s="389" t="s">
        <v>1280</v>
      </c>
      <c r="I957" s="389" t="s">
        <v>1280</v>
      </c>
      <c r="J957" s="389" t="s">
        <v>1280</v>
      </c>
      <c r="K957" s="389" t="s">
        <v>43</v>
      </c>
      <c r="L957" s="390" t="s">
        <v>1281</v>
      </c>
      <c r="M957" s="390" t="s">
        <v>2083</v>
      </c>
      <c r="N957" s="390" t="s">
        <v>2083</v>
      </c>
      <c r="O957" s="390" t="s">
        <v>87</v>
      </c>
      <c r="P957" s="389" t="s">
        <v>23</v>
      </c>
      <c r="Q957" s="389" t="s">
        <v>5654</v>
      </c>
      <c r="R957" s="389" t="s">
        <v>3004</v>
      </c>
      <c r="S957" s="389" t="s">
        <v>2083</v>
      </c>
      <c r="T957" s="389" t="s">
        <v>2083</v>
      </c>
      <c r="U957" s="389" t="s">
        <v>2083</v>
      </c>
      <c r="V957" s="389" t="s">
        <v>5655</v>
      </c>
      <c r="W957" s="389" t="s">
        <v>2083</v>
      </c>
      <c r="X957" s="389" t="s">
        <v>43</v>
      </c>
      <c r="Y957" s="389" t="s">
        <v>2083</v>
      </c>
      <c r="Z957" s="389" t="s">
        <v>2083</v>
      </c>
      <c r="AA957" s="389" t="s">
        <v>2148</v>
      </c>
      <c r="AB957" s="389" t="s">
        <v>5040</v>
      </c>
    </row>
    <row r="958" spans="1:28" x14ac:dyDescent="0.2">
      <c r="A958" s="389">
        <v>470</v>
      </c>
      <c r="B958" s="389">
        <v>3291</v>
      </c>
      <c r="C958" s="389" t="s">
        <v>2083</v>
      </c>
      <c r="E958" s="389" t="s">
        <v>1281</v>
      </c>
      <c r="F958" s="421">
        <v>992</v>
      </c>
      <c r="G958" s="390" t="s">
        <v>11</v>
      </c>
      <c r="H958" s="389" t="s">
        <v>1282</v>
      </c>
      <c r="I958" s="389" t="s">
        <v>1282</v>
      </c>
      <c r="J958" s="389" t="s">
        <v>1282</v>
      </c>
      <c r="K958" s="389" t="s">
        <v>43</v>
      </c>
      <c r="L958" s="390" t="s">
        <v>662</v>
      </c>
      <c r="M958" s="390" t="s">
        <v>2083</v>
      </c>
      <c r="N958" s="390" t="s">
        <v>2083</v>
      </c>
      <c r="O958" s="390" t="s">
        <v>87</v>
      </c>
      <c r="P958" s="389" t="s">
        <v>23</v>
      </c>
      <c r="Q958" s="389" t="s">
        <v>5654</v>
      </c>
      <c r="R958" s="389" t="s">
        <v>5659</v>
      </c>
      <c r="S958" s="389" t="s">
        <v>2083</v>
      </c>
      <c r="T958" s="389" t="s">
        <v>2083</v>
      </c>
      <c r="U958" s="389" t="s">
        <v>2083</v>
      </c>
      <c r="V958" s="389" t="s">
        <v>2083</v>
      </c>
      <c r="W958" s="389" t="s">
        <v>2083</v>
      </c>
      <c r="X958" s="389" t="s">
        <v>43</v>
      </c>
      <c r="Y958" s="389" t="s">
        <v>2083</v>
      </c>
      <c r="Z958" s="389" t="s">
        <v>2083</v>
      </c>
      <c r="AA958" s="389" t="s">
        <v>2262</v>
      </c>
      <c r="AB958" s="389" t="s">
        <v>5660</v>
      </c>
    </row>
    <row r="959" spans="1:28" x14ac:dyDescent="0.2">
      <c r="A959" s="389">
        <v>471</v>
      </c>
      <c r="B959" s="389">
        <v>3292</v>
      </c>
      <c r="C959" s="389" t="s">
        <v>3435</v>
      </c>
      <c r="D959" s="389" t="s">
        <v>3436</v>
      </c>
      <c r="E959" s="389" t="s">
        <v>1281</v>
      </c>
      <c r="F959" s="421">
        <v>993</v>
      </c>
      <c r="G959" s="390" t="s">
        <v>11</v>
      </c>
      <c r="H959" s="389" t="s">
        <v>1283</v>
      </c>
      <c r="I959" s="389" t="s">
        <v>1283</v>
      </c>
      <c r="J959" s="389" t="s">
        <v>1283</v>
      </c>
      <c r="K959" s="389" t="s">
        <v>43</v>
      </c>
      <c r="L959" s="390" t="s">
        <v>1284</v>
      </c>
      <c r="M959" s="390" t="s">
        <v>2083</v>
      </c>
      <c r="N959" s="390" t="s">
        <v>2083</v>
      </c>
      <c r="O959" s="390" t="s">
        <v>87</v>
      </c>
      <c r="P959" s="389" t="s">
        <v>23</v>
      </c>
      <c r="Q959" s="389" t="s">
        <v>5654</v>
      </c>
      <c r="R959" s="389" t="s">
        <v>3004</v>
      </c>
      <c r="S959" s="389" t="s">
        <v>2083</v>
      </c>
      <c r="T959" s="389" t="s">
        <v>2083</v>
      </c>
      <c r="U959" s="389" t="s">
        <v>2083</v>
      </c>
      <c r="V959" s="389" t="s">
        <v>5655</v>
      </c>
      <c r="W959" s="389" t="s">
        <v>2083</v>
      </c>
      <c r="X959" s="389" t="s">
        <v>43</v>
      </c>
      <c r="Y959" s="389" t="s">
        <v>2083</v>
      </c>
      <c r="Z959" s="389" t="s">
        <v>2083</v>
      </c>
      <c r="AA959" s="389" t="s">
        <v>2148</v>
      </c>
      <c r="AB959" s="389" t="s">
        <v>5040</v>
      </c>
    </row>
    <row r="960" spans="1:28" x14ac:dyDescent="0.2">
      <c r="A960" s="389">
        <v>472</v>
      </c>
      <c r="B960" s="389">
        <v>3293</v>
      </c>
      <c r="C960" s="389" t="s">
        <v>2083</v>
      </c>
      <c r="E960" s="389" t="s">
        <v>1281</v>
      </c>
      <c r="F960" s="421">
        <v>994</v>
      </c>
      <c r="G960" s="390" t="s">
        <v>11</v>
      </c>
      <c r="H960" s="389" t="s">
        <v>1285</v>
      </c>
      <c r="I960" s="389" t="s">
        <v>1285</v>
      </c>
      <c r="J960" s="389" t="s">
        <v>1285</v>
      </c>
      <c r="K960" s="389" t="s">
        <v>43</v>
      </c>
      <c r="L960" s="390" t="s">
        <v>662</v>
      </c>
      <c r="M960" s="390" t="s">
        <v>2083</v>
      </c>
      <c r="N960" s="390" t="s">
        <v>2083</v>
      </c>
      <c r="O960" s="390" t="s">
        <v>87</v>
      </c>
      <c r="P960" s="389" t="s">
        <v>23</v>
      </c>
      <c r="Q960" s="389" t="s">
        <v>5654</v>
      </c>
      <c r="R960" s="389" t="s">
        <v>3004</v>
      </c>
      <c r="S960" s="389" t="s">
        <v>2083</v>
      </c>
      <c r="T960" s="389" t="s">
        <v>2083</v>
      </c>
      <c r="U960" s="389" t="s">
        <v>2083</v>
      </c>
      <c r="V960" s="389" t="s">
        <v>5655</v>
      </c>
      <c r="W960" s="389" t="s">
        <v>2083</v>
      </c>
      <c r="X960" s="389" t="s">
        <v>43</v>
      </c>
      <c r="Y960" s="389" t="s">
        <v>2083</v>
      </c>
      <c r="Z960" s="389" t="s">
        <v>2083</v>
      </c>
      <c r="AA960" s="389" t="s">
        <v>2148</v>
      </c>
      <c r="AB960" s="389" t="s">
        <v>5040</v>
      </c>
    </row>
    <row r="961" spans="1:28" x14ac:dyDescent="0.2">
      <c r="A961" s="389">
        <v>473</v>
      </c>
      <c r="B961" s="389">
        <v>3294</v>
      </c>
      <c r="C961" s="389" t="s">
        <v>2083</v>
      </c>
      <c r="E961" s="389" t="s">
        <v>1281</v>
      </c>
      <c r="F961" s="421">
        <v>995</v>
      </c>
      <c r="G961" s="390" t="s">
        <v>12</v>
      </c>
      <c r="H961" s="389" t="s">
        <v>0</v>
      </c>
      <c r="I961" s="389" t="s">
        <v>0</v>
      </c>
      <c r="J961" s="389" t="s">
        <v>0</v>
      </c>
      <c r="K961" s="389" t="s">
        <v>43</v>
      </c>
      <c r="L961" s="390" t="s">
        <v>12</v>
      </c>
      <c r="M961" s="390" t="s">
        <v>2083</v>
      </c>
      <c r="N961" s="390" t="s">
        <v>2083</v>
      </c>
      <c r="O961" s="390" t="s">
        <v>87</v>
      </c>
      <c r="P961" s="389" t="s">
        <v>23</v>
      </c>
      <c r="Q961" s="389" t="s">
        <v>5661</v>
      </c>
      <c r="R961" s="389" t="s">
        <v>3004</v>
      </c>
      <c r="S961" s="389" t="s">
        <v>2083</v>
      </c>
      <c r="T961" s="389" t="s">
        <v>2083</v>
      </c>
      <c r="U961" s="389" t="s">
        <v>5662</v>
      </c>
      <c r="V961" s="389" t="s">
        <v>5663</v>
      </c>
      <c r="W961" s="389" t="s">
        <v>2083</v>
      </c>
      <c r="X961" s="389" t="s">
        <v>43</v>
      </c>
      <c r="Y961" s="389" t="s">
        <v>2083</v>
      </c>
      <c r="Z961" s="389" t="s">
        <v>2083</v>
      </c>
      <c r="AA961" s="389" t="s">
        <v>2148</v>
      </c>
      <c r="AB961" s="389" t="s">
        <v>5040</v>
      </c>
    </row>
    <row r="962" spans="1:28" x14ac:dyDescent="0.2">
      <c r="A962" s="389">
        <v>474</v>
      </c>
      <c r="B962" s="389">
        <v>3295</v>
      </c>
      <c r="C962" s="389" t="s">
        <v>2083</v>
      </c>
      <c r="E962" s="389" t="s">
        <v>1281</v>
      </c>
      <c r="F962" s="421">
        <v>996</v>
      </c>
      <c r="G962" s="390" t="s">
        <v>10</v>
      </c>
      <c r="H962" s="389" t="s">
        <v>1286</v>
      </c>
      <c r="I962" s="389" t="s">
        <v>1286</v>
      </c>
      <c r="J962" s="389" t="s">
        <v>1286</v>
      </c>
      <c r="K962" s="389" t="s">
        <v>1284</v>
      </c>
      <c r="L962" s="390" t="s">
        <v>662</v>
      </c>
      <c r="M962" s="390" t="s">
        <v>2083</v>
      </c>
      <c r="N962" s="390" t="s">
        <v>2083</v>
      </c>
      <c r="O962" s="390" t="s">
        <v>43</v>
      </c>
      <c r="P962" s="389" t="s">
        <v>23</v>
      </c>
      <c r="Q962" s="389" t="s">
        <v>5664</v>
      </c>
      <c r="R962" s="389" t="s">
        <v>3004</v>
      </c>
      <c r="S962" s="389" t="s">
        <v>2083</v>
      </c>
      <c r="T962" s="389" t="s">
        <v>2083</v>
      </c>
      <c r="U962" s="389" t="s">
        <v>2083</v>
      </c>
      <c r="V962" s="389" t="s">
        <v>2083</v>
      </c>
      <c r="W962" s="389" t="s">
        <v>2083</v>
      </c>
      <c r="X962" s="389" t="s">
        <v>2095</v>
      </c>
      <c r="Y962" s="389" t="s">
        <v>2083</v>
      </c>
      <c r="Z962" s="389" t="s">
        <v>2083</v>
      </c>
      <c r="AA962" s="389" t="s">
        <v>2148</v>
      </c>
      <c r="AB962" s="389" t="s">
        <v>5040</v>
      </c>
    </row>
    <row r="963" spans="1:28" x14ac:dyDescent="0.2">
      <c r="A963" s="389">
        <v>475</v>
      </c>
      <c r="B963" s="389">
        <v>3296</v>
      </c>
      <c r="C963" s="389" t="s">
        <v>2299</v>
      </c>
      <c r="D963" s="389" t="s">
        <v>2300</v>
      </c>
      <c r="E963" s="389" t="s">
        <v>1281</v>
      </c>
      <c r="F963" s="421">
        <v>997</v>
      </c>
      <c r="G963" s="390" t="s">
        <v>11</v>
      </c>
      <c r="H963" s="389" t="s">
        <v>1287</v>
      </c>
      <c r="I963" s="389" t="s">
        <v>5665</v>
      </c>
      <c r="J963" s="389" t="s">
        <v>5666</v>
      </c>
      <c r="K963" s="389" t="s">
        <v>43</v>
      </c>
      <c r="L963" s="390" t="s">
        <v>662</v>
      </c>
      <c r="M963" s="390" t="s">
        <v>2083</v>
      </c>
      <c r="N963" s="390" t="s">
        <v>2083</v>
      </c>
      <c r="O963" s="390" t="s">
        <v>43</v>
      </c>
      <c r="P963" s="389" t="s">
        <v>23</v>
      </c>
      <c r="Q963" s="389" t="s">
        <v>5654</v>
      </c>
      <c r="R963" s="389" t="s">
        <v>2767</v>
      </c>
      <c r="S963" s="389" t="s">
        <v>2083</v>
      </c>
      <c r="T963" s="389" t="s">
        <v>2083</v>
      </c>
      <c r="U963" s="389" t="s">
        <v>2083</v>
      </c>
      <c r="V963" s="389" t="s">
        <v>5667</v>
      </c>
      <c r="W963" s="389" t="s">
        <v>2083</v>
      </c>
      <c r="X963" s="389" t="s">
        <v>43</v>
      </c>
      <c r="Y963" s="389" t="s">
        <v>2083</v>
      </c>
      <c r="Z963" s="389" t="s">
        <v>2083</v>
      </c>
      <c r="AA963" s="389" t="s">
        <v>2396</v>
      </c>
      <c r="AB963" s="389" t="s">
        <v>2397</v>
      </c>
    </row>
    <row r="964" spans="1:28" x14ac:dyDescent="0.2">
      <c r="A964" s="389">
        <v>476</v>
      </c>
      <c r="B964" s="389">
        <v>3297</v>
      </c>
      <c r="C964" s="389" t="s">
        <v>2299</v>
      </c>
      <c r="D964" s="389" t="s">
        <v>2300</v>
      </c>
      <c r="E964" s="389" t="s">
        <v>1281</v>
      </c>
      <c r="F964" s="421">
        <v>998</v>
      </c>
      <c r="G964" s="390" t="s">
        <v>11</v>
      </c>
      <c r="H964" s="389" t="s">
        <v>1288</v>
      </c>
      <c r="I964" s="389" t="s">
        <v>5668</v>
      </c>
      <c r="J964" s="389" t="s">
        <v>5668</v>
      </c>
      <c r="K964" s="389" t="s">
        <v>43</v>
      </c>
      <c r="L964" s="390" t="s">
        <v>662</v>
      </c>
      <c r="M964" s="390" t="s">
        <v>2083</v>
      </c>
      <c r="N964" s="390" t="s">
        <v>2083</v>
      </c>
      <c r="O964" s="390" t="s">
        <v>43</v>
      </c>
      <c r="P964" s="389" t="s">
        <v>23</v>
      </c>
      <c r="Q964" s="389" t="s">
        <v>5654</v>
      </c>
      <c r="R964" s="389" t="s">
        <v>3004</v>
      </c>
      <c r="S964" s="389" t="s">
        <v>2083</v>
      </c>
      <c r="T964" s="389" t="s">
        <v>2083</v>
      </c>
      <c r="U964" s="389" t="s">
        <v>2083</v>
      </c>
      <c r="V964" s="389" t="s">
        <v>5667</v>
      </c>
      <c r="W964" s="389" t="s">
        <v>2083</v>
      </c>
      <c r="X964" s="389" t="s">
        <v>43</v>
      </c>
      <c r="Y964" s="389" t="s">
        <v>2083</v>
      </c>
      <c r="Z964" s="389" t="s">
        <v>2083</v>
      </c>
      <c r="AA964" s="389" t="s">
        <v>2148</v>
      </c>
      <c r="AB964" s="389" t="s">
        <v>5040</v>
      </c>
    </row>
    <row r="965" spans="1:28" x14ac:dyDescent="0.2">
      <c r="A965" s="389">
        <v>477</v>
      </c>
      <c r="B965" s="389">
        <v>3298</v>
      </c>
      <c r="C965" s="389" t="s">
        <v>2083</v>
      </c>
      <c r="E965" s="389" t="s">
        <v>1281</v>
      </c>
      <c r="F965" s="421">
        <v>999</v>
      </c>
      <c r="G965" s="390" t="s">
        <v>11</v>
      </c>
      <c r="H965" s="389" t="s">
        <v>1289</v>
      </c>
      <c r="I965" s="389" t="s">
        <v>5669</v>
      </c>
      <c r="J965" s="389" t="s">
        <v>5669</v>
      </c>
      <c r="K965" s="389" t="s">
        <v>43</v>
      </c>
      <c r="L965" s="390" t="s">
        <v>662</v>
      </c>
      <c r="M965" s="390" t="s">
        <v>2083</v>
      </c>
      <c r="N965" s="390" t="s">
        <v>2083</v>
      </c>
      <c r="O965" s="390" t="s">
        <v>43</v>
      </c>
      <c r="P965" s="389" t="s">
        <v>23</v>
      </c>
      <c r="Q965" s="389" t="s">
        <v>5654</v>
      </c>
      <c r="R965" s="389" t="s">
        <v>3004</v>
      </c>
      <c r="S965" s="389" t="s">
        <v>2083</v>
      </c>
      <c r="T965" s="389" t="s">
        <v>2083</v>
      </c>
      <c r="U965" s="389" t="s">
        <v>2083</v>
      </c>
      <c r="V965" s="389" t="s">
        <v>5655</v>
      </c>
      <c r="W965" s="389" t="s">
        <v>2083</v>
      </c>
      <c r="X965" s="389" t="s">
        <v>43</v>
      </c>
      <c r="Y965" s="389" t="s">
        <v>2083</v>
      </c>
      <c r="Z965" s="389" t="s">
        <v>2083</v>
      </c>
      <c r="AA965" s="389" t="s">
        <v>2148</v>
      </c>
      <c r="AB965" s="389" t="s">
        <v>5040</v>
      </c>
    </row>
    <row r="966" spans="1:28" x14ac:dyDescent="0.2">
      <c r="A966" s="389">
        <v>478</v>
      </c>
      <c r="B966" s="389">
        <v>3299</v>
      </c>
      <c r="C966" s="389" t="s">
        <v>2133</v>
      </c>
      <c r="D966" s="389" t="s">
        <v>2134</v>
      </c>
      <c r="E966" s="389" t="s">
        <v>1281</v>
      </c>
      <c r="F966" s="421">
        <v>1002</v>
      </c>
      <c r="G966" s="390" t="s">
        <v>10</v>
      </c>
      <c r="H966" s="389" t="s">
        <v>1291</v>
      </c>
      <c r="I966" s="389" t="s">
        <v>1291</v>
      </c>
      <c r="J966" s="389" t="s">
        <v>1291</v>
      </c>
      <c r="K966" s="389" t="s">
        <v>2091</v>
      </c>
      <c r="L966" s="390" t="s">
        <v>23</v>
      </c>
      <c r="M966" s="390" t="s">
        <v>2083</v>
      </c>
      <c r="N966" s="390" t="s">
        <v>2083</v>
      </c>
      <c r="O966" s="390" t="s">
        <v>25</v>
      </c>
      <c r="P966" s="389" t="s">
        <v>23</v>
      </c>
      <c r="Q966" s="389" t="s">
        <v>5670</v>
      </c>
      <c r="R966" s="389" t="s">
        <v>5671</v>
      </c>
      <c r="S966" s="389" t="s">
        <v>5354</v>
      </c>
      <c r="T966" s="389" t="s">
        <v>5672</v>
      </c>
      <c r="U966" s="389" t="s">
        <v>2083</v>
      </c>
      <c r="V966" s="389" t="s">
        <v>5673</v>
      </c>
      <c r="W966" s="389" t="s">
        <v>2083</v>
      </c>
      <c r="X966" s="389" t="s">
        <v>2095</v>
      </c>
      <c r="Y966" s="389" t="s">
        <v>2083</v>
      </c>
      <c r="Z966" s="389" t="s">
        <v>2083</v>
      </c>
      <c r="AA966" s="389" t="s">
        <v>2155</v>
      </c>
      <c r="AB966" s="389" t="s">
        <v>5674</v>
      </c>
    </row>
    <row r="967" spans="1:28" x14ac:dyDescent="0.2">
      <c r="A967" s="389">
        <v>754</v>
      </c>
      <c r="B967" s="389">
        <v>3300</v>
      </c>
      <c r="C967" s="389" t="s">
        <v>2140</v>
      </c>
      <c r="D967" s="389" t="s">
        <v>2141</v>
      </c>
      <c r="E967" s="389" t="s">
        <v>1281</v>
      </c>
      <c r="F967" s="421">
        <v>1003</v>
      </c>
      <c r="G967" s="390" t="s">
        <v>10</v>
      </c>
      <c r="H967" s="389" t="s">
        <v>5675</v>
      </c>
      <c r="I967" s="389" t="s">
        <v>5676</v>
      </c>
      <c r="J967" s="389" t="s">
        <v>5676</v>
      </c>
      <c r="K967" s="389" t="s">
        <v>2091</v>
      </c>
      <c r="L967" s="390" t="s">
        <v>20</v>
      </c>
      <c r="M967" s="390" t="s">
        <v>5677</v>
      </c>
      <c r="N967" s="390" t="s">
        <v>2083</v>
      </c>
      <c r="O967" s="390" t="s">
        <v>87</v>
      </c>
      <c r="P967" s="389" t="s">
        <v>23</v>
      </c>
      <c r="Q967" s="389" t="s">
        <v>5678</v>
      </c>
      <c r="R967" s="389" t="s">
        <v>2814</v>
      </c>
      <c r="S967" s="389" t="s">
        <v>2083</v>
      </c>
      <c r="T967" s="389" t="s">
        <v>2083</v>
      </c>
      <c r="U967" s="389" t="s">
        <v>2083</v>
      </c>
      <c r="V967" s="389" t="s">
        <v>5679</v>
      </c>
      <c r="W967" s="389" t="s">
        <v>2083</v>
      </c>
      <c r="X967" s="389" t="s">
        <v>2095</v>
      </c>
      <c r="Y967" s="389" t="s">
        <v>2083</v>
      </c>
      <c r="Z967" s="389" t="s">
        <v>2083</v>
      </c>
      <c r="AA967" s="389" t="s">
        <v>2155</v>
      </c>
      <c r="AB967" s="389" t="s">
        <v>2875</v>
      </c>
    </row>
    <row r="968" spans="1:28" x14ac:dyDescent="0.2">
      <c r="A968" s="389">
        <v>755</v>
      </c>
      <c r="B968" s="389">
        <v>3301</v>
      </c>
      <c r="C968" s="389" t="s">
        <v>2407</v>
      </c>
      <c r="D968" s="389" t="s">
        <v>2408</v>
      </c>
      <c r="E968" s="389" t="s">
        <v>1281</v>
      </c>
      <c r="F968" s="421">
        <v>1004</v>
      </c>
      <c r="G968" s="390" t="s">
        <v>10</v>
      </c>
      <c r="H968" s="389" t="s">
        <v>5680</v>
      </c>
      <c r="I968" s="389" t="s">
        <v>5681</v>
      </c>
      <c r="J968" s="389" t="s">
        <v>5681</v>
      </c>
      <c r="K968" s="389" t="s">
        <v>2091</v>
      </c>
      <c r="L968" s="390" t="s">
        <v>20</v>
      </c>
      <c r="M968" s="390" t="s">
        <v>2083</v>
      </c>
      <c r="N968" s="390" t="s">
        <v>2083</v>
      </c>
      <c r="O968" s="390" t="s">
        <v>25</v>
      </c>
      <c r="P968" s="389" t="s">
        <v>23</v>
      </c>
      <c r="Q968" s="389" t="s">
        <v>5682</v>
      </c>
      <c r="R968" s="389" t="s">
        <v>5683</v>
      </c>
      <c r="S968" s="389" t="s">
        <v>5684</v>
      </c>
      <c r="T968" s="389" t="s">
        <v>2873</v>
      </c>
      <c r="U968" s="389" t="s">
        <v>2083</v>
      </c>
      <c r="V968" s="389" t="s">
        <v>5685</v>
      </c>
      <c r="W968" s="389" t="s">
        <v>2083</v>
      </c>
      <c r="X968" s="389" t="s">
        <v>2095</v>
      </c>
      <c r="Y968" s="389" t="s">
        <v>2083</v>
      </c>
      <c r="Z968" s="389" t="s">
        <v>2083</v>
      </c>
      <c r="AA968" s="389" t="s">
        <v>2155</v>
      </c>
      <c r="AB968" s="389" t="s">
        <v>2875</v>
      </c>
    </row>
    <row r="969" spans="1:28" x14ac:dyDescent="0.2">
      <c r="A969" s="389">
        <v>756</v>
      </c>
      <c r="B969" s="389">
        <v>3302</v>
      </c>
      <c r="C969" s="389" t="s">
        <v>2407</v>
      </c>
      <c r="D969" s="389" t="s">
        <v>2408</v>
      </c>
      <c r="E969" s="389" t="s">
        <v>1281</v>
      </c>
      <c r="F969" s="421">
        <v>1005</v>
      </c>
      <c r="G969" s="390" t="s">
        <v>10</v>
      </c>
      <c r="H969" s="389" t="s">
        <v>5686</v>
      </c>
      <c r="I969" s="389" t="s">
        <v>5687</v>
      </c>
      <c r="J969" s="389" t="s">
        <v>5687</v>
      </c>
      <c r="K969" s="389" t="s">
        <v>2091</v>
      </c>
      <c r="L969" s="390" t="s">
        <v>20</v>
      </c>
      <c r="M969" s="390" t="s">
        <v>2083</v>
      </c>
      <c r="N969" s="390" t="s">
        <v>2083</v>
      </c>
      <c r="O969" s="390" t="s">
        <v>25</v>
      </c>
      <c r="P969" s="389" t="s">
        <v>23</v>
      </c>
      <c r="Q969" s="389" t="s">
        <v>5688</v>
      </c>
      <c r="R969" s="389" t="s">
        <v>5683</v>
      </c>
      <c r="S969" s="389" t="s">
        <v>5689</v>
      </c>
      <c r="T969" s="389" t="s">
        <v>2873</v>
      </c>
      <c r="U969" s="389" t="s">
        <v>2083</v>
      </c>
      <c r="V969" s="389" t="s">
        <v>5685</v>
      </c>
      <c r="W969" s="389" t="s">
        <v>2083</v>
      </c>
      <c r="X969" s="389" t="s">
        <v>2095</v>
      </c>
      <c r="Y969" s="389" t="s">
        <v>2083</v>
      </c>
      <c r="Z969" s="389" t="s">
        <v>2083</v>
      </c>
      <c r="AA969" s="389" t="s">
        <v>2155</v>
      </c>
      <c r="AB969" s="389" t="s">
        <v>2875</v>
      </c>
    </row>
    <row r="970" spans="1:28" x14ac:dyDescent="0.2">
      <c r="A970" s="389">
        <v>757</v>
      </c>
      <c r="B970" s="389">
        <v>3303</v>
      </c>
      <c r="C970" s="389" t="s">
        <v>2237</v>
      </c>
      <c r="D970" s="389" t="s">
        <v>2238</v>
      </c>
      <c r="E970" s="389" t="s">
        <v>1281</v>
      </c>
      <c r="F970" s="421">
        <v>1006</v>
      </c>
      <c r="G970" s="390" t="s">
        <v>10</v>
      </c>
      <c r="H970" s="389" t="s">
        <v>1297</v>
      </c>
      <c r="I970" s="389" t="s">
        <v>1297</v>
      </c>
      <c r="J970" s="389" t="s">
        <v>1297</v>
      </c>
      <c r="K970" s="389" t="s">
        <v>2091</v>
      </c>
      <c r="L970" s="390" t="s">
        <v>20</v>
      </c>
      <c r="M970" s="390" t="s">
        <v>2083</v>
      </c>
      <c r="N970" s="390" t="s">
        <v>2083</v>
      </c>
      <c r="O970" s="390" t="s">
        <v>87</v>
      </c>
      <c r="P970" s="389" t="s">
        <v>123</v>
      </c>
      <c r="Q970" s="389" t="s">
        <v>5690</v>
      </c>
      <c r="R970" s="389" t="s">
        <v>2873</v>
      </c>
      <c r="S970" s="389" t="s">
        <v>2083</v>
      </c>
      <c r="T970" s="389" t="s">
        <v>2083</v>
      </c>
      <c r="U970" s="389" t="s">
        <v>2083</v>
      </c>
      <c r="V970" s="389" t="s">
        <v>5691</v>
      </c>
      <c r="W970" s="389" t="s">
        <v>2083</v>
      </c>
      <c r="X970" s="389" t="s">
        <v>2095</v>
      </c>
      <c r="Y970" s="389" t="s">
        <v>2083</v>
      </c>
      <c r="Z970" s="389" t="s">
        <v>2083</v>
      </c>
      <c r="AA970" s="389" t="s">
        <v>4174</v>
      </c>
      <c r="AB970" s="389" t="s">
        <v>5692</v>
      </c>
    </row>
    <row r="971" spans="1:28" x14ac:dyDescent="0.2">
      <c r="A971" s="389">
        <v>758</v>
      </c>
      <c r="B971" s="389">
        <v>3304</v>
      </c>
      <c r="C971" s="389" t="s">
        <v>2133</v>
      </c>
      <c r="D971" s="389" t="s">
        <v>2134</v>
      </c>
      <c r="E971" s="389" t="s">
        <v>1281</v>
      </c>
      <c r="F971" s="421">
        <v>1007</v>
      </c>
      <c r="G971" s="390" t="s">
        <v>10</v>
      </c>
      <c r="H971" s="389" t="s">
        <v>5693</v>
      </c>
      <c r="I971" s="389" t="s">
        <v>5694</v>
      </c>
      <c r="J971" s="389" t="s">
        <v>5694</v>
      </c>
      <c r="K971" s="389" t="s">
        <v>2091</v>
      </c>
      <c r="L971" s="390" t="s">
        <v>20</v>
      </c>
      <c r="M971" s="390" t="s">
        <v>2083</v>
      </c>
      <c r="N971" s="390" t="s">
        <v>2083</v>
      </c>
      <c r="O971" s="390" t="s">
        <v>25</v>
      </c>
      <c r="Q971" s="389" t="s">
        <v>5695</v>
      </c>
      <c r="R971" s="389" t="s">
        <v>5696</v>
      </c>
      <c r="S971" s="389" t="s">
        <v>2223</v>
      </c>
      <c r="T971" s="389" t="s">
        <v>3565</v>
      </c>
      <c r="U971" s="389" t="s">
        <v>2083</v>
      </c>
      <c r="V971" s="389" t="s">
        <v>5697</v>
      </c>
      <c r="W971" s="389" t="s">
        <v>2083</v>
      </c>
      <c r="X971" s="389" t="s">
        <v>2095</v>
      </c>
      <c r="Y971" s="389" t="s">
        <v>87</v>
      </c>
      <c r="Z971" s="389" t="s">
        <v>2083</v>
      </c>
      <c r="AA971" s="389" t="s">
        <v>2115</v>
      </c>
      <c r="AB971" s="389" t="s">
        <v>3565</v>
      </c>
    </row>
    <row r="972" spans="1:28" x14ac:dyDescent="0.2">
      <c r="A972" s="389">
        <v>759</v>
      </c>
      <c r="B972" s="389">
        <v>3305</v>
      </c>
      <c r="C972" s="389" t="s">
        <v>2150</v>
      </c>
      <c r="D972" s="389" t="s">
        <v>2151</v>
      </c>
      <c r="E972" s="389" t="s">
        <v>1281</v>
      </c>
      <c r="F972" s="421">
        <v>1008</v>
      </c>
      <c r="G972" s="390" t="s">
        <v>10</v>
      </c>
      <c r="H972" s="389" t="s">
        <v>5698</v>
      </c>
      <c r="I972" s="389" t="s">
        <v>5699</v>
      </c>
      <c r="J972" s="389" t="s">
        <v>5699</v>
      </c>
      <c r="K972" s="389" t="s">
        <v>2091</v>
      </c>
      <c r="L972" s="390" t="s">
        <v>23</v>
      </c>
      <c r="M972" s="390" t="s">
        <v>2083</v>
      </c>
      <c r="N972" s="390" t="s">
        <v>2083</v>
      </c>
      <c r="O972" s="390" t="s">
        <v>87</v>
      </c>
      <c r="P972" s="389" t="s">
        <v>123</v>
      </c>
      <c r="Q972" s="389" t="s">
        <v>5700</v>
      </c>
      <c r="R972" s="389" t="s">
        <v>2171</v>
      </c>
      <c r="S972" s="389" t="s">
        <v>2083</v>
      </c>
      <c r="T972" s="389" t="s">
        <v>2083</v>
      </c>
      <c r="U972" s="389" t="s">
        <v>2083</v>
      </c>
      <c r="V972" s="389" t="s">
        <v>5701</v>
      </c>
      <c r="W972" s="389" t="s">
        <v>2083</v>
      </c>
      <c r="X972" s="389" t="s">
        <v>2095</v>
      </c>
      <c r="Y972" s="389" t="s">
        <v>12</v>
      </c>
      <c r="Z972" s="389" t="s">
        <v>2083</v>
      </c>
      <c r="AA972" s="389" t="s">
        <v>2148</v>
      </c>
      <c r="AB972" s="389" t="s">
        <v>5702</v>
      </c>
    </row>
    <row r="973" spans="1:28" x14ac:dyDescent="0.2">
      <c r="A973" s="389">
        <v>760</v>
      </c>
      <c r="B973" s="389">
        <v>3306</v>
      </c>
      <c r="C973" s="389" t="s">
        <v>2150</v>
      </c>
      <c r="D973" s="389" t="s">
        <v>2151</v>
      </c>
      <c r="E973" s="389" t="s">
        <v>1281</v>
      </c>
      <c r="F973" s="421">
        <v>1009</v>
      </c>
      <c r="G973" s="390" t="s">
        <v>10</v>
      </c>
      <c r="H973" s="389" t="s">
        <v>1301</v>
      </c>
      <c r="I973" s="389" t="s">
        <v>1301</v>
      </c>
      <c r="J973" s="389" t="s">
        <v>1301</v>
      </c>
      <c r="K973" s="389" t="s">
        <v>2091</v>
      </c>
      <c r="L973" s="390" t="s">
        <v>23</v>
      </c>
      <c r="M973" s="390" t="s">
        <v>2083</v>
      </c>
      <c r="N973" s="390" t="s">
        <v>2083</v>
      </c>
      <c r="O973" s="390" t="s">
        <v>25</v>
      </c>
      <c r="P973" s="389" t="s">
        <v>123</v>
      </c>
      <c r="Q973" s="389" t="s">
        <v>5703</v>
      </c>
      <c r="R973" s="389" t="s">
        <v>2171</v>
      </c>
      <c r="S973" s="389" t="s">
        <v>5704</v>
      </c>
      <c r="T973" s="389" t="s">
        <v>2146</v>
      </c>
      <c r="U973" s="389" t="s">
        <v>2083</v>
      </c>
      <c r="V973" s="389" t="s">
        <v>2083</v>
      </c>
      <c r="W973" s="389" t="s">
        <v>2083</v>
      </c>
      <c r="X973" s="389" t="s">
        <v>2095</v>
      </c>
      <c r="Y973" s="389" t="s">
        <v>12</v>
      </c>
      <c r="Z973" s="389" t="s">
        <v>2083</v>
      </c>
      <c r="AA973" s="389" t="s">
        <v>2262</v>
      </c>
      <c r="AB973" s="389" t="s">
        <v>3906</v>
      </c>
    </row>
    <row r="974" spans="1:28" x14ac:dyDescent="0.2">
      <c r="A974" s="389">
        <v>761</v>
      </c>
      <c r="B974" s="389">
        <v>3307</v>
      </c>
      <c r="C974" s="389" t="s">
        <v>3272</v>
      </c>
      <c r="D974" s="389" t="s">
        <v>3273</v>
      </c>
      <c r="E974" s="389" t="s">
        <v>1281</v>
      </c>
      <c r="F974" s="421">
        <v>1010</v>
      </c>
      <c r="G974" s="390" t="s">
        <v>10</v>
      </c>
      <c r="H974" s="389" t="s">
        <v>5705</v>
      </c>
      <c r="I974" s="389" t="s">
        <v>5706</v>
      </c>
      <c r="J974" s="389" t="s">
        <v>5706</v>
      </c>
      <c r="K974" s="389" t="s">
        <v>9</v>
      </c>
      <c r="L974" s="390" t="s">
        <v>20</v>
      </c>
      <c r="M974" s="390" t="s">
        <v>2083</v>
      </c>
      <c r="N974" s="390" t="s">
        <v>2083</v>
      </c>
      <c r="O974" s="390" t="s">
        <v>87</v>
      </c>
      <c r="P974" s="389" t="s">
        <v>23</v>
      </c>
      <c r="Q974" s="389" t="s">
        <v>5707</v>
      </c>
      <c r="R974" s="389" t="s">
        <v>2385</v>
      </c>
      <c r="S974" s="389" t="s">
        <v>2083</v>
      </c>
      <c r="T974" s="389" t="s">
        <v>2083</v>
      </c>
      <c r="U974" s="389" t="s">
        <v>2083</v>
      </c>
      <c r="V974" s="389" t="s">
        <v>5708</v>
      </c>
      <c r="W974" s="389" t="s">
        <v>2083</v>
      </c>
      <c r="X974" s="389" t="s">
        <v>2095</v>
      </c>
      <c r="Y974" s="389" t="s">
        <v>2083</v>
      </c>
      <c r="Z974" s="389" t="s">
        <v>2083</v>
      </c>
      <c r="AA974" s="389" t="s">
        <v>2115</v>
      </c>
      <c r="AB974" s="389" t="s">
        <v>2178</v>
      </c>
    </row>
    <row r="975" spans="1:28" x14ac:dyDescent="0.2">
      <c r="A975" s="389">
        <v>762</v>
      </c>
      <c r="B975" s="389">
        <v>3520</v>
      </c>
      <c r="C975" s="389" t="s">
        <v>5709</v>
      </c>
      <c r="D975" s="389" t="s">
        <v>5710</v>
      </c>
      <c r="E975" s="389" t="s">
        <v>1281</v>
      </c>
      <c r="F975" s="421">
        <v>1011</v>
      </c>
      <c r="G975" s="390" t="s">
        <v>10</v>
      </c>
      <c r="H975" s="389" t="s">
        <v>1303</v>
      </c>
      <c r="I975" s="389" t="s">
        <v>1303</v>
      </c>
      <c r="J975" s="389" t="s">
        <v>1303</v>
      </c>
      <c r="K975" s="389" t="s">
        <v>9</v>
      </c>
      <c r="L975" s="390" t="s">
        <v>20</v>
      </c>
      <c r="M975" s="390" t="s">
        <v>2083</v>
      </c>
      <c r="N975" s="390" t="s">
        <v>2083</v>
      </c>
      <c r="O975" s="390" t="s">
        <v>87</v>
      </c>
      <c r="P975" s="389" t="s">
        <v>23</v>
      </c>
      <c r="Q975" s="389" t="s">
        <v>5711</v>
      </c>
      <c r="R975" s="389" t="s">
        <v>5712</v>
      </c>
      <c r="S975" s="389" t="s">
        <v>2083</v>
      </c>
      <c r="T975" s="389" t="s">
        <v>2083</v>
      </c>
      <c r="U975" s="389" t="s">
        <v>2083</v>
      </c>
      <c r="V975" s="389" t="s">
        <v>2083</v>
      </c>
      <c r="W975" s="389" t="s">
        <v>2083</v>
      </c>
      <c r="X975" s="389" t="s">
        <v>2095</v>
      </c>
      <c r="Y975" s="389" t="s">
        <v>2083</v>
      </c>
      <c r="Z975" s="389" t="s">
        <v>2083</v>
      </c>
      <c r="AA975" s="389" t="s">
        <v>2115</v>
      </c>
      <c r="AB975" s="389" t="s">
        <v>2178</v>
      </c>
    </row>
    <row r="976" spans="1:28" x14ac:dyDescent="0.2">
      <c r="A976" s="389">
        <v>763</v>
      </c>
      <c r="B976" s="389">
        <v>3533</v>
      </c>
      <c r="C976" s="389" t="s">
        <v>5713</v>
      </c>
      <c r="D976" s="389" t="s">
        <v>5714</v>
      </c>
      <c r="E976" s="389" t="s">
        <v>1281</v>
      </c>
      <c r="F976" s="421">
        <v>1012</v>
      </c>
      <c r="G976" s="390" t="s">
        <v>10</v>
      </c>
      <c r="H976" s="389" t="s">
        <v>5715</v>
      </c>
      <c r="I976" s="389" t="s">
        <v>5715</v>
      </c>
      <c r="J976" s="389" t="s">
        <v>5715</v>
      </c>
      <c r="K976" s="389" t="s">
        <v>2091</v>
      </c>
      <c r="L976" s="390" t="s">
        <v>20</v>
      </c>
      <c r="M976" s="390" t="s">
        <v>2083</v>
      </c>
      <c r="N976" s="390" t="s">
        <v>2083</v>
      </c>
      <c r="O976" s="390" t="s">
        <v>25</v>
      </c>
      <c r="P976" s="389" t="s">
        <v>23</v>
      </c>
      <c r="Q976" s="389" t="s">
        <v>5716</v>
      </c>
      <c r="R976" s="389" t="s">
        <v>5717</v>
      </c>
      <c r="S976" s="389" t="s">
        <v>2368</v>
      </c>
      <c r="T976" s="389" t="s">
        <v>5718</v>
      </c>
      <c r="U976" s="389" t="s">
        <v>2083</v>
      </c>
      <c r="V976" s="389" t="s">
        <v>2083</v>
      </c>
      <c r="W976" s="389" t="s">
        <v>2083</v>
      </c>
      <c r="X976" s="389" t="s">
        <v>2095</v>
      </c>
      <c r="Y976" s="389" t="s">
        <v>87</v>
      </c>
      <c r="Z976" s="389" t="s">
        <v>2083</v>
      </c>
      <c r="AA976" s="389" t="s">
        <v>3038</v>
      </c>
      <c r="AB976" s="389" t="s">
        <v>4899</v>
      </c>
    </row>
    <row r="977" spans="1:28" x14ac:dyDescent="0.2">
      <c r="A977" s="389">
        <v>764</v>
      </c>
      <c r="B977" s="389">
        <v>3601</v>
      </c>
      <c r="C977" s="389" t="s">
        <v>2201</v>
      </c>
      <c r="D977" s="389" t="s">
        <v>2202</v>
      </c>
      <c r="E977" s="389" t="s">
        <v>1281</v>
      </c>
      <c r="F977" s="421">
        <v>1014</v>
      </c>
      <c r="G977" s="390" t="s">
        <v>10</v>
      </c>
      <c r="H977" s="389" t="s">
        <v>5719</v>
      </c>
      <c r="I977" s="389" t="s">
        <v>5719</v>
      </c>
      <c r="J977" s="389" t="s">
        <v>5719</v>
      </c>
      <c r="K977" s="389" t="s">
        <v>2091</v>
      </c>
      <c r="L977" s="390" t="s">
        <v>20</v>
      </c>
      <c r="M977" s="390" t="s">
        <v>2083</v>
      </c>
      <c r="N977" s="390" t="s">
        <v>2083</v>
      </c>
      <c r="O977" s="390" t="s">
        <v>42</v>
      </c>
      <c r="P977" s="389" t="s">
        <v>123</v>
      </c>
      <c r="Q977" s="389" t="s">
        <v>5720</v>
      </c>
      <c r="R977" s="389" t="s">
        <v>5721</v>
      </c>
      <c r="S977" s="389" t="s">
        <v>2083</v>
      </c>
      <c r="T977" s="389" t="s">
        <v>2083</v>
      </c>
      <c r="U977" s="389" t="s">
        <v>2083</v>
      </c>
      <c r="V977" s="389" t="s">
        <v>2083</v>
      </c>
      <c r="W977" s="389" t="s">
        <v>2083</v>
      </c>
      <c r="X977" s="389" t="s">
        <v>2095</v>
      </c>
      <c r="Y977" s="389" t="s">
        <v>2083</v>
      </c>
      <c r="Z977" s="389" t="s">
        <v>2083</v>
      </c>
      <c r="AA977" s="389" t="s">
        <v>2262</v>
      </c>
      <c r="AB977" s="389" t="s">
        <v>5722</v>
      </c>
    </row>
    <row r="978" spans="1:28" x14ac:dyDescent="0.2">
      <c r="A978" s="389">
        <v>765</v>
      </c>
      <c r="B978" s="389">
        <v>3603</v>
      </c>
      <c r="C978" s="389" t="s">
        <v>4493</v>
      </c>
      <c r="D978" s="389" t="s">
        <v>4494</v>
      </c>
      <c r="E978" s="389" t="s">
        <v>1281</v>
      </c>
      <c r="F978" s="421">
        <v>1015</v>
      </c>
      <c r="G978" s="390" t="s">
        <v>10</v>
      </c>
      <c r="H978" s="389" t="s">
        <v>5723</v>
      </c>
      <c r="I978" s="389" t="s">
        <v>5723</v>
      </c>
      <c r="J978" s="389" t="s">
        <v>5723</v>
      </c>
      <c r="K978" s="389" t="s">
        <v>2091</v>
      </c>
      <c r="L978" s="390" t="s">
        <v>20</v>
      </c>
      <c r="M978" s="390" t="s">
        <v>2083</v>
      </c>
      <c r="N978" s="390" t="s">
        <v>2083</v>
      </c>
      <c r="O978" s="390" t="s">
        <v>25</v>
      </c>
      <c r="P978" s="389" t="s">
        <v>1045</v>
      </c>
      <c r="Q978" s="389" t="s">
        <v>2368</v>
      </c>
      <c r="R978" s="389" t="s">
        <v>5724</v>
      </c>
      <c r="S978" s="389" t="s">
        <v>2318</v>
      </c>
      <c r="T978" s="389" t="s">
        <v>2912</v>
      </c>
      <c r="U978" s="389" t="s">
        <v>2083</v>
      </c>
      <c r="V978" s="389" t="s">
        <v>2083</v>
      </c>
      <c r="W978" s="389" t="s">
        <v>2083</v>
      </c>
      <c r="X978" s="389" t="s">
        <v>2095</v>
      </c>
      <c r="Y978" s="389" t="s">
        <v>2083</v>
      </c>
      <c r="Z978" s="389" t="s">
        <v>2083</v>
      </c>
      <c r="AA978" s="389" t="s">
        <v>2115</v>
      </c>
      <c r="AB978" s="389" t="s">
        <v>2912</v>
      </c>
    </row>
    <row r="979" spans="1:28" x14ac:dyDescent="0.2">
      <c r="A979" s="389">
        <v>766</v>
      </c>
      <c r="B979" s="389">
        <v>3606</v>
      </c>
      <c r="C979" s="389" t="s">
        <v>4493</v>
      </c>
      <c r="D979" s="389" t="s">
        <v>4494</v>
      </c>
      <c r="E979" s="389" t="s">
        <v>1281</v>
      </c>
      <c r="F979" s="421">
        <v>1016</v>
      </c>
      <c r="G979" s="390" t="s">
        <v>10</v>
      </c>
      <c r="H979" s="389" t="s">
        <v>1305</v>
      </c>
      <c r="I979" s="389" t="s">
        <v>1305</v>
      </c>
      <c r="J979" s="389" t="s">
        <v>1305</v>
      </c>
      <c r="K979" s="389" t="s">
        <v>2091</v>
      </c>
      <c r="L979" s="390" t="s">
        <v>20</v>
      </c>
      <c r="M979" s="390" t="s">
        <v>2083</v>
      </c>
      <c r="N979" s="390" t="s">
        <v>2083</v>
      </c>
      <c r="O979" s="390" t="s">
        <v>25</v>
      </c>
      <c r="P979" s="389" t="s">
        <v>23</v>
      </c>
      <c r="Q979" s="389" t="s">
        <v>5725</v>
      </c>
      <c r="R979" s="389" t="s">
        <v>5726</v>
      </c>
      <c r="S979" s="389" t="s">
        <v>5727</v>
      </c>
      <c r="T979" s="389" t="s">
        <v>5728</v>
      </c>
      <c r="U979" s="389" t="s">
        <v>2083</v>
      </c>
      <c r="V979" s="389" t="s">
        <v>2083</v>
      </c>
      <c r="W979" s="389" t="s">
        <v>2083</v>
      </c>
      <c r="X979" s="389" t="s">
        <v>2095</v>
      </c>
      <c r="Y979" s="389" t="s">
        <v>2147</v>
      </c>
      <c r="Z979" s="389" t="s">
        <v>2083</v>
      </c>
      <c r="AA979" s="389" t="s">
        <v>2297</v>
      </c>
      <c r="AB979" s="389" t="s">
        <v>2960</v>
      </c>
    </row>
    <row r="980" spans="1:28" x14ac:dyDescent="0.2">
      <c r="A980" s="389">
        <v>767</v>
      </c>
      <c r="B980" s="389">
        <v>3638</v>
      </c>
      <c r="C980" s="389" t="s">
        <v>3435</v>
      </c>
      <c r="D980" s="389" t="s">
        <v>3436</v>
      </c>
      <c r="E980" s="389" t="s">
        <v>1281</v>
      </c>
      <c r="F980" s="421">
        <v>1017</v>
      </c>
      <c r="G980" s="390" t="s">
        <v>10</v>
      </c>
      <c r="H980" s="389" t="s">
        <v>5729</v>
      </c>
      <c r="I980" s="389" t="s">
        <v>1306</v>
      </c>
      <c r="J980" s="389" t="s">
        <v>1306</v>
      </c>
      <c r="K980" s="389" t="s">
        <v>2091</v>
      </c>
      <c r="L980" s="390" t="s">
        <v>23</v>
      </c>
      <c r="M980" s="390" t="s">
        <v>2083</v>
      </c>
      <c r="N980" s="390" t="s">
        <v>2083</v>
      </c>
      <c r="O980" s="390" t="s">
        <v>87</v>
      </c>
      <c r="P980" s="389" t="s">
        <v>123</v>
      </c>
      <c r="Q980" s="389" t="s">
        <v>5730</v>
      </c>
      <c r="R980" s="389" t="s">
        <v>5731</v>
      </c>
      <c r="S980" s="389" t="s">
        <v>2083</v>
      </c>
      <c r="T980" s="389" t="s">
        <v>2083</v>
      </c>
      <c r="U980" s="389" t="s">
        <v>2083</v>
      </c>
      <c r="V980" s="389" t="s">
        <v>5732</v>
      </c>
      <c r="W980" s="389" t="s">
        <v>2083</v>
      </c>
      <c r="X980" s="389" t="s">
        <v>2095</v>
      </c>
      <c r="Y980" s="389" t="s">
        <v>2147</v>
      </c>
      <c r="Z980" s="389" t="s">
        <v>2083</v>
      </c>
      <c r="AA980" s="389" t="s">
        <v>2115</v>
      </c>
      <c r="AB980" s="389" t="s">
        <v>5733</v>
      </c>
    </row>
    <row r="981" spans="1:28" x14ac:dyDescent="0.2">
      <c r="A981" s="389">
        <v>768</v>
      </c>
      <c r="B981" s="389">
        <v>3795</v>
      </c>
      <c r="C981" s="389" t="s">
        <v>3084</v>
      </c>
      <c r="D981" s="389" t="s">
        <v>3085</v>
      </c>
      <c r="E981" s="389" t="s">
        <v>1281</v>
      </c>
      <c r="F981" s="421">
        <v>1018</v>
      </c>
      <c r="G981" s="390" t="s">
        <v>10</v>
      </c>
      <c r="H981" s="389" t="s">
        <v>5734</v>
      </c>
      <c r="I981" s="389" t="s">
        <v>5735</v>
      </c>
      <c r="J981" s="389" t="s">
        <v>5735</v>
      </c>
      <c r="K981" s="389" t="s">
        <v>9</v>
      </c>
      <c r="L981" s="390" t="s">
        <v>20</v>
      </c>
      <c r="M981" s="390" t="s">
        <v>2083</v>
      </c>
      <c r="N981" s="390" t="s">
        <v>2083</v>
      </c>
      <c r="O981" s="390" t="s">
        <v>87</v>
      </c>
      <c r="P981" s="389" t="s">
        <v>23</v>
      </c>
      <c r="Q981" s="389" t="s">
        <v>5736</v>
      </c>
      <c r="R981" s="389" t="s">
        <v>5737</v>
      </c>
      <c r="S981" s="389" t="s">
        <v>2083</v>
      </c>
      <c r="T981" s="389" t="s">
        <v>2083</v>
      </c>
      <c r="U981" s="389" t="s">
        <v>2083</v>
      </c>
      <c r="V981" s="389" t="s">
        <v>5738</v>
      </c>
      <c r="W981" s="389" t="s">
        <v>2083</v>
      </c>
      <c r="X981" s="389" t="s">
        <v>2095</v>
      </c>
      <c r="Y981" s="389" t="s">
        <v>2147</v>
      </c>
      <c r="Z981" s="389" t="s">
        <v>2083</v>
      </c>
      <c r="AA981" s="389" t="s">
        <v>2115</v>
      </c>
      <c r="AB981" s="389" t="s">
        <v>4912</v>
      </c>
    </row>
    <row r="982" spans="1:28" x14ac:dyDescent="0.2">
      <c r="A982" s="389">
        <v>1570</v>
      </c>
      <c r="B982" s="389">
        <v>3909</v>
      </c>
      <c r="C982" s="389" t="s">
        <v>2615</v>
      </c>
      <c r="D982" s="389" t="s">
        <v>2616</v>
      </c>
      <c r="E982" s="389" t="s">
        <v>1281</v>
      </c>
      <c r="F982" s="421">
        <v>1019</v>
      </c>
      <c r="G982" s="390" t="s">
        <v>10</v>
      </c>
      <c r="H982" s="389" t="s">
        <v>5739</v>
      </c>
      <c r="I982" s="389" t="s">
        <v>5739</v>
      </c>
      <c r="J982" s="389" t="s">
        <v>5739</v>
      </c>
      <c r="K982" s="389" t="s">
        <v>9</v>
      </c>
      <c r="L982" s="390" t="s">
        <v>20</v>
      </c>
      <c r="M982" s="390" t="s">
        <v>2083</v>
      </c>
      <c r="N982" s="390" t="s">
        <v>2083</v>
      </c>
      <c r="O982" s="390" t="s">
        <v>42</v>
      </c>
      <c r="P982" s="389" t="s">
        <v>23</v>
      </c>
      <c r="Q982" s="389" t="s">
        <v>5740</v>
      </c>
      <c r="R982" s="389" t="s">
        <v>5741</v>
      </c>
      <c r="S982" s="389" t="s">
        <v>2083</v>
      </c>
      <c r="T982" s="389" t="s">
        <v>2083</v>
      </c>
      <c r="U982" s="389" t="s">
        <v>2083</v>
      </c>
      <c r="V982" s="389" t="s">
        <v>2083</v>
      </c>
      <c r="W982" s="389" t="s">
        <v>2083</v>
      </c>
      <c r="X982" s="389" t="s">
        <v>2095</v>
      </c>
      <c r="Y982" s="389" t="s">
        <v>2083</v>
      </c>
      <c r="Z982" s="389" t="s">
        <v>2083</v>
      </c>
      <c r="AA982" s="389" t="s">
        <v>4370</v>
      </c>
      <c r="AB982" s="389" t="s">
        <v>5741</v>
      </c>
    </row>
    <row r="983" spans="1:28" x14ac:dyDescent="0.2">
      <c r="A983" s="389">
        <v>1573</v>
      </c>
      <c r="B983" s="389">
        <v>3912</v>
      </c>
      <c r="C983" s="389" t="s">
        <v>2248</v>
      </c>
      <c r="D983" s="389" t="s">
        <v>2249</v>
      </c>
      <c r="E983" s="389" t="s">
        <v>1281</v>
      </c>
      <c r="F983" s="421">
        <v>1020</v>
      </c>
      <c r="G983" s="390" t="s">
        <v>10</v>
      </c>
      <c r="H983" s="389" t="s">
        <v>5742</v>
      </c>
      <c r="I983" s="389" t="s">
        <v>5743</v>
      </c>
      <c r="J983" s="389" t="s">
        <v>5743</v>
      </c>
      <c r="K983" s="389" t="s">
        <v>9</v>
      </c>
      <c r="L983" s="390" t="s">
        <v>18</v>
      </c>
      <c r="M983" s="390" t="s">
        <v>2083</v>
      </c>
      <c r="N983" s="390" t="s">
        <v>2083</v>
      </c>
      <c r="O983" s="390" t="s">
        <v>42</v>
      </c>
      <c r="P983" s="389" t="s">
        <v>23</v>
      </c>
      <c r="Q983" s="389" t="s">
        <v>5720</v>
      </c>
      <c r="R983" s="389" t="s">
        <v>5744</v>
      </c>
      <c r="S983" s="389" t="s">
        <v>2083</v>
      </c>
      <c r="T983" s="389" t="s">
        <v>2083</v>
      </c>
      <c r="U983" s="389" t="s">
        <v>2083</v>
      </c>
      <c r="V983" s="389" t="s">
        <v>2083</v>
      </c>
      <c r="W983" s="389" t="s">
        <v>2083</v>
      </c>
      <c r="X983" s="389" t="s">
        <v>43</v>
      </c>
      <c r="Y983" s="389" t="s">
        <v>23</v>
      </c>
      <c r="Z983" s="389" t="s">
        <v>2083</v>
      </c>
      <c r="AA983" s="389" t="s">
        <v>4370</v>
      </c>
      <c r="AB983" s="389" t="s">
        <v>5745</v>
      </c>
    </row>
    <row r="984" spans="1:28" x14ac:dyDescent="0.2">
      <c r="A984" s="389">
        <v>1574</v>
      </c>
      <c r="B984" s="389">
        <v>3913</v>
      </c>
      <c r="C984" s="389" t="s">
        <v>2089</v>
      </c>
      <c r="D984" s="389" t="s">
        <v>2090</v>
      </c>
      <c r="E984" s="389" t="s">
        <v>1281</v>
      </c>
      <c r="F984" s="421">
        <v>1021</v>
      </c>
      <c r="G984" s="390" t="s">
        <v>10</v>
      </c>
      <c r="H984" s="389" t="s">
        <v>5746</v>
      </c>
      <c r="I984" s="389" t="s">
        <v>5746</v>
      </c>
      <c r="J984" s="389" t="s">
        <v>5746</v>
      </c>
      <c r="K984" s="389" t="s">
        <v>9</v>
      </c>
      <c r="L984" s="390" t="s">
        <v>18</v>
      </c>
      <c r="M984" s="390" t="s">
        <v>2083</v>
      </c>
      <c r="N984" s="390" t="s">
        <v>2083</v>
      </c>
      <c r="O984" s="390" t="s">
        <v>42</v>
      </c>
      <c r="P984" s="389" t="s">
        <v>23</v>
      </c>
      <c r="Q984" s="389" t="s">
        <v>5720</v>
      </c>
      <c r="R984" s="389" t="s">
        <v>5744</v>
      </c>
      <c r="S984" s="389" t="s">
        <v>2083</v>
      </c>
      <c r="T984" s="389" t="s">
        <v>2083</v>
      </c>
      <c r="U984" s="389" t="s">
        <v>2083</v>
      </c>
      <c r="V984" s="389" t="s">
        <v>2083</v>
      </c>
      <c r="W984" s="389" t="s">
        <v>2083</v>
      </c>
      <c r="X984" s="389" t="s">
        <v>43</v>
      </c>
      <c r="Y984" s="389" t="s">
        <v>23</v>
      </c>
      <c r="Z984" s="389" t="s">
        <v>2083</v>
      </c>
      <c r="AA984" s="389" t="s">
        <v>4370</v>
      </c>
      <c r="AB984" s="389" t="s">
        <v>5745</v>
      </c>
    </row>
    <row r="985" spans="1:28" x14ac:dyDescent="0.2">
      <c r="A985" s="389">
        <v>1575</v>
      </c>
      <c r="B985" s="389">
        <v>3919</v>
      </c>
      <c r="C985" s="389" t="s">
        <v>5709</v>
      </c>
      <c r="D985" s="389" t="s">
        <v>5710</v>
      </c>
      <c r="E985" s="389" t="s">
        <v>1281</v>
      </c>
      <c r="F985" s="421">
        <v>1022</v>
      </c>
      <c r="G985" s="390" t="s">
        <v>10</v>
      </c>
      <c r="H985" s="389" t="s">
        <v>5747</v>
      </c>
      <c r="I985" s="389" t="s">
        <v>5747</v>
      </c>
      <c r="J985" s="389" t="s">
        <v>5747</v>
      </c>
      <c r="K985" s="389" t="s">
        <v>9</v>
      </c>
      <c r="L985" s="390" t="s">
        <v>18</v>
      </c>
      <c r="M985" s="390" t="s">
        <v>2083</v>
      </c>
      <c r="N985" s="390" t="s">
        <v>2083</v>
      </c>
      <c r="O985" s="390" t="s">
        <v>87</v>
      </c>
      <c r="P985" s="389" t="s">
        <v>23</v>
      </c>
      <c r="Q985" s="389" t="s">
        <v>5748</v>
      </c>
      <c r="R985" s="389" t="s">
        <v>5744</v>
      </c>
      <c r="S985" s="389" t="s">
        <v>2083</v>
      </c>
      <c r="T985" s="389" t="s">
        <v>2083</v>
      </c>
      <c r="U985" s="389" t="s">
        <v>2083</v>
      </c>
      <c r="V985" s="389" t="s">
        <v>2083</v>
      </c>
      <c r="W985" s="389" t="s">
        <v>2083</v>
      </c>
      <c r="X985" s="389" t="s">
        <v>2095</v>
      </c>
      <c r="Y985" s="389" t="s">
        <v>2147</v>
      </c>
      <c r="Z985" s="389" t="s">
        <v>2083</v>
      </c>
      <c r="AA985" s="389" t="s">
        <v>4370</v>
      </c>
      <c r="AB985" s="389" t="s">
        <v>5745</v>
      </c>
    </row>
    <row r="986" spans="1:28" x14ac:dyDescent="0.2">
      <c r="A986" s="389">
        <v>1571</v>
      </c>
      <c r="B986" s="389">
        <v>3910</v>
      </c>
      <c r="C986" s="389" t="s">
        <v>2615</v>
      </c>
      <c r="D986" s="389" t="s">
        <v>2616</v>
      </c>
      <c r="E986" s="389" t="s">
        <v>1281</v>
      </c>
      <c r="F986" s="421">
        <v>1023</v>
      </c>
      <c r="G986" s="390" t="s">
        <v>10</v>
      </c>
      <c r="H986" s="389" t="s">
        <v>5749</v>
      </c>
      <c r="I986" s="389" t="s">
        <v>5750</v>
      </c>
      <c r="J986" s="389" t="s">
        <v>5750</v>
      </c>
      <c r="K986" s="389" t="s">
        <v>9</v>
      </c>
      <c r="L986" s="390" t="s">
        <v>20</v>
      </c>
      <c r="M986" s="390" t="s">
        <v>2083</v>
      </c>
      <c r="N986" s="390" t="s">
        <v>2083</v>
      </c>
      <c r="O986" s="390" t="s">
        <v>42</v>
      </c>
      <c r="P986" s="389" t="s">
        <v>123</v>
      </c>
      <c r="Q986" s="389" t="s">
        <v>5751</v>
      </c>
      <c r="R986" s="389" t="s">
        <v>5752</v>
      </c>
      <c r="S986" s="389" t="s">
        <v>2083</v>
      </c>
      <c r="T986" s="389" t="s">
        <v>2083</v>
      </c>
      <c r="U986" s="389" t="s">
        <v>2083</v>
      </c>
      <c r="V986" s="389" t="s">
        <v>2083</v>
      </c>
      <c r="W986" s="389" t="s">
        <v>2083</v>
      </c>
      <c r="X986" s="389" t="s">
        <v>2095</v>
      </c>
      <c r="Y986" s="389" t="s">
        <v>2083</v>
      </c>
      <c r="Z986" s="389" t="s">
        <v>2083</v>
      </c>
      <c r="AA986" s="389" t="s">
        <v>5753</v>
      </c>
      <c r="AB986" s="389" t="s">
        <v>5752</v>
      </c>
    </row>
    <row r="987" spans="1:28" x14ac:dyDescent="0.2">
      <c r="A987" s="389">
        <v>1572</v>
      </c>
      <c r="B987" s="389">
        <v>3911</v>
      </c>
      <c r="C987" s="389" t="s">
        <v>2133</v>
      </c>
      <c r="D987" s="389" t="s">
        <v>2134</v>
      </c>
      <c r="E987" s="389" t="s">
        <v>1281</v>
      </c>
      <c r="F987" s="421">
        <v>1024</v>
      </c>
      <c r="G987" s="390" t="s">
        <v>10</v>
      </c>
      <c r="H987" s="389" t="s">
        <v>5754</v>
      </c>
      <c r="I987" s="389" t="s">
        <v>5755</v>
      </c>
      <c r="J987" s="389" t="s">
        <v>5755</v>
      </c>
      <c r="K987" s="389" t="s">
        <v>9</v>
      </c>
      <c r="L987" s="390" t="s">
        <v>20</v>
      </c>
      <c r="M987" s="390" t="s">
        <v>2083</v>
      </c>
      <c r="N987" s="390" t="s">
        <v>2083</v>
      </c>
      <c r="O987" s="390" t="s">
        <v>42</v>
      </c>
      <c r="P987" s="389" t="s">
        <v>123</v>
      </c>
      <c r="Q987" s="389" t="s">
        <v>5751</v>
      </c>
      <c r="R987" s="389" t="s">
        <v>5752</v>
      </c>
      <c r="S987" s="389" t="s">
        <v>2083</v>
      </c>
      <c r="T987" s="389" t="s">
        <v>2083</v>
      </c>
      <c r="U987" s="389" t="s">
        <v>2083</v>
      </c>
      <c r="V987" s="389" t="s">
        <v>2083</v>
      </c>
      <c r="W987" s="389" t="s">
        <v>2083</v>
      </c>
      <c r="X987" s="389" t="s">
        <v>2095</v>
      </c>
      <c r="Y987" s="389" t="s">
        <v>2083</v>
      </c>
      <c r="Z987" s="389" t="s">
        <v>2083</v>
      </c>
      <c r="AA987" s="389" t="s">
        <v>2575</v>
      </c>
      <c r="AB987" s="389" t="s">
        <v>5756</v>
      </c>
    </row>
    <row r="988" spans="1:28" x14ac:dyDescent="0.2">
      <c r="A988" s="389">
        <v>769</v>
      </c>
      <c r="B988" s="389">
        <v>3308</v>
      </c>
      <c r="C988" s="389" t="s">
        <v>2299</v>
      </c>
      <c r="D988" s="389" t="s">
        <v>2300</v>
      </c>
      <c r="E988" s="389" t="s">
        <v>1281</v>
      </c>
      <c r="F988" s="421">
        <v>2500</v>
      </c>
      <c r="G988" s="390" t="s">
        <v>10</v>
      </c>
      <c r="H988" s="389" t="s">
        <v>1308</v>
      </c>
      <c r="I988" s="389" t="s">
        <v>5757</v>
      </c>
      <c r="J988" s="389" t="s">
        <v>5757</v>
      </c>
      <c r="K988" s="389" t="s">
        <v>2091</v>
      </c>
      <c r="L988" s="390" t="s">
        <v>72</v>
      </c>
      <c r="M988" s="390" t="s">
        <v>2083</v>
      </c>
      <c r="N988" s="390" t="s">
        <v>2083</v>
      </c>
      <c r="O988" s="390" t="s">
        <v>25</v>
      </c>
      <c r="P988" s="389" t="s">
        <v>23</v>
      </c>
      <c r="Q988" s="389" t="s">
        <v>5758</v>
      </c>
      <c r="R988" s="389" t="s">
        <v>2873</v>
      </c>
      <c r="S988" s="389" t="s">
        <v>5759</v>
      </c>
      <c r="T988" s="389" t="s">
        <v>5760</v>
      </c>
      <c r="U988" s="389" t="s">
        <v>2083</v>
      </c>
      <c r="V988" s="389" t="s">
        <v>5761</v>
      </c>
      <c r="W988" s="389" t="s">
        <v>2083</v>
      </c>
      <c r="X988" s="389" t="s">
        <v>2095</v>
      </c>
      <c r="Y988" s="389" t="s">
        <v>2147</v>
      </c>
      <c r="Z988" s="389" t="s">
        <v>2083</v>
      </c>
      <c r="AA988" s="389" t="s">
        <v>2328</v>
      </c>
      <c r="AB988" s="389" t="s">
        <v>5762</v>
      </c>
    </row>
    <row r="989" spans="1:28" x14ac:dyDescent="0.2">
      <c r="A989" s="389">
        <v>770</v>
      </c>
      <c r="B989" s="389">
        <v>3309</v>
      </c>
      <c r="C989" s="389" t="s">
        <v>2299</v>
      </c>
      <c r="D989" s="389" t="s">
        <v>2300</v>
      </c>
      <c r="E989" s="389" t="s">
        <v>1281</v>
      </c>
      <c r="F989" s="421">
        <v>2501</v>
      </c>
      <c r="G989" s="390" t="s">
        <v>10</v>
      </c>
      <c r="H989" s="389" t="s">
        <v>5763</v>
      </c>
      <c r="I989" s="389" t="s">
        <v>5764</v>
      </c>
      <c r="J989" s="389" t="s">
        <v>5765</v>
      </c>
      <c r="K989" s="389" t="s">
        <v>2091</v>
      </c>
      <c r="L989" s="390" t="s">
        <v>72</v>
      </c>
      <c r="M989" s="390" t="s">
        <v>2083</v>
      </c>
      <c r="N989" s="390" t="s">
        <v>2083</v>
      </c>
      <c r="O989" s="390" t="s">
        <v>87</v>
      </c>
      <c r="P989" s="389" t="s">
        <v>23</v>
      </c>
      <c r="Q989" s="389" t="s">
        <v>5766</v>
      </c>
      <c r="R989" s="389" t="s">
        <v>2380</v>
      </c>
      <c r="S989" s="389" t="s">
        <v>2083</v>
      </c>
      <c r="T989" s="389" t="s">
        <v>2083</v>
      </c>
      <c r="U989" s="389" t="s">
        <v>2083</v>
      </c>
      <c r="V989" s="389" t="s">
        <v>5767</v>
      </c>
      <c r="W989" s="389" t="s">
        <v>2083</v>
      </c>
      <c r="X989" s="389" t="s">
        <v>2095</v>
      </c>
      <c r="Y989" s="389" t="s">
        <v>2083</v>
      </c>
      <c r="Z989" s="389" t="s">
        <v>2083</v>
      </c>
      <c r="AA989" s="389" t="s">
        <v>2122</v>
      </c>
      <c r="AB989" s="389" t="s">
        <v>3452</v>
      </c>
    </row>
    <row r="990" spans="1:28" x14ac:dyDescent="0.2">
      <c r="A990" s="389">
        <v>771</v>
      </c>
      <c r="B990" s="389">
        <v>3639</v>
      </c>
      <c r="C990" s="389" t="s">
        <v>2319</v>
      </c>
      <c r="D990" s="389" t="s">
        <v>2320</v>
      </c>
      <c r="E990" s="389" t="s">
        <v>1281</v>
      </c>
      <c r="F990" s="421">
        <v>2502</v>
      </c>
      <c r="G990" s="390" t="s">
        <v>10</v>
      </c>
      <c r="H990" s="389" t="s">
        <v>5768</v>
      </c>
      <c r="I990" s="389" t="s">
        <v>5768</v>
      </c>
      <c r="J990" s="389" t="s">
        <v>5768</v>
      </c>
      <c r="K990" s="389" t="s">
        <v>2126</v>
      </c>
      <c r="L990" s="390" t="s">
        <v>72</v>
      </c>
      <c r="M990" s="390" t="s">
        <v>2083</v>
      </c>
      <c r="N990" s="390" t="s">
        <v>2083</v>
      </c>
      <c r="O990" s="390" t="s">
        <v>25</v>
      </c>
      <c r="Q990" s="389" t="s">
        <v>5769</v>
      </c>
      <c r="R990" s="389" t="s">
        <v>5770</v>
      </c>
      <c r="S990" s="389" t="s">
        <v>5771</v>
      </c>
      <c r="T990" s="389" t="s">
        <v>5772</v>
      </c>
      <c r="U990" s="389" t="s">
        <v>2083</v>
      </c>
      <c r="V990" s="389" t="s">
        <v>2083</v>
      </c>
      <c r="W990" s="389" t="s">
        <v>2083</v>
      </c>
      <c r="X990" s="389" t="s">
        <v>5773</v>
      </c>
      <c r="Y990" s="389" t="s">
        <v>2147</v>
      </c>
      <c r="Z990" s="389" t="s">
        <v>2083</v>
      </c>
      <c r="AA990" s="389" t="s">
        <v>2096</v>
      </c>
      <c r="AB990" s="389" t="s">
        <v>5774</v>
      </c>
    </row>
    <row r="991" spans="1:28" x14ac:dyDescent="0.2">
      <c r="A991" s="389">
        <v>1519</v>
      </c>
      <c r="B991" s="389">
        <v>3858</v>
      </c>
      <c r="C991" s="389" t="s">
        <v>2299</v>
      </c>
      <c r="D991" s="389" t="s">
        <v>2300</v>
      </c>
      <c r="E991" s="389" t="s">
        <v>1281</v>
      </c>
      <c r="F991" s="421">
        <v>2503</v>
      </c>
      <c r="G991" s="390" t="s">
        <v>10</v>
      </c>
      <c r="H991" s="389" t="s">
        <v>5775</v>
      </c>
      <c r="I991" s="389" t="s">
        <v>5775</v>
      </c>
      <c r="J991" s="389" t="s">
        <v>5775</v>
      </c>
      <c r="K991" s="389" t="s">
        <v>2091</v>
      </c>
      <c r="L991" s="390" t="s">
        <v>72</v>
      </c>
      <c r="M991" s="390" t="s">
        <v>2083</v>
      </c>
      <c r="N991" s="390" t="s">
        <v>2083</v>
      </c>
      <c r="O991" s="390" t="s">
        <v>87</v>
      </c>
      <c r="P991" s="389" t="s">
        <v>23</v>
      </c>
      <c r="Q991" s="389" t="s">
        <v>5776</v>
      </c>
      <c r="R991" s="389" t="s">
        <v>5777</v>
      </c>
      <c r="S991" s="389" t="s">
        <v>2083</v>
      </c>
      <c r="T991" s="389" t="s">
        <v>2083</v>
      </c>
      <c r="U991" s="389" t="s">
        <v>2083</v>
      </c>
      <c r="V991" s="389" t="s">
        <v>2083</v>
      </c>
      <c r="W991" s="389" t="s">
        <v>2083</v>
      </c>
      <c r="X991" s="389" t="s">
        <v>2095</v>
      </c>
      <c r="Y991" s="389" t="s">
        <v>2083</v>
      </c>
      <c r="Z991" s="389" t="s">
        <v>2083</v>
      </c>
      <c r="AA991" s="389" t="s">
        <v>4370</v>
      </c>
      <c r="AB991" s="389" t="s">
        <v>5778</v>
      </c>
    </row>
    <row r="992" spans="1:28" x14ac:dyDescent="0.2">
      <c r="A992" s="389">
        <v>1551</v>
      </c>
      <c r="B992" s="389">
        <v>3890</v>
      </c>
      <c r="C992" s="389" t="s">
        <v>2299</v>
      </c>
      <c r="D992" s="389" t="s">
        <v>2300</v>
      </c>
      <c r="E992" s="389" t="s">
        <v>1281</v>
      </c>
      <c r="F992" s="421">
        <v>2504</v>
      </c>
      <c r="G992" s="390" t="s">
        <v>10</v>
      </c>
      <c r="H992" s="389" t="s">
        <v>5779</v>
      </c>
      <c r="I992" s="389" t="s">
        <v>5780</v>
      </c>
      <c r="J992" s="389" t="s">
        <v>5780</v>
      </c>
      <c r="K992" s="389" t="s">
        <v>2227</v>
      </c>
      <c r="L992" s="390" t="s">
        <v>72</v>
      </c>
      <c r="M992" s="390" t="s">
        <v>2083</v>
      </c>
      <c r="N992" s="390" t="s">
        <v>2083</v>
      </c>
      <c r="O992" s="390" t="s">
        <v>87</v>
      </c>
      <c r="P992" s="389" t="s">
        <v>23</v>
      </c>
      <c r="Q992" s="389" t="s">
        <v>5781</v>
      </c>
      <c r="R992" s="389" t="s">
        <v>5782</v>
      </c>
      <c r="S992" s="389" t="s">
        <v>2083</v>
      </c>
      <c r="T992" s="389" t="s">
        <v>2083</v>
      </c>
      <c r="U992" s="389" t="s">
        <v>2083</v>
      </c>
      <c r="V992" s="389" t="s">
        <v>2083</v>
      </c>
      <c r="W992" s="389" t="s">
        <v>2083</v>
      </c>
      <c r="X992" s="389" t="s">
        <v>2095</v>
      </c>
      <c r="Y992" s="389" t="s">
        <v>2147</v>
      </c>
      <c r="Z992" s="389" t="s">
        <v>2083</v>
      </c>
      <c r="AA992" s="389" t="s">
        <v>4370</v>
      </c>
      <c r="AB992" s="389" t="s">
        <v>5783</v>
      </c>
    </row>
    <row r="993" spans="1:28" x14ac:dyDescent="0.2">
      <c r="A993" s="389">
        <v>772</v>
      </c>
      <c r="B993" s="389">
        <v>3310</v>
      </c>
      <c r="C993" s="389" t="s">
        <v>2133</v>
      </c>
      <c r="D993" s="389" t="s">
        <v>2134</v>
      </c>
      <c r="E993" s="389" t="s">
        <v>1281</v>
      </c>
      <c r="F993" s="421">
        <v>3000</v>
      </c>
      <c r="G993" s="390" t="s">
        <v>10</v>
      </c>
      <c r="H993" s="389" t="s">
        <v>5784</v>
      </c>
      <c r="I993" s="389" t="s">
        <v>5785</v>
      </c>
      <c r="J993" s="389" t="s">
        <v>5785</v>
      </c>
      <c r="K993" s="389" t="s">
        <v>2091</v>
      </c>
      <c r="L993" s="390" t="s">
        <v>23</v>
      </c>
      <c r="M993" s="390" t="s">
        <v>2083</v>
      </c>
      <c r="N993" s="390" t="s">
        <v>2083</v>
      </c>
      <c r="O993" s="390" t="s">
        <v>25</v>
      </c>
      <c r="P993" s="389" t="s">
        <v>123</v>
      </c>
      <c r="Q993" s="389" t="s">
        <v>5786</v>
      </c>
      <c r="R993" s="389" t="s">
        <v>5787</v>
      </c>
      <c r="S993" s="389" t="s">
        <v>2223</v>
      </c>
      <c r="T993" s="389" t="s">
        <v>2585</v>
      </c>
      <c r="U993" s="389" t="s">
        <v>2083</v>
      </c>
      <c r="V993" s="389" t="s">
        <v>5788</v>
      </c>
      <c r="W993" s="389" t="s">
        <v>2083</v>
      </c>
      <c r="X993" s="389" t="s">
        <v>2095</v>
      </c>
      <c r="Y993" s="389" t="s">
        <v>2083</v>
      </c>
      <c r="Z993" s="389" t="s">
        <v>2083</v>
      </c>
      <c r="AA993" s="389" t="s">
        <v>2297</v>
      </c>
      <c r="AB993" s="389" t="s">
        <v>2587</v>
      </c>
    </row>
    <row r="994" spans="1:28" x14ac:dyDescent="0.2">
      <c r="A994" s="389">
        <v>773</v>
      </c>
      <c r="B994" s="389">
        <v>3311</v>
      </c>
      <c r="C994" s="389" t="s">
        <v>2107</v>
      </c>
      <c r="D994" s="389" t="s">
        <v>2108</v>
      </c>
      <c r="E994" s="389" t="s">
        <v>1281</v>
      </c>
      <c r="F994" s="421">
        <v>3001</v>
      </c>
      <c r="G994" s="390" t="s">
        <v>10</v>
      </c>
      <c r="H994" s="389" t="s">
        <v>1312</v>
      </c>
      <c r="I994" s="389" t="s">
        <v>1312</v>
      </c>
      <c r="J994" s="389" t="s">
        <v>1312</v>
      </c>
      <c r="K994" s="389" t="s">
        <v>2091</v>
      </c>
      <c r="L994" s="390" t="s">
        <v>23</v>
      </c>
      <c r="M994" s="390" t="s">
        <v>2083</v>
      </c>
      <c r="N994" s="390" t="s">
        <v>2083</v>
      </c>
      <c r="O994" s="390" t="s">
        <v>87</v>
      </c>
      <c r="P994" s="389" t="s">
        <v>23</v>
      </c>
      <c r="Q994" s="389" t="s">
        <v>5789</v>
      </c>
      <c r="R994" s="389" t="s">
        <v>2265</v>
      </c>
      <c r="S994" s="389" t="s">
        <v>2083</v>
      </c>
      <c r="T994" s="389" t="s">
        <v>2083</v>
      </c>
      <c r="U994" s="389" t="s">
        <v>2083</v>
      </c>
      <c r="V994" s="389" t="s">
        <v>5790</v>
      </c>
      <c r="W994" s="389" t="s">
        <v>2083</v>
      </c>
      <c r="X994" s="389" t="s">
        <v>2095</v>
      </c>
      <c r="Y994" s="389" t="s">
        <v>87</v>
      </c>
      <c r="Z994" s="389" t="s">
        <v>2083</v>
      </c>
      <c r="AA994" s="389" t="s">
        <v>2096</v>
      </c>
      <c r="AB994" s="389" t="s">
        <v>4100</v>
      </c>
    </row>
    <row r="995" spans="1:28" x14ac:dyDescent="0.2">
      <c r="A995" s="389">
        <v>774</v>
      </c>
      <c r="B995" s="389">
        <v>3312</v>
      </c>
      <c r="C995" s="389" t="s">
        <v>2174</v>
      </c>
      <c r="D995" s="389" t="s">
        <v>2175</v>
      </c>
      <c r="E995" s="389" t="s">
        <v>1281</v>
      </c>
      <c r="F995" s="421">
        <v>3002</v>
      </c>
      <c r="G995" s="390" t="s">
        <v>10</v>
      </c>
      <c r="H995" s="389" t="s">
        <v>1313</v>
      </c>
      <c r="I995" s="389" t="s">
        <v>1313</v>
      </c>
      <c r="J995" s="389" t="s">
        <v>1313</v>
      </c>
      <c r="K995" s="389" t="s">
        <v>2091</v>
      </c>
      <c r="L995" s="390" t="s">
        <v>23</v>
      </c>
      <c r="M995" s="390" t="s">
        <v>2083</v>
      </c>
      <c r="N995" s="390" t="s">
        <v>2083</v>
      </c>
      <c r="O995" s="390" t="s">
        <v>87</v>
      </c>
      <c r="P995" s="389" t="s">
        <v>123</v>
      </c>
      <c r="Q995" s="389" t="s">
        <v>5791</v>
      </c>
      <c r="R995" s="389" t="s">
        <v>5792</v>
      </c>
      <c r="S995" s="389" t="s">
        <v>2083</v>
      </c>
      <c r="T995" s="389" t="s">
        <v>2083</v>
      </c>
      <c r="U995" s="389" t="s">
        <v>2083</v>
      </c>
      <c r="V995" s="389" t="s">
        <v>5793</v>
      </c>
      <c r="W995" s="389" t="s">
        <v>2083</v>
      </c>
      <c r="X995" s="389" t="s">
        <v>2095</v>
      </c>
      <c r="Y995" s="389" t="s">
        <v>12</v>
      </c>
      <c r="Z995" s="389" t="s">
        <v>2083</v>
      </c>
      <c r="AA995" s="389" t="s">
        <v>2096</v>
      </c>
      <c r="AB995" s="389" t="s">
        <v>5405</v>
      </c>
    </row>
    <row r="996" spans="1:28" x14ac:dyDescent="0.2">
      <c r="A996" s="389">
        <v>775</v>
      </c>
      <c r="B996" s="389">
        <v>3313</v>
      </c>
      <c r="C996" s="389" t="s">
        <v>2174</v>
      </c>
      <c r="D996" s="389" t="s">
        <v>2175</v>
      </c>
      <c r="E996" s="389" t="s">
        <v>1281</v>
      </c>
      <c r="F996" s="421">
        <v>3003</v>
      </c>
      <c r="G996" s="390" t="s">
        <v>10</v>
      </c>
      <c r="H996" s="389" t="s">
        <v>5794</v>
      </c>
      <c r="I996" s="389" t="s">
        <v>5795</v>
      </c>
      <c r="J996" s="389" t="s">
        <v>5795</v>
      </c>
      <c r="K996" s="389" t="s">
        <v>2091</v>
      </c>
      <c r="L996" s="390" t="s">
        <v>23</v>
      </c>
      <c r="M996" s="390" t="s">
        <v>2083</v>
      </c>
      <c r="N996" s="390" t="s">
        <v>2083</v>
      </c>
      <c r="O996" s="390" t="s">
        <v>25</v>
      </c>
      <c r="P996" s="389" t="s">
        <v>23</v>
      </c>
      <c r="Q996" s="389" t="s">
        <v>5796</v>
      </c>
      <c r="R996" s="389" t="s">
        <v>5792</v>
      </c>
      <c r="S996" s="389" t="s">
        <v>5797</v>
      </c>
      <c r="T996" s="389" t="s">
        <v>5731</v>
      </c>
      <c r="U996" s="389" t="s">
        <v>2083</v>
      </c>
      <c r="V996" s="389" t="s">
        <v>5798</v>
      </c>
      <c r="W996" s="389" t="s">
        <v>2083</v>
      </c>
      <c r="X996" s="389" t="s">
        <v>2095</v>
      </c>
      <c r="Y996" s="389" t="s">
        <v>23</v>
      </c>
      <c r="Z996" s="389" t="s">
        <v>2083</v>
      </c>
      <c r="AA996" s="389" t="s">
        <v>2115</v>
      </c>
      <c r="AB996" s="389" t="s">
        <v>5799</v>
      </c>
    </row>
    <row r="997" spans="1:28" x14ac:dyDescent="0.2">
      <c r="A997" s="389">
        <v>776</v>
      </c>
      <c r="B997" s="389">
        <v>3314</v>
      </c>
      <c r="C997" s="389" t="s">
        <v>2174</v>
      </c>
      <c r="D997" s="389" t="s">
        <v>2175</v>
      </c>
      <c r="E997" s="389" t="s">
        <v>1281</v>
      </c>
      <c r="F997" s="421">
        <v>3004</v>
      </c>
      <c r="G997" s="390" t="s">
        <v>10</v>
      </c>
      <c r="H997" s="389" t="s">
        <v>5800</v>
      </c>
      <c r="I997" s="389" t="s">
        <v>5800</v>
      </c>
      <c r="J997" s="389" t="s">
        <v>5800</v>
      </c>
      <c r="K997" s="389" t="s">
        <v>2091</v>
      </c>
      <c r="L997" s="390" t="s">
        <v>23</v>
      </c>
      <c r="M997" s="390" t="s">
        <v>2083</v>
      </c>
      <c r="N997" s="390" t="s">
        <v>2083</v>
      </c>
      <c r="O997" s="390" t="s">
        <v>87</v>
      </c>
      <c r="P997" s="389" t="s">
        <v>123</v>
      </c>
      <c r="Q997" s="389" t="s">
        <v>5801</v>
      </c>
      <c r="R997" s="389" t="s">
        <v>5792</v>
      </c>
      <c r="S997" s="389" t="s">
        <v>2083</v>
      </c>
      <c r="T997" s="389" t="s">
        <v>2083</v>
      </c>
      <c r="U997" s="389" t="s">
        <v>2083</v>
      </c>
      <c r="V997" s="389" t="s">
        <v>5802</v>
      </c>
      <c r="W997" s="389" t="s">
        <v>2083</v>
      </c>
      <c r="X997" s="389" t="s">
        <v>2095</v>
      </c>
      <c r="Y997" s="389" t="s">
        <v>23</v>
      </c>
      <c r="Z997" s="389" t="s">
        <v>2083</v>
      </c>
      <c r="AA997" s="389" t="s">
        <v>2105</v>
      </c>
      <c r="AB997" s="389" t="s">
        <v>2211</v>
      </c>
    </row>
    <row r="998" spans="1:28" x14ac:dyDescent="0.2">
      <c r="A998" s="389">
        <v>479</v>
      </c>
      <c r="B998" s="389">
        <v>3315</v>
      </c>
      <c r="C998" s="389" t="s">
        <v>2924</v>
      </c>
      <c r="D998" s="389" t="s">
        <v>2925</v>
      </c>
      <c r="E998" s="389" t="s">
        <v>1281</v>
      </c>
      <c r="F998" s="421">
        <v>3005</v>
      </c>
      <c r="G998" s="390" t="s">
        <v>10</v>
      </c>
      <c r="H998" s="389" t="s">
        <v>1318</v>
      </c>
      <c r="I998" s="389" t="s">
        <v>1318</v>
      </c>
      <c r="J998" s="389" t="s">
        <v>1318</v>
      </c>
      <c r="K998" s="389" t="s">
        <v>2091</v>
      </c>
      <c r="L998" s="390" t="s">
        <v>23</v>
      </c>
      <c r="M998" s="390" t="s">
        <v>2083</v>
      </c>
      <c r="N998" s="390" t="s">
        <v>2083</v>
      </c>
      <c r="O998" s="390" t="s">
        <v>25</v>
      </c>
      <c r="P998" s="389" t="s">
        <v>23</v>
      </c>
      <c r="Q998" s="389" t="s">
        <v>5803</v>
      </c>
      <c r="R998" s="389" t="s">
        <v>5804</v>
      </c>
      <c r="S998" s="389" t="s">
        <v>5805</v>
      </c>
      <c r="T998" s="389" t="s">
        <v>2486</v>
      </c>
      <c r="U998" s="389" t="s">
        <v>2083</v>
      </c>
      <c r="V998" s="389" t="s">
        <v>5806</v>
      </c>
      <c r="W998" s="389" t="s">
        <v>2083</v>
      </c>
      <c r="X998" s="389" t="s">
        <v>2095</v>
      </c>
      <c r="Y998" s="389" t="s">
        <v>2147</v>
      </c>
      <c r="Z998" s="389" t="s">
        <v>2083</v>
      </c>
      <c r="AA998" s="389" t="s">
        <v>2105</v>
      </c>
      <c r="AB998" s="389" t="s">
        <v>2931</v>
      </c>
    </row>
    <row r="999" spans="1:28" x14ac:dyDescent="0.2">
      <c r="A999" s="389">
        <v>480</v>
      </c>
      <c r="B999" s="389">
        <v>3316</v>
      </c>
      <c r="C999" s="389" t="s">
        <v>2569</v>
      </c>
      <c r="D999" s="389" t="s">
        <v>2570</v>
      </c>
      <c r="E999" s="389" t="s">
        <v>1281</v>
      </c>
      <c r="F999" s="421">
        <v>3006</v>
      </c>
      <c r="G999" s="390" t="s">
        <v>10</v>
      </c>
      <c r="H999" s="389" t="s">
        <v>1319</v>
      </c>
      <c r="I999" s="389" t="s">
        <v>1319</v>
      </c>
      <c r="J999" s="389" t="s">
        <v>1319</v>
      </c>
      <c r="K999" s="389" t="s">
        <v>2091</v>
      </c>
      <c r="L999" s="390" t="s">
        <v>23</v>
      </c>
      <c r="M999" s="390" t="s">
        <v>2083</v>
      </c>
      <c r="N999" s="390" t="s">
        <v>2083</v>
      </c>
      <c r="O999" s="390" t="s">
        <v>87</v>
      </c>
      <c r="P999" s="389" t="s">
        <v>23</v>
      </c>
      <c r="Q999" s="389" t="s">
        <v>5807</v>
      </c>
      <c r="R999" s="389" t="s">
        <v>5808</v>
      </c>
      <c r="S999" s="389" t="s">
        <v>2083</v>
      </c>
      <c r="T999" s="389" t="s">
        <v>2083</v>
      </c>
      <c r="U999" s="389" t="s">
        <v>2083</v>
      </c>
      <c r="V999" s="389" t="s">
        <v>5809</v>
      </c>
      <c r="W999" s="389" t="s">
        <v>2083</v>
      </c>
      <c r="X999" s="389" t="s">
        <v>2095</v>
      </c>
      <c r="Y999" s="389" t="s">
        <v>2083</v>
      </c>
      <c r="Z999" s="389" t="s">
        <v>2083</v>
      </c>
      <c r="AA999" s="389" t="s">
        <v>2155</v>
      </c>
      <c r="AB999" s="389" t="s">
        <v>5672</v>
      </c>
    </row>
    <row r="1000" spans="1:28" x14ac:dyDescent="0.2">
      <c r="A1000" s="389">
        <v>481</v>
      </c>
      <c r="B1000" s="389">
        <v>3317</v>
      </c>
      <c r="C1000" s="389" t="s">
        <v>2299</v>
      </c>
      <c r="D1000" s="389" t="s">
        <v>2300</v>
      </c>
      <c r="E1000" s="389" t="s">
        <v>1281</v>
      </c>
      <c r="F1000" s="421">
        <v>3007</v>
      </c>
      <c r="G1000" s="390" t="s">
        <v>10</v>
      </c>
      <c r="H1000" s="389" t="s">
        <v>1320</v>
      </c>
      <c r="I1000" s="389" t="s">
        <v>1320</v>
      </c>
      <c r="J1000" s="389" t="s">
        <v>1320</v>
      </c>
      <c r="K1000" s="389" t="s">
        <v>2091</v>
      </c>
      <c r="L1000" s="390" t="s">
        <v>23</v>
      </c>
      <c r="M1000" s="390" t="s">
        <v>2083</v>
      </c>
      <c r="N1000" s="390" t="s">
        <v>2083</v>
      </c>
      <c r="O1000" s="390" t="s">
        <v>87</v>
      </c>
      <c r="P1000" s="389" t="s">
        <v>23</v>
      </c>
      <c r="Q1000" s="389" t="s">
        <v>5810</v>
      </c>
      <c r="R1000" s="389" t="s">
        <v>5808</v>
      </c>
      <c r="S1000" s="389" t="s">
        <v>2083</v>
      </c>
      <c r="T1000" s="389" t="s">
        <v>2083</v>
      </c>
      <c r="U1000" s="389" t="s">
        <v>2083</v>
      </c>
      <c r="V1000" s="389" t="s">
        <v>5811</v>
      </c>
      <c r="W1000" s="389" t="s">
        <v>2083</v>
      </c>
      <c r="X1000" s="389" t="s">
        <v>2095</v>
      </c>
      <c r="Y1000" s="389" t="s">
        <v>2083</v>
      </c>
      <c r="Z1000" s="389" t="s">
        <v>2095</v>
      </c>
      <c r="AA1000" s="389" t="s">
        <v>2155</v>
      </c>
      <c r="AB1000" s="389" t="s">
        <v>5812</v>
      </c>
    </row>
    <row r="1001" spans="1:28" x14ac:dyDescent="0.2">
      <c r="A1001" s="389">
        <v>482</v>
      </c>
      <c r="B1001" s="389">
        <v>3318</v>
      </c>
      <c r="C1001" s="389" t="s">
        <v>2299</v>
      </c>
      <c r="D1001" s="389" t="s">
        <v>2300</v>
      </c>
      <c r="E1001" s="389" t="s">
        <v>1281</v>
      </c>
      <c r="F1001" s="421">
        <v>3008</v>
      </c>
      <c r="G1001" s="390" t="s">
        <v>10</v>
      </c>
      <c r="H1001" s="389" t="s">
        <v>1321</v>
      </c>
      <c r="I1001" s="389" t="s">
        <v>1321</v>
      </c>
      <c r="J1001" s="389" t="s">
        <v>1321</v>
      </c>
      <c r="K1001" s="389" t="s">
        <v>2091</v>
      </c>
      <c r="L1001" s="390" t="s">
        <v>23</v>
      </c>
      <c r="M1001" s="390" t="s">
        <v>2083</v>
      </c>
      <c r="N1001" s="390" t="s">
        <v>2083</v>
      </c>
      <c r="O1001" s="390" t="s">
        <v>87</v>
      </c>
      <c r="P1001" s="389" t="s">
        <v>23</v>
      </c>
      <c r="Q1001" s="389" t="s">
        <v>5813</v>
      </c>
      <c r="R1001" s="389" t="s">
        <v>5814</v>
      </c>
      <c r="S1001" s="389" t="s">
        <v>2083</v>
      </c>
      <c r="T1001" s="389" t="s">
        <v>2083</v>
      </c>
      <c r="U1001" s="389" t="s">
        <v>2083</v>
      </c>
      <c r="V1001" s="389" t="s">
        <v>5815</v>
      </c>
      <c r="W1001" s="389" t="s">
        <v>2083</v>
      </c>
      <c r="X1001" s="389" t="s">
        <v>2095</v>
      </c>
      <c r="Y1001" s="389" t="s">
        <v>2083</v>
      </c>
      <c r="Z1001" s="389" t="s">
        <v>2095</v>
      </c>
      <c r="AA1001" s="389" t="s">
        <v>2155</v>
      </c>
      <c r="AB1001" s="389" t="s">
        <v>5816</v>
      </c>
    </row>
    <row r="1002" spans="1:28" x14ac:dyDescent="0.2">
      <c r="A1002" s="389">
        <v>483</v>
      </c>
      <c r="B1002" s="389">
        <v>3319</v>
      </c>
      <c r="C1002" s="389" t="s">
        <v>2299</v>
      </c>
      <c r="D1002" s="389" t="s">
        <v>2300</v>
      </c>
      <c r="E1002" s="389" t="s">
        <v>1281</v>
      </c>
      <c r="F1002" s="421">
        <v>3009</v>
      </c>
      <c r="G1002" s="390" t="s">
        <v>10</v>
      </c>
      <c r="H1002" s="389" t="s">
        <v>5817</v>
      </c>
      <c r="I1002" s="389" t="s">
        <v>5817</v>
      </c>
      <c r="J1002" s="389" t="s">
        <v>5817</v>
      </c>
      <c r="K1002" s="389" t="s">
        <v>2091</v>
      </c>
      <c r="L1002" s="390" t="s">
        <v>23</v>
      </c>
      <c r="M1002" s="390" t="s">
        <v>2083</v>
      </c>
      <c r="N1002" s="390" t="s">
        <v>2083</v>
      </c>
      <c r="O1002" s="390" t="s">
        <v>25</v>
      </c>
      <c r="Q1002" s="389" t="s">
        <v>5818</v>
      </c>
      <c r="R1002" s="389" t="s">
        <v>5819</v>
      </c>
      <c r="S1002" s="389" t="s">
        <v>5820</v>
      </c>
      <c r="T1002" s="389" t="s">
        <v>5821</v>
      </c>
      <c r="U1002" s="389" t="s">
        <v>2083</v>
      </c>
      <c r="V1002" s="389" t="s">
        <v>5822</v>
      </c>
      <c r="W1002" s="389" t="s">
        <v>2083</v>
      </c>
      <c r="X1002" s="389" t="s">
        <v>2095</v>
      </c>
      <c r="Y1002" s="389" t="s">
        <v>2083</v>
      </c>
      <c r="Z1002" s="389" t="s">
        <v>2083</v>
      </c>
      <c r="AA1002" s="389" t="s">
        <v>2155</v>
      </c>
      <c r="AB1002" s="389" t="s">
        <v>5190</v>
      </c>
    </row>
    <row r="1003" spans="1:28" x14ac:dyDescent="0.2">
      <c r="A1003" s="389">
        <v>484</v>
      </c>
      <c r="B1003" s="389">
        <v>3320</v>
      </c>
      <c r="C1003" s="389" t="s">
        <v>2622</v>
      </c>
      <c r="D1003" s="389" t="s">
        <v>2623</v>
      </c>
      <c r="E1003" s="389" t="s">
        <v>1281</v>
      </c>
      <c r="F1003" s="421">
        <v>3010</v>
      </c>
      <c r="G1003" s="390" t="s">
        <v>10</v>
      </c>
      <c r="H1003" s="389" t="s">
        <v>5823</v>
      </c>
      <c r="I1003" s="389" t="s">
        <v>5823</v>
      </c>
      <c r="J1003" s="389" t="s">
        <v>5823</v>
      </c>
      <c r="K1003" s="389" t="s">
        <v>2091</v>
      </c>
      <c r="L1003" s="390" t="s">
        <v>23</v>
      </c>
      <c r="M1003" s="390" t="s">
        <v>2083</v>
      </c>
      <c r="N1003" s="390" t="s">
        <v>2083</v>
      </c>
      <c r="O1003" s="390" t="s">
        <v>87</v>
      </c>
      <c r="P1003" s="389" t="s">
        <v>23</v>
      </c>
      <c r="Q1003" s="389" t="s">
        <v>5824</v>
      </c>
      <c r="R1003" s="389" t="s">
        <v>5671</v>
      </c>
      <c r="S1003" s="389" t="s">
        <v>2083</v>
      </c>
      <c r="T1003" s="389" t="s">
        <v>2083</v>
      </c>
      <c r="U1003" s="389" t="s">
        <v>2083</v>
      </c>
      <c r="V1003" s="389" t="s">
        <v>5825</v>
      </c>
      <c r="W1003" s="389" t="s">
        <v>2083</v>
      </c>
      <c r="X1003" s="389" t="s">
        <v>2095</v>
      </c>
      <c r="Y1003" s="389" t="s">
        <v>2083</v>
      </c>
      <c r="Z1003" s="389" t="s">
        <v>2083</v>
      </c>
      <c r="AA1003" s="389" t="s">
        <v>2115</v>
      </c>
      <c r="AB1003" s="389" t="s">
        <v>4912</v>
      </c>
    </row>
    <row r="1004" spans="1:28" x14ac:dyDescent="0.2">
      <c r="A1004" s="389">
        <v>485</v>
      </c>
      <c r="B1004" s="389">
        <v>3321</v>
      </c>
      <c r="C1004" s="389" t="s">
        <v>2407</v>
      </c>
      <c r="D1004" s="389" t="s">
        <v>2408</v>
      </c>
      <c r="E1004" s="389" t="s">
        <v>1281</v>
      </c>
      <c r="F1004" s="421">
        <v>3011</v>
      </c>
      <c r="G1004" s="390" t="s">
        <v>10</v>
      </c>
      <c r="H1004" s="389" t="s">
        <v>5826</v>
      </c>
      <c r="I1004" s="389" t="s">
        <v>5827</v>
      </c>
      <c r="J1004" s="389" t="s">
        <v>5827</v>
      </c>
      <c r="K1004" s="389" t="s">
        <v>2091</v>
      </c>
      <c r="L1004" s="390" t="s">
        <v>23</v>
      </c>
      <c r="M1004" s="390" t="s">
        <v>2083</v>
      </c>
      <c r="N1004" s="390" t="s">
        <v>2083</v>
      </c>
      <c r="O1004" s="390" t="s">
        <v>25</v>
      </c>
      <c r="P1004" s="389" t="s">
        <v>23</v>
      </c>
      <c r="Q1004" s="389" t="s">
        <v>5828</v>
      </c>
      <c r="R1004" s="389" t="s">
        <v>5829</v>
      </c>
      <c r="S1004" s="389" t="s">
        <v>5830</v>
      </c>
      <c r="T1004" s="389" t="s">
        <v>5831</v>
      </c>
      <c r="U1004" s="389" t="s">
        <v>2083</v>
      </c>
      <c r="V1004" s="389" t="s">
        <v>2083</v>
      </c>
      <c r="W1004" s="389" t="s">
        <v>2083</v>
      </c>
      <c r="X1004" s="389" t="s">
        <v>43</v>
      </c>
      <c r="Y1004" s="389" t="s">
        <v>2147</v>
      </c>
      <c r="Z1004" s="389" t="s">
        <v>2083</v>
      </c>
      <c r="AA1004" s="389" t="s">
        <v>4435</v>
      </c>
      <c r="AB1004" s="389" t="s">
        <v>5832</v>
      </c>
    </row>
    <row r="1005" spans="1:28" x14ac:dyDescent="0.2">
      <c r="A1005" s="389">
        <v>486</v>
      </c>
      <c r="B1005" s="389">
        <v>3322</v>
      </c>
      <c r="C1005" s="389" t="s">
        <v>2219</v>
      </c>
      <c r="D1005" s="389" t="s">
        <v>2220</v>
      </c>
      <c r="E1005" s="389" t="s">
        <v>1281</v>
      </c>
      <c r="F1005" s="421">
        <v>3012</v>
      </c>
      <c r="G1005" s="390" t="s">
        <v>10</v>
      </c>
      <c r="H1005" s="389" t="s">
        <v>1325</v>
      </c>
      <c r="I1005" s="389" t="s">
        <v>1325</v>
      </c>
      <c r="J1005" s="389" t="s">
        <v>1325</v>
      </c>
      <c r="K1005" s="389" t="s">
        <v>2091</v>
      </c>
      <c r="L1005" s="390" t="s">
        <v>23</v>
      </c>
      <c r="M1005" s="390" t="s">
        <v>2083</v>
      </c>
      <c r="N1005" s="390" t="s">
        <v>2083</v>
      </c>
      <c r="O1005" s="390" t="s">
        <v>25</v>
      </c>
      <c r="P1005" s="389" t="s">
        <v>23</v>
      </c>
      <c r="Q1005" s="389" t="s">
        <v>5833</v>
      </c>
      <c r="R1005" s="389" t="s">
        <v>2814</v>
      </c>
      <c r="S1005" s="389" t="s">
        <v>5834</v>
      </c>
      <c r="T1005" s="389" t="s">
        <v>3670</v>
      </c>
      <c r="U1005" s="389" t="s">
        <v>2083</v>
      </c>
      <c r="V1005" s="389" t="s">
        <v>2083</v>
      </c>
      <c r="W1005" s="389" t="s">
        <v>2083</v>
      </c>
      <c r="X1005" s="389" t="s">
        <v>2095</v>
      </c>
      <c r="Y1005" s="389" t="s">
        <v>2147</v>
      </c>
      <c r="Z1005" s="389" t="s">
        <v>2083</v>
      </c>
      <c r="AA1005" s="389" t="s">
        <v>2148</v>
      </c>
      <c r="AB1005" s="389" t="s">
        <v>5835</v>
      </c>
    </row>
    <row r="1006" spans="1:28" x14ac:dyDescent="0.2">
      <c r="A1006" s="389">
        <v>487</v>
      </c>
      <c r="B1006" s="389">
        <v>3323</v>
      </c>
      <c r="C1006" s="389" t="s">
        <v>2496</v>
      </c>
      <c r="D1006" s="389" t="s">
        <v>2497</v>
      </c>
      <c r="E1006" s="389" t="s">
        <v>1281</v>
      </c>
      <c r="F1006" s="421">
        <v>3013</v>
      </c>
      <c r="G1006" s="390" t="s">
        <v>10</v>
      </c>
      <c r="H1006" s="389" t="s">
        <v>5836</v>
      </c>
      <c r="I1006" s="389" t="s">
        <v>5837</v>
      </c>
      <c r="J1006" s="389" t="s">
        <v>5837</v>
      </c>
      <c r="K1006" s="389" t="s">
        <v>2283</v>
      </c>
      <c r="L1006" s="390" t="s">
        <v>23</v>
      </c>
      <c r="M1006" s="390" t="s">
        <v>2083</v>
      </c>
      <c r="N1006" s="390" t="s">
        <v>2083</v>
      </c>
      <c r="O1006" s="390" t="s">
        <v>87</v>
      </c>
      <c r="P1006" s="389" t="s">
        <v>23</v>
      </c>
      <c r="Q1006" s="389" t="s">
        <v>5838</v>
      </c>
      <c r="R1006" s="389" t="s">
        <v>5839</v>
      </c>
      <c r="S1006" s="389" t="s">
        <v>2083</v>
      </c>
      <c r="T1006" s="389" t="s">
        <v>2083</v>
      </c>
      <c r="U1006" s="389" t="s">
        <v>2083</v>
      </c>
      <c r="V1006" s="389" t="s">
        <v>4376</v>
      </c>
      <c r="W1006" s="389" t="s">
        <v>2083</v>
      </c>
      <c r="X1006" s="389" t="s">
        <v>2095</v>
      </c>
      <c r="Y1006" s="389" t="s">
        <v>87</v>
      </c>
      <c r="Z1006" s="389" t="s">
        <v>2083</v>
      </c>
      <c r="AA1006" s="389" t="s">
        <v>2115</v>
      </c>
      <c r="AB1006" s="389" t="s">
        <v>4912</v>
      </c>
    </row>
    <row r="1007" spans="1:28" x14ac:dyDescent="0.2">
      <c r="A1007" s="389">
        <v>488</v>
      </c>
      <c r="B1007" s="389">
        <v>3324</v>
      </c>
      <c r="C1007" s="389" t="s">
        <v>5840</v>
      </c>
      <c r="D1007" s="389" t="s">
        <v>5841</v>
      </c>
      <c r="E1007" s="389" t="s">
        <v>1281</v>
      </c>
      <c r="F1007" s="421">
        <v>3014</v>
      </c>
      <c r="G1007" s="390" t="s">
        <v>10</v>
      </c>
      <c r="H1007" s="389" t="s">
        <v>1327</v>
      </c>
      <c r="I1007" s="389" t="s">
        <v>1327</v>
      </c>
      <c r="J1007" s="389" t="s">
        <v>1327</v>
      </c>
      <c r="K1007" s="389" t="s">
        <v>2091</v>
      </c>
      <c r="L1007" s="390" t="s">
        <v>23</v>
      </c>
      <c r="M1007" s="390" t="s">
        <v>2083</v>
      </c>
      <c r="N1007" s="390" t="s">
        <v>2083</v>
      </c>
      <c r="O1007" s="390" t="s">
        <v>87</v>
      </c>
      <c r="P1007" s="389" t="s">
        <v>123</v>
      </c>
      <c r="Q1007" s="389" t="s">
        <v>5842</v>
      </c>
      <c r="R1007" s="389" t="s">
        <v>2873</v>
      </c>
      <c r="S1007" s="389" t="s">
        <v>2083</v>
      </c>
      <c r="T1007" s="389" t="s">
        <v>2083</v>
      </c>
      <c r="U1007" s="389" t="s">
        <v>2083</v>
      </c>
      <c r="V1007" s="389" t="s">
        <v>5843</v>
      </c>
      <c r="W1007" s="389" t="s">
        <v>2083</v>
      </c>
      <c r="X1007" s="389" t="s">
        <v>2095</v>
      </c>
      <c r="Y1007" s="389" t="s">
        <v>2083</v>
      </c>
      <c r="Z1007" s="389" t="s">
        <v>2083</v>
      </c>
      <c r="AA1007" s="389" t="s">
        <v>2115</v>
      </c>
      <c r="AB1007" s="389" t="s">
        <v>4912</v>
      </c>
    </row>
    <row r="1008" spans="1:28" x14ac:dyDescent="0.2">
      <c r="A1008" s="389">
        <v>489</v>
      </c>
      <c r="B1008" s="389">
        <v>3325</v>
      </c>
      <c r="C1008" s="389" t="s">
        <v>2356</v>
      </c>
      <c r="D1008" s="389" t="s">
        <v>2357</v>
      </c>
      <c r="E1008" s="389" t="s">
        <v>1281</v>
      </c>
      <c r="F1008" s="421">
        <v>3015</v>
      </c>
      <c r="G1008" s="390" t="s">
        <v>10</v>
      </c>
      <c r="H1008" s="389" t="s">
        <v>1328</v>
      </c>
      <c r="I1008" s="389" t="s">
        <v>1328</v>
      </c>
      <c r="J1008" s="389" t="s">
        <v>1328</v>
      </c>
      <c r="K1008" s="389" t="s">
        <v>2091</v>
      </c>
      <c r="L1008" s="390" t="s">
        <v>23</v>
      </c>
      <c r="M1008" s="390" t="s">
        <v>2083</v>
      </c>
      <c r="N1008" s="390" t="s">
        <v>2083</v>
      </c>
      <c r="O1008" s="390" t="s">
        <v>87</v>
      </c>
      <c r="P1008" s="389" t="s">
        <v>123</v>
      </c>
      <c r="Q1008" s="389" t="s">
        <v>5844</v>
      </c>
      <c r="R1008" s="389" t="s">
        <v>2873</v>
      </c>
      <c r="S1008" s="389" t="s">
        <v>2083</v>
      </c>
      <c r="T1008" s="389" t="s">
        <v>2083</v>
      </c>
      <c r="U1008" s="389" t="s">
        <v>2083</v>
      </c>
      <c r="V1008" s="389" t="s">
        <v>5845</v>
      </c>
      <c r="W1008" s="389" t="s">
        <v>2083</v>
      </c>
      <c r="X1008" s="389" t="s">
        <v>2095</v>
      </c>
      <c r="Y1008" s="389" t="s">
        <v>2083</v>
      </c>
      <c r="Z1008" s="389" t="s">
        <v>2083</v>
      </c>
      <c r="AA1008" s="389" t="s">
        <v>2155</v>
      </c>
      <c r="AB1008" s="389" t="s">
        <v>5846</v>
      </c>
    </row>
    <row r="1009" spans="1:28" x14ac:dyDescent="0.2">
      <c r="A1009" s="389">
        <v>490</v>
      </c>
      <c r="B1009" s="389">
        <v>3326</v>
      </c>
      <c r="C1009" s="389" t="s">
        <v>2150</v>
      </c>
      <c r="D1009" s="389" t="s">
        <v>2151</v>
      </c>
      <c r="E1009" s="389" t="s">
        <v>1281</v>
      </c>
      <c r="F1009" s="421">
        <v>3016</v>
      </c>
      <c r="G1009" s="390" t="s">
        <v>10</v>
      </c>
      <c r="H1009" s="389" t="s">
        <v>1329</v>
      </c>
      <c r="I1009" s="389" t="s">
        <v>1329</v>
      </c>
      <c r="J1009" s="389" t="s">
        <v>1329</v>
      </c>
      <c r="K1009" s="389" t="s">
        <v>2091</v>
      </c>
      <c r="L1009" s="390" t="s">
        <v>23</v>
      </c>
      <c r="M1009" s="390" t="s">
        <v>2083</v>
      </c>
      <c r="N1009" s="390" t="s">
        <v>2083</v>
      </c>
      <c r="O1009" s="390" t="s">
        <v>87</v>
      </c>
      <c r="P1009" s="389" t="s">
        <v>123</v>
      </c>
      <c r="Q1009" s="389" t="s">
        <v>5847</v>
      </c>
      <c r="R1009" s="389" t="s">
        <v>2873</v>
      </c>
      <c r="S1009" s="389" t="s">
        <v>2083</v>
      </c>
      <c r="T1009" s="389" t="s">
        <v>2083</v>
      </c>
      <c r="U1009" s="389" t="s">
        <v>2083</v>
      </c>
      <c r="V1009" s="389" t="s">
        <v>5848</v>
      </c>
      <c r="W1009" s="389" t="s">
        <v>2083</v>
      </c>
      <c r="X1009" s="389" t="s">
        <v>2095</v>
      </c>
      <c r="Y1009" s="389" t="s">
        <v>2083</v>
      </c>
      <c r="Z1009" s="389" t="s">
        <v>2083</v>
      </c>
      <c r="AA1009" s="389" t="s">
        <v>2115</v>
      </c>
      <c r="AB1009" s="389" t="s">
        <v>4912</v>
      </c>
    </row>
    <row r="1010" spans="1:28" x14ac:dyDescent="0.2">
      <c r="A1010" s="389">
        <v>491</v>
      </c>
      <c r="B1010" s="389">
        <v>3327</v>
      </c>
      <c r="C1010" s="389" t="s">
        <v>2212</v>
      </c>
      <c r="D1010" s="389" t="s">
        <v>2213</v>
      </c>
      <c r="E1010" s="389" t="s">
        <v>1281</v>
      </c>
      <c r="F1010" s="421">
        <v>3017</v>
      </c>
      <c r="G1010" s="390" t="s">
        <v>10</v>
      </c>
      <c r="H1010" s="389" t="s">
        <v>1330</v>
      </c>
      <c r="I1010" s="389" t="s">
        <v>1330</v>
      </c>
      <c r="J1010" s="389" t="s">
        <v>1330</v>
      </c>
      <c r="K1010" s="389" t="s">
        <v>2091</v>
      </c>
      <c r="L1010" s="390" t="s">
        <v>23</v>
      </c>
      <c r="M1010" s="390" t="s">
        <v>2083</v>
      </c>
      <c r="N1010" s="390" t="s">
        <v>2083</v>
      </c>
      <c r="O1010" s="390" t="s">
        <v>87</v>
      </c>
      <c r="P1010" s="389" t="s">
        <v>123</v>
      </c>
      <c r="Q1010" s="389" t="s">
        <v>5849</v>
      </c>
      <c r="R1010" s="389" t="s">
        <v>2873</v>
      </c>
      <c r="S1010" s="389" t="s">
        <v>2083</v>
      </c>
      <c r="T1010" s="389" t="s">
        <v>2083</v>
      </c>
      <c r="U1010" s="389" t="s">
        <v>2083</v>
      </c>
      <c r="V1010" s="389" t="s">
        <v>5850</v>
      </c>
      <c r="W1010" s="389" t="s">
        <v>2083</v>
      </c>
      <c r="X1010" s="389" t="s">
        <v>2095</v>
      </c>
      <c r="Y1010" s="389" t="s">
        <v>87</v>
      </c>
      <c r="Z1010" s="389" t="s">
        <v>2083</v>
      </c>
      <c r="AA1010" s="389" t="s">
        <v>2096</v>
      </c>
      <c r="AB1010" s="389" t="s">
        <v>3779</v>
      </c>
    </row>
    <row r="1011" spans="1:28" x14ac:dyDescent="0.2">
      <c r="A1011" s="389">
        <v>492</v>
      </c>
      <c r="B1011" s="389">
        <v>3328</v>
      </c>
      <c r="C1011" s="389" t="s">
        <v>2101</v>
      </c>
      <c r="D1011" s="389" t="s">
        <v>2102</v>
      </c>
      <c r="E1011" s="389" t="s">
        <v>1281</v>
      </c>
      <c r="F1011" s="421">
        <v>3018</v>
      </c>
      <c r="G1011" s="390" t="s">
        <v>10</v>
      </c>
      <c r="H1011" s="389" t="s">
        <v>1331</v>
      </c>
      <c r="I1011" s="389" t="s">
        <v>1331</v>
      </c>
      <c r="J1011" s="389" t="s">
        <v>1331</v>
      </c>
      <c r="K1011" s="389" t="s">
        <v>2091</v>
      </c>
      <c r="L1011" s="390" t="s">
        <v>23</v>
      </c>
      <c r="M1011" s="390" t="s">
        <v>2083</v>
      </c>
      <c r="N1011" s="390" t="s">
        <v>2083</v>
      </c>
      <c r="O1011" s="390" t="s">
        <v>87</v>
      </c>
      <c r="P1011" s="389" t="s">
        <v>123</v>
      </c>
      <c r="Q1011" s="389" t="s">
        <v>5851</v>
      </c>
      <c r="R1011" s="389" t="s">
        <v>2873</v>
      </c>
      <c r="S1011" s="389" t="s">
        <v>2083</v>
      </c>
      <c r="T1011" s="389" t="s">
        <v>2083</v>
      </c>
      <c r="U1011" s="389" t="s">
        <v>2083</v>
      </c>
      <c r="V1011" s="389" t="s">
        <v>2083</v>
      </c>
      <c r="W1011" s="389" t="s">
        <v>2083</v>
      </c>
      <c r="X1011" s="389" t="s">
        <v>2095</v>
      </c>
      <c r="Y1011" s="389" t="s">
        <v>2083</v>
      </c>
      <c r="Z1011" s="389" t="s">
        <v>2083</v>
      </c>
      <c r="AA1011" s="389" t="s">
        <v>2632</v>
      </c>
      <c r="AB1011" s="389" t="s">
        <v>2106</v>
      </c>
    </row>
    <row r="1012" spans="1:28" x14ac:dyDescent="0.2">
      <c r="A1012" s="389">
        <v>493</v>
      </c>
      <c r="B1012" s="389">
        <v>3329</v>
      </c>
      <c r="C1012" s="389" t="s">
        <v>2133</v>
      </c>
      <c r="D1012" s="389" t="s">
        <v>2134</v>
      </c>
      <c r="E1012" s="389" t="s">
        <v>1281</v>
      </c>
      <c r="F1012" s="421">
        <v>3019</v>
      </c>
      <c r="G1012" s="390" t="s">
        <v>10</v>
      </c>
      <c r="H1012" s="389" t="s">
        <v>1332</v>
      </c>
      <c r="I1012" s="389" t="s">
        <v>1332</v>
      </c>
      <c r="J1012" s="389" t="s">
        <v>1332</v>
      </c>
      <c r="K1012" s="389" t="s">
        <v>9</v>
      </c>
      <c r="L1012" s="390" t="s">
        <v>23</v>
      </c>
      <c r="M1012" s="390" t="s">
        <v>2083</v>
      </c>
      <c r="N1012" s="390" t="s">
        <v>2083</v>
      </c>
      <c r="O1012" s="390" t="s">
        <v>87</v>
      </c>
      <c r="P1012" s="389" t="s">
        <v>23</v>
      </c>
      <c r="Q1012" s="389" t="s">
        <v>5852</v>
      </c>
      <c r="R1012" s="389" t="s">
        <v>5816</v>
      </c>
      <c r="S1012" s="389" t="s">
        <v>2083</v>
      </c>
      <c r="T1012" s="389" t="s">
        <v>2083</v>
      </c>
      <c r="U1012" s="389" t="s">
        <v>2083</v>
      </c>
      <c r="V1012" s="389" t="s">
        <v>5853</v>
      </c>
      <c r="W1012" s="389" t="s">
        <v>2083</v>
      </c>
      <c r="X1012" s="389" t="s">
        <v>2095</v>
      </c>
      <c r="Y1012" s="389" t="s">
        <v>2147</v>
      </c>
      <c r="Z1012" s="389" t="s">
        <v>2083</v>
      </c>
      <c r="AA1012" s="389" t="s">
        <v>2096</v>
      </c>
      <c r="AB1012" s="389" t="s">
        <v>2780</v>
      </c>
    </row>
    <row r="1013" spans="1:28" x14ac:dyDescent="0.2">
      <c r="A1013" s="389">
        <v>494</v>
      </c>
      <c r="B1013" s="389">
        <v>3330</v>
      </c>
      <c r="C1013" s="389" t="s">
        <v>2101</v>
      </c>
      <c r="D1013" s="389" t="s">
        <v>2102</v>
      </c>
      <c r="E1013" s="389" t="s">
        <v>1281</v>
      </c>
      <c r="F1013" s="421">
        <v>3020</v>
      </c>
      <c r="G1013" s="390" t="s">
        <v>10</v>
      </c>
      <c r="H1013" s="389" t="s">
        <v>1333</v>
      </c>
      <c r="I1013" s="389" t="s">
        <v>1333</v>
      </c>
      <c r="J1013" s="389" t="s">
        <v>1333</v>
      </c>
      <c r="K1013" s="389" t="s">
        <v>2091</v>
      </c>
      <c r="L1013" s="390" t="s">
        <v>23</v>
      </c>
      <c r="M1013" s="390" t="s">
        <v>2083</v>
      </c>
      <c r="N1013" s="390" t="s">
        <v>2083</v>
      </c>
      <c r="O1013" s="390" t="s">
        <v>25</v>
      </c>
      <c r="P1013" s="389" t="s">
        <v>23</v>
      </c>
      <c r="Q1013" s="389" t="s">
        <v>5854</v>
      </c>
      <c r="R1013" s="389" t="s">
        <v>5696</v>
      </c>
      <c r="S1013" s="389" t="s">
        <v>2326</v>
      </c>
      <c r="T1013" s="389" t="s">
        <v>2457</v>
      </c>
      <c r="U1013" s="389" t="s">
        <v>2083</v>
      </c>
      <c r="V1013" s="389" t="s">
        <v>2083</v>
      </c>
      <c r="W1013" s="389" t="s">
        <v>2083</v>
      </c>
      <c r="X1013" s="389" t="s">
        <v>2095</v>
      </c>
      <c r="Y1013" s="389" t="s">
        <v>87</v>
      </c>
      <c r="Z1013" s="389" t="s">
        <v>2083</v>
      </c>
      <c r="AA1013" s="389" t="s">
        <v>2096</v>
      </c>
      <c r="AB1013" s="389" t="s">
        <v>4374</v>
      </c>
    </row>
    <row r="1014" spans="1:28" x14ac:dyDescent="0.2">
      <c r="A1014" s="389">
        <v>495</v>
      </c>
      <c r="B1014" s="389">
        <v>3331</v>
      </c>
      <c r="C1014" s="389" t="s">
        <v>2622</v>
      </c>
      <c r="D1014" s="389" t="s">
        <v>2623</v>
      </c>
      <c r="E1014" s="389" t="s">
        <v>1281</v>
      </c>
      <c r="F1014" s="421">
        <v>3021</v>
      </c>
      <c r="G1014" s="390" t="s">
        <v>10</v>
      </c>
      <c r="H1014" s="389" t="s">
        <v>1334</v>
      </c>
      <c r="I1014" s="389" t="s">
        <v>1334</v>
      </c>
      <c r="J1014" s="389" t="s">
        <v>1334</v>
      </c>
      <c r="K1014" s="389" t="s">
        <v>2091</v>
      </c>
      <c r="L1014" s="390" t="s">
        <v>23</v>
      </c>
      <c r="M1014" s="390" t="s">
        <v>2083</v>
      </c>
      <c r="N1014" s="390" t="s">
        <v>2083</v>
      </c>
      <c r="O1014" s="390" t="s">
        <v>25</v>
      </c>
      <c r="P1014" s="389" t="s">
        <v>23</v>
      </c>
      <c r="Q1014" s="389" t="s">
        <v>5855</v>
      </c>
      <c r="R1014" s="389" t="s">
        <v>2873</v>
      </c>
      <c r="S1014" s="389" t="s">
        <v>2326</v>
      </c>
      <c r="T1014" s="389" t="s">
        <v>2800</v>
      </c>
      <c r="U1014" s="389" t="s">
        <v>2083</v>
      </c>
      <c r="V1014" s="389" t="s">
        <v>5856</v>
      </c>
      <c r="W1014" s="389" t="s">
        <v>2083</v>
      </c>
      <c r="X1014" s="389" t="s">
        <v>2095</v>
      </c>
      <c r="Y1014" s="389" t="s">
        <v>87</v>
      </c>
      <c r="Z1014" s="389" t="s">
        <v>2083</v>
      </c>
      <c r="AA1014" s="389" t="s">
        <v>2328</v>
      </c>
      <c r="AB1014" s="389" t="s">
        <v>2800</v>
      </c>
    </row>
    <row r="1015" spans="1:28" x14ac:dyDescent="0.2">
      <c r="A1015" s="389">
        <v>496</v>
      </c>
      <c r="B1015" s="389">
        <v>3332</v>
      </c>
      <c r="C1015" s="389" t="s">
        <v>2174</v>
      </c>
      <c r="D1015" s="389" t="s">
        <v>2175</v>
      </c>
      <c r="E1015" s="389" t="s">
        <v>1281</v>
      </c>
      <c r="F1015" s="421">
        <v>3022</v>
      </c>
      <c r="G1015" s="390" t="s">
        <v>10</v>
      </c>
      <c r="H1015" s="389" t="s">
        <v>5857</v>
      </c>
      <c r="I1015" s="389" t="s">
        <v>1335</v>
      </c>
      <c r="J1015" s="389" t="s">
        <v>1335</v>
      </c>
      <c r="K1015" s="389" t="s">
        <v>2091</v>
      </c>
      <c r="L1015" s="390" t="s">
        <v>23</v>
      </c>
      <c r="M1015" s="390" t="s">
        <v>2083</v>
      </c>
      <c r="N1015" s="390" t="s">
        <v>2083</v>
      </c>
      <c r="O1015" s="390" t="s">
        <v>87</v>
      </c>
      <c r="P1015" s="389" t="s">
        <v>123</v>
      </c>
      <c r="Q1015" s="389" t="s">
        <v>5858</v>
      </c>
      <c r="R1015" s="389" t="s">
        <v>5859</v>
      </c>
      <c r="S1015" s="389" t="s">
        <v>2083</v>
      </c>
      <c r="T1015" s="389" t="s">
        <v>2083</v>
      </c>
      <c r="U1015" s="389" t="s">
        <v>2083</v>
      </c>
      <c r="V1015" s="389" t="s">
        <v>5860</v>
      </c>
      <c r="W1015" s="389" t="s">
        <v>2083</v>
      </c>
      <c r="X1015" s="389" t="s">
        <v>2095</v>
      </c>
      <c r="Y1015" s="389" t="s">
        <v>23</v>
      </c>
      <c r="Z1015" s="389" t="s">
        <v>2083</v>
      </c>
      <c r="AA1015" s="389" t="s">
        <v>2297</v>
      </c>
      <c r="AB1015" s="389" t="s">
        <v>5861</v>
      </c>
    </row>
    <row r="1016" spans="1:28" x14ac:dyDescent="0.2">
      <c r="A1016" s="389">
        <v>497</v>
      </c>
      <c r="B1016" s="389">
        <v>3333</v>
      </c>
      <c r="C1016" s="389" t="s">
        <v>2101</v>
      </c>
      <c r="D1016" s="389" t="s">
        <v>2102</v>
      </c>
      <c r="E1016" s="389" t="s">
        <v>1281</v>
      </c>
      <c r="F1016" s="421">
        <v>3023</v>
      </c>
      <c r="G1016" s="390" t="s">
        <v>11</v>
      </c>
      <c r="H1016" s="389" t="s">
        <v>1336</v>
      </c>
      <c r="I1016" s="389" t="s">
        <v>1336</v>
      </c>
      <c r="J1016" s="389" t="s">
        <v>1336</v>
      </c>
      <c r="K1016" s="389" t="s">
        <v>2091</v>
      </c>
      <c r="L1016" s="390" t="s">
        <v>87</v>
      </c>
      <c r="M1016" s="390" t="s">
        <v>5862</v>
      </c>
      <c r="N1016" s="390" t="s">
        <v>2083</v>
      </c>
      <c r="O1016" s="390" t="s">
        <v>87</v>
      </c>
      <c r="P1016" s="389" t="s">
        <v>23</v>
      </c>
      <c r="Q1016" s="389" t="s">
        <v>5863</v>
      </c>
      <c r="R1016" s="389" t="s">
        <v>5864</v>
      </c>
      <c r="S1016" s="389" t="s">
        <v>2083</v>
      </c>
      <c r="T1016" s="389" t="s">
        <v>2083</v>
      </c>
      <c r="U1016" s="389" t="s">
        <v>2083</v>
      </c>
      <c r="V1016" s="389" t="s">
        <v>2083</v>
      </c>
      <c r="W1016" s="389" t="s">
        <v>2083</v>
      </c>
      <c r="X1016" s="389" t="s">
        <v>2095</v>
      </c>
      <c r="Y1016" s="389" t="s">
        <v>12</v>
      </c>
      <c r="Z1016" s="389" t="s">
        <v>2083</v>
      </c>
      <c r="AA1016" s="389" t="s">
        <v>2115</v>
      </c>
      <c r="AB1016" s="389" t="s">
        <v>2844</v>
      </c>
    </row>
    <row r="1017" spans="1:28" x14ac:dyDescent="0.2">
      <c r="A1017" s="389">
        <v>498</v>
      </c>
      <c r="B1017" s="389">
        <v>3334</v>
      </c>
      <c r="C1017" s="389" t="s">
        <v>2563</v>
      </c>
      <c r="D1017" s="389" t="s">
        <v>2564</v>
      </c>
      <c r="E1017" s="389" t="s">
        <v>1281</v>
      </c>
      <c r="F1017" s="421">
        <v>3024</v>
      </c>
      <c r="G1017" s="390" t="s">
        <v>10</v>
      </c>
      <c r="H1017" s="389" t="s">
        <v>1337</v>
      </c>
      <c r="I1017" s="389" t="s">
        <v>1337</v>
      </c>
      <c r="J1017" s="389" t="s">
        <v>1337</v>
      </c>
      <c r="K1017" s="389" t="s">
        <v>2091</v>
      </c>
      <c r="L1017" s="390" t="s">
        <v>23</v>
      </c>
      <c r="M1017" s="390" t="s">
        <v>2083</v>
      </c>
      <c r="N1017" s="390" t="s">
        <v>2083</v>
      </c>
      <c r="O1017" s="390" t="s">
        <v>87</v>
      </c>
      <c r="P1017" s="389" t="s">
        <v>23</v>
      </c>
      <c r="Q1017" s="389" t="s">
        <v>5865</v>
      </c>
      <c r="R1017" s="389" t="s">
        <v>2391</v>
      </c>
      <c r="S1017" s="389" t="s">
        <v>2083</v>
      </c>
      <c r="T1017" s="389" t="s">
        <v>2083</v>
      </c>
      <c r="U1017" s="389" t="s">
        <v>2083</v>
      </c>
      <c r="V1017" s="389" t="s">
        <v>5866</v>
      </c>
      <c r="W1017" s="389" t="s">
        <v>2083</v>
      </c>
      <c r="X1017" s="389" t="s">
        <v>2095</v>
      </c>
      <c r="Y1017" s="389" t="s">
        <v>87</v>
      </c>
      <c r="Z1017" s="389" t="s">
        <v>2083</v>
      </c>
      <c r="AA1017" s="389" t="s">
        <v>2096</v>
      </c>
      <c r="AB1017" s="389" t="s">
        <v>2568</v>
      </c>
    </row>
    <row r="1018" spans="1:28" x14ac:dyDescent="0.2">
      <c r="A1018" s="389">
        <v>499</v>
      </c>
      <c r="B1018" s="389">
        <v>3335</v>
      </c>
      <c r="C1018" s="389" t="s">
        <v>2275</v>
      </c>
      <c r="D1018" s="389" t="s">
        <v>2276</v>
      </c>
      <c r="E1018" s="389" t="s">
        <v>1281</v>
      </c>
      <c r="F1018" s="421">
        <v>3025</v>
      </c>
      <c r="G1018" s="390" t="s">
        <v>10</v>
      </c>
      <c r="H1018" s="389" t="s">
        <v>5867</v>
      </c>
      <c r="I1018" s="389" t="s">
        <v>5868</v>
      </c>
      <c r="J1018" s="389" t="s">
        <v>5869</v>
      </c>
      <c r="K1018" s="389" t="s">
        <v>2091</v>
      </c>
      <c r="L1018" s="390" t="s">
        <v>23</v>
      </c>
      <c r="M1018" s="390" t="s">
        <v>2083</v>
      </c>
      <c r="N1018" s="390" t="s">
        <v>2083</v>
      </c>
      <c r="O1018" s="390" t="s">
        <v>87</v>
      </c>
      <c r="P1018" s="389" t="s">
        <v>123</v>
      </c>
      <c r="Q1018" s="389" t="s">
        <v>5870</v>
      </c>
      <c r="R1018" s="389" t="s">
        <v>2486</v>
      </c>
      <c r="S1018" s="389" t="s">
        <v>2083</v>
      </c>
      <c r="T1018" s="389" t="s">
        <v>2083</v>
      </c>
      <c r="U1018" s="389" t="s">
        <v>5871</v>
      </c>
      <c r="V1018" s="389" t="s">
        <v>5872</v>
      </c>
      <c r="W1018" s="389" t="s">
        <v>2083</v>
      </c>
      <c r="X1018" s="389" t="s">
        <v>2095</v>
      </c>
      <c r="Y1018" s="389" t="s">
        <v>2147</v>
      </c>
      <c r="Z1018" s="389" t="s">
        <v>2083</v>
      </c>
      <c r="AA1018" s="389" t="s">
        <v>2115</v>
      </c>
      <c r="AB1018" s="389" t="s">
        <v>4912</v>
      </c>
    </row>
    <row r="1019" spans="1:28" x14ac:dyDescent="0.2">
      <c r="A1019" s="389">
        <v>500</v>
      </c>
      <c r="B1019" s="389">
        <v>3336</v>
      </c>
      <c r="C1019" s="389" t="s">
        <v>3007</v>
      </c>
      <c r="D1019" s="389" t="s">
        <v>3008</v>
      </c>
      <c r="E1019" s="389" t="s">
        <v>1281</v>
      </c>
      <c r="F1019" s="421">
        <v>3027</v>
      </c>
      <c r="G1019" s="390" t="s">
        <v>10</v>
      </c>
      <c r="H1019" s="389" t="s">
        <v>1339</v>
      </c>
      <c r="I1019" s="389" t="s">
        <v>1339</v>
      </c>
      <c r="J1019" s="389" t="s">
        <v>1339</v>
      </c>
      <c r="K1019" s="389" t="s">
        <v>2091</v>
      </c>
      <c r="L1019" s="390" t="s">
        <v>23</v>
      </c>
      <c r="M1019" s="390" t="s">
        <v>2083</v>
      </c>
      <c r="N1019" s="390" t="s">
        <v>2083</v>
      </c>
      <c r="O1019" s="390" t="s">
        <v>87</v>
      </c>
      <c r="P1019" s="389" t="s">
        <v>23</v>
      </c>
      <c r="Q1019" s="389" t="s">
        <v>5873</v>
      </c>
      <c r="R1019" s="389" t="s">
        <v>5874</v>
      </c>
      <c r="S1019" s="389" t="s">
        <v>2083</v>
      </c>
      <c r="T1019" s="389" t="s">
        <v>2083</v>
      </c>
      <c r="U1019" s="389" t="s">
        <v>2083</v>
      </c>
      <c r="V1019" s="389" t="s">
        <v>5875</v>
      </c>
      <c r="W1019" s="389" t="s">
        <v>2083</v>
      </c>
      <c r="X1019" s="389" t="s">
        <v>2095</v>
      </c>
      <c r="Y1019" s="389" t="s">
        <v>2083</v>
      </c>
      <c r="Z1019" s="389" t="s">
        <v>2083</v>
      </c>
      <c r="AA1019" s="389" t="s">
        <v>2155</v>
      </c>
      <c r="AB1019" s="389" t="s">
        <v>2890</v>
      </c>
    </row>
    <row r="1020" spans="1:28" x14ac:dyDescent="0.2">
      <c r="A1020" s="389">
        <v>802</v>
      </c>
      <c r="B1020" s="389">
        <v>3337</v>
      </c>
      <c r="C1020" s="389" t="s">
        <v>2615</v>
      </c>
      <c r="D1020" s="389" t="s">
        <v>2616</v>
      </c>
      <c r="E1020" s="389" t="s">
        <v>1281</v>
      </c>
      <c r="F1020" s="421">
        <v>3028</v>
      </c>
      <c r="G1020" s="390" t="s">
        <v>10</v>
      </c>
      <c r="H1020" s="389" t="s">
        <v>5876</v>
      </c>
      <c r="I1020" s="389" t="s">
        <v>1341</v>
      </c>
      <c r="J1020" s="389" t="s">
        <v>1341</v>
      </c>
      <c r="K1020" s="389" t="s">
        <v>2091</v>
      </c>
      <c r="L1020" s="390" t="s">
        <v>23</v>
      </c>
      <c r="M1020" s="390" t="s">
        <v>2083</v>
      </c>
      <c r="N1020" s="390" t="s">
        <v>2083</v>
      </c>
      <c r="O1020" s="390" t="s">
        <v>25</v>
      </c>
      <c r="P1020" s="389" t="s">
        <v>23</v>
      </c>
      <c r="Q1020" s="389" t="s">
        <v>5877</v>
      </c>
      <c r="R1020" s="389" t="s">
        <v>5878</v>
      </c>
      <c r="S1020" s="389" t="s">
        <v>5879</v>
      </c>
      <c r="T1020" s="389" t="s">
        <v>2864</v>
      </c>
      <c r="U1020" s="389" t="s">
        <v>2083</v>
      </c>
      <c r="V1020" s="389" t="s">
        <v>5880</v>
      </c>
      <c r="W1020" s="389" t="s">
        <v>2083</v>
      </c>
      <c r="X1020" s="389" t="s">
        <v>2095</v>
      </c>
      <c r="Y1020" s="389" t="s">
        <v>2147</v>
      </c>
      <c r="Z1020" s="389" t="s">
        <v>2083</v>
      </c>
      <c r="AA1020" s="389" t="s">
        <v>2115</v>
      </c>
      <c r="AB1020" s="389" t="s">
        <v>4250</v>
      </c>
    </row>
    <row r="1021" spans="1:28" x14ac:dyDescent="0.2">
      <c r="A1021" s="389">
        <v>803</v>
      </c>
      <c r="B1021" s="389">
        <v>3338</v>
      </c>
      <c r="C1021" s="389" t="s">
        <v>2133</v>
      </c>
      <c r="D1021" s="389" t="s">
        <v>2134</v>
      </c>
      <c r="E1021" s="389" t="s">
        <v>1281</v>
      </c>
      <c r="F1021" s="421">
        <v>3029</v>
      </c>
      <c r="G1021" s="390" t="s">
        <v>10</v>
      </c>
      <c r="H1021" s="389" t="s">
        <v>1343</v>
      </c>
      <c r="I1021" s="389" t="s">
        <v>5881</v>
      </c>
      <c r="J1021" s="389" t="s">
        <v>5881</v>
      </c>
      <c r="K1021" s="389" t="s">
        <v>2091</v>
      </c>
      <c r="L1021" s="390" t="s">
        <v>23</v>
      </c>
      <c r="M1021" s="390" t="s">
        <v>2083</v>
      </c>
      <c r="N1021" s="390" t="s">
        <v>2083</v>
      </c>
      <c r="O1021" s="390" t="s">
        <v>25</v>
      </c>
      <c r="P1021" s="389" t="s">
        <v>23</v>
      </c>
      <c r="Q1021" s="389" t="s">
        <v>5882</v>
      </c>
      <c r="R1021" s="389" t="s">
        <v>2171</v>
      </c>
      <c r="S1021" s="389" t="s">
        <v>2223</v>
      </c>
      <c r="T1021" s="389" t="s">
        <v>2585</v>
      </c>
      <c r="U1021" s="389" t="s">
        <v>2083</v>
      </c>
      <c r="V1021" s="389" t="s">
        <v>5883</v>
      </c>
      <c r="W1021" s="389" t="s">
        <v>2083</v>
      </c>
      <c r="X1021" s="389" t="s">
        <v>2095</v>
      </c>
      <c r="Y1021" s="389" t="s">
        <v>2083</v>
      </c>
      <c r="Z1021" s="389" t="s">
        <v>2083</v>
      </c>
      <c r="AA1021" s="389" t="s">
        <v>2297</v>
      </c>
      <c r="AB1021" s="389" t="s">
        <v>2587</v>
      </c>
    </row>
    <row r="1022" spans="1:28" x14ac:dyDescent="0.2">
      <c r="A1022" s="389">
        <v>804</v>
      </c>
      <c r="B1022" s="389">
        <v>3339</v>
      </c>
      <c r="C1022" s="389" t="s">
        <v>2174</v>
      </c>
      <c r="D1022" s="389" t="s">
        <v>2175</v>
      </c>
      <c r="E1022" s="389" t="s">
        <v>1281</v>
      </c>
      <c r="F1022" s="421">
        <v>3030</v>
      </c>
      <c r="G1022" s="390" t="s">
        <v>10</v>
      </c>
      <c r="H1022" s="389" t="s">
        <v>5884</v>
      </c>
      <c r="I1022" s="389" t="s">
        <v>5885</v>
      </c>
      <c r="J1022" s="389" t="s">
        <v>5885</v>
      </c>
      <c r="K1022" s="389" t="s">
        <v>2091</v>
      </c>
      <c r="L1022" s="390" t="s">
        <v>23</v>
      </c>
      <c r="M1022" s="390" t="s">
        <v>2083</v>
      </c>
      <c r="N1022" s="390" t="s">
        <v>2083</v>
      </c>
      <c r="O1022" s="390" t="s">
        <v>87</v>
      </c>
      <c r="P1022" s="389" t="s">
        <v>123</v>
      </c>
      <c r="Q1022" s="389" t="s">
        <v>5886</v>
      </c>
      <c r="R1022" s="389" t="s">
        <v>2146</v>
      </c>
      <c r="S1022" s="389" t="s">
        <v>2083</v>
      </c>
      <c r="T1022" s="389" t="s">
        <v>2083</v>
      </c>
      <c r="U1022" s="389" t="s">
        <v>2083</v>
      </c>
      <c r="V1022" s="389" t="s">
        <v>5887</v>
      </c>
      <c r="W1022" s="389" t="s">
        <v>2083</v>
      </c>
      <c r="X1022" s="389" t="s">
        <v>2095</v>
      </c>
      <c r="Y1022" s="389" t="s">
        <v>23</v>
      </c>
      <c r="Z1022" s="389" t="s">
        <v>2083</v>
      </c>
      <c r="AA1022" s="389" t="s">
        <v>2115</v>
      </c>
      <c r="AB1022" s="389" t="s">
        <v>4912</v>
      </c>
    </row>
    <row r="1023" spans="1:28" x14ac:dyDescent="0.2">
      <c r="A1023" s="389">
        <v>805</v>
      </c>
      <c r="B1023" s="389">
        <v>3340</v>
      </c>
      <c r="C1023" s="389" t="s">
        <v>2174</v>
      </c>
      <c r="D1023" s="389" t="s">
        <v>2175</v>
      </c>
      <c r="E1023" s="389" t="s">
        <v>1281</v>
      </c>
      <c r="F1023" s="421">
        <v>3031</v>
      </c>
      <c r="G1023" s="390" t="s">
        <v>10</v>
      </c>
      <c r="H1023" s="389" t="s">
        <v>5888</v>
      </c>
      <c r="I1023" s="389" t="s">
        <v>5889</v>
      </c>
      <c r="J1023" s="389" t="s">
        <v>5889</v>
      </c>
      <c r="K1023" s="389" t="s">
        <v>2091</v>
      </c>
      <c r="L1023" s="390" t="s">
        <v>23</v>
      </c>
      <c r="M1023" s="390" t="s">
        <v>2083</v>
      </c>
      <c r="N1023" s="390" t="s">
        <v>2083</v>
      </c>
      <c r="O1023" s="390" t="s">
        <v>25</v>
      </c>
      <c r="P1023" s="389" t="s">
        <v>23</v>
      </c>
      <c r="Q1023" s="389" t="s">
        <v>5890</v>
      </c>
      <c r="R1023" s="389" t="s">
        <v>5891</v>
      </c>
      <c r="S1023" s="389" t="s">
        <v>5892</v>
      </c>
      <c r="T1023" s="389" t="s">
        <v>3136</v>
      </c>
      <c r="U1023" s="389" t="s">
        <v>5893</v>
      </c>
      <c r="V1023" s="389" t="s">
        <v>5894</v>
      </c>
      <c r="W1023" s="389" t="s">
        <v>2083</v>
      </c>
      <c r="X1023" s="389" t="s">
        <v>2095</v>
      </c>
      <c r="Y1023" s="389" t="s">
        <v>23</v>
      </c>
      <c r="Z1023" s="389" t="s">
        <v>2083</v>
      </c>
      <c r="AA1023" s="389" t="s">
        <v>2115</v>
      </c>
      <c r="AB1023" s="389" t="s">
        <v>5799</v>
      </c>
    </row>
    <row r="1024" spans="1:28" x14ac:dyDescent="0.2">
      <c r="A1024" s="389">
        <v>806</v>
      </c>
      <c r="B1024" s="389">
        <v>3341</v>
      </c>
      <c r="C1024" s="389" t="s">
        <v>2577</v>
      </c>
      <c r="D1024" s="389" t="s">
        <v>2578</v>
      </c>
      <c r="E1024" s="389" t="s">
        <v>1281</v>
      </c>
      <c r="F1024" s="421">
        <v>3032</v>
      </c>
      <c r="G1024" s="390" t="s">
        <v>10</v>
      </c>
      <c r="H1024" s="389" t="s">
        <v>5895</v>
      </c>
      <c r="I1024" s="389" t="s">
        <v>5895</v>
      </c>
      <c r="J1024" s="389" t="s">
        <v>5895</v>
      </c>
      <c r="K1024" s="389" t="s">
        <v>2091</v>
      </c>
      <c r="L1024" s="390" t="s">
        <v>23</v>
      </c>
      <c r="M1024" s="390" t="s">
        <v>2083</v>
      </c>
      <c r="N1024" s="390" t="s">
        <v>2083</v>
      </c>
      <c r="O1024" s="390" t="s">
        <v>25</v>
      </c>
      <c r="P1024" s="389" t="s">
        <v>123</v>
      </c>
      <c r="Q1024" s="389" t="s">
        <v>5896</v>
      </c>
      <c r="R1024" s="389" t="s">
        <v>5897</v>
      </c>
      <c r="S1024" s="389" t="s">
        <v>2368</v>
      </c>
      <c r="T1024" s="389" t="s">
        <v>5898</v>
      </c>
      <c r="U1024" s="389" t="s">
        <v>2083</v>
      </c>
      <c r="V1024" s="389" t="s">
        <v>5899</v>
      </c>
      <c r="W1024" s="389" t="s">
        <v>2083</v>
      </c>
      <c r="X1024" s="389" t="s">
        <v>2095</v>
      </c>
      <c r="Y1024" s="389" t="s">
        <v>87</v>
      </c>
      <c r="Z1024" s="389" t="s">
        <v>2083</v>
      </c>
      <c r="AA1024" s="389" t="s">
        <v>2096</v>
      </c>
      <c r="AB1024" s="389" t="s">
        <v>3342</v>
      </c>
    </row>
    <row r="1025" spans="1:28" x14ac:dyDescent="0.2">
      <c r="A1025" s="389">
        <v>807</v>
      </c>
      <c r="B1025" s="389">
        <v>3342</v>
      </c>
      <c r="C1025" s="389" t="s">
        <v>4273</v>
      </c>
      <c r="D1025" s="389" t="s">
        <v>4274</v>
      </c>
      <c r="E1025" s="389" t="s">
        <v>1281</v>
      </c>
      <c r="F1025" s="421">
        <v>3033</v>
      </c>
      <c r="G1025" s="390" t="s">
        <v>10</v>
      </c>
      <c r="H1025" s="389" t="s">
        <v>5900</v>
      </c>
      <c r="I1025" s="389" t="s">
        <v>5900</v>
      </c>
      <c r="J1025" s="389" t="s">
        <v>5900</v>
      </c>
      <c r="K1025" s="389" t="s">
        <v>2091</v>
      </c>
      <c r="L1025" s="390" t="s">
        <v>23</v>
      </c>
      <c r="M1025" s="390" t="s">
        <v>2083</v>
      </c>
      <c r="N1025" s="390" t="s">
        <v>2083</v>
      </c>
      <c r="O1025" s="390" t="s">
        <v>87</v>
      </c>
      <c r="P1025" s="389" t="s">
        <v>123</v>
      </c>
      <c r="Q1025" s="389" t="s">
        <v>5901</v>
      </c>
      <c r="R1025" s="389" t="s">
        <v>5902</v>
      </c>
      <c r="S1025" s="389" t="s">
        <v>2083</v>
      </c>
      <c r="T1025" s="389" t="s">
        <v>2083</v>
      </c>
      <c r="U1025" s="389" t="s">
        <v>2083</v>
      </c>
      <c r="V1025" s="389" t="s">
        <v>2083</v>
      </c>
      <c r="W1025" s="389" t="s">
        <v>2083</v>
      </c>
      <c r="X1025" s="389" t="s">
        <v>2095</v>
      </c>
      <c r="Y1025" s="389" t="s">
        <v>2083</v>
      </c>
      <c r="Z1025" s="389" t="s">
        <v>2083</v>
      </c>
      <c r="AA1025" s="389" t="s">
        <v>2155</v>
      </c>
      <c r="AB1025" s="389" t="s">
        <v>5903</v>
      </c>
    </row>
    <row r="1026" spans="1:28" x14ac:dyDescent="0.2">
      <c r="A1026" s="389">
        <v>808</v>
      </c>
      <c r="B1026" s="389">
        <v>3343</v>
      </c>
      <c r="C1026" s="389" t="s">
        <v>2201</v>
      </c>
      <c r="D1026" s="389" t="s">
        <v>2202</v>
      </c>
      <c r="E1026" s="389" t="s">
        <v>1281</v>
      </c>
      <c r="F1026" s="421">
        <v>3034</v>
      </c>
      <c r="G1026" s="390" t="s">
        <v>10</v>
      </c>
      <c r="H1026" s="389" t="s">
        <v>1346</v>
      </c>
      <c r="I1026" s="389" t="s">
        <v>1346</v>
      </c>
      <c r="J1026" s="389" t="s">
        <v>1346</v>
      </c>
      <c r="K1026" s="389" t="s">
        <v>2091</v>
      </c>
      <c r="L1026" s="390" t="s">
        <v>23</v>
      </c>
      <c r="M1026" s="390" t="s">
        <v>2083</v>
      </c>
      <c r="N1026" s="390" t="s">
        <v>2083</v>
      </c>
      <c r="O1026" s="390" t="s">
        <v>87</v>
      </c>
      <c r="P1026" s="389" t="s">
        <v>123</v>
      </c>
      <c r="Q1026" s="389" t="s">
        <v>5901</v>
      </c>
      <c r="R1026" s="389" t="s">
        <v>5902</v>
      </c>
      <c r="S1026" s="389" t="s">
        <v>2083</v>
      </c>
      <c r="T1026" s="389" t="s">
        <v>2083</v>
      </c>
      <c r="U1026" s="389" t="s">
        <v>2083</v>
      </c>
      <c r="V1026" s="389" t="s">
        <v>5904</v>
      </c>
      <c r="W1026" s="389" t="s">
        <v>2083</v>
      </c>
      <c r="X1026" s="389" t="s">
        <v>2095</v>
      </c>
      <c r="Y1026" s="389" t="s">
        <v>2147</v>
      </c>
      <c r="Z1026" s="389" t="s">
        <v>2083</v>
      </c>
      <c r="AA1026" s="389" t="s">
        <v>2148</v>
      </c>
      <c r="AB1026" s="389" t="s">
        <v>3647</v>
      </c>
    </row>
    <row r="1027" spans="1:28" x14ac:dyDescent="0.2">
      <c r="A1027" s="389">
        <v>809</v>
      </c>
      <c r="B1027" s="389">
        <v>3344</v>
      </c>
      <c r="C1027" s="389" t="s">
        <v>2140</v>
      </c>
      <c r="D1027" s="389" t="s">
        <v>2141</v>
      </c>
      <c r="E1027" s="389" t="s">
        <v>1281</v>
      </c>
      <c r="F1027" s="421">
        <v>3035</v>
      </c>
      <c r="G1027" s="390" t="s">
        <v>10</v>
      </c>
      <c r="H1027" s="389" t="s">
        <v>1347</v>
      </c>
      <c r="I1027" s="389" t="s">
        <v>1347</v>
      </c>
      <c r="J1027" s="389" t="s">
        <v>1347</v>
      </c>
      <c r="K1027" s="389" t="s">
        <v>2091</v>
      </c>
      <c r="L1027" s="390" t="s">
        <v>23</v>
      </c>
      <c r="M1027" s="390" t="s">
        <v>2083</v>
      </c>
      <c r="N1027" s="390" t="s">
        <v>2083</v>
      </c>
      <c r="O1027" s="390" t="s">
        <v>87</v>
      </c>
      <c r="P1027" s="389" t="s">
        <v>123</v>
      </c>
      <c r="Q1027" s="389" t="s">
        <v>5905</v>
      </c>
      <c r="R1027" s="389" t="s">
        <v>2146</v>
      </c>
      <c r="S1027" s="389" t="s">
        <v>2083</v>
      </c>
      <c r="T1027" s="389" t="s">
        <v>2083</v>
      </c>
      <c r="U1027" s="389" t="s">
        <v>2083</v>
      </c>
      <c r="V1027" s="389" t="s">
        <v>5906</v>
      </c>
      <c r="W1027" s="389" t="s">
        <v>2083</v>
      </c>
      <c r="X1027" s="389" t="s">
        <v>2095</v>
      </c>
      <c r="Y1027" s="389" t="s">
        <v>1045</v>
      </c>
      <c r="Z1027" s="389" t="s">
        <v>2083</v>
      </c>
      <c r="AA1027" s="389" t="s">
        <v>2755</v>
      </c>
      <c r="AB1027" s="389" t="s">
        <v>5907</v>
      </c>
    </row>
    <row r="1028" spans="1:28" x14ac:dyDescent="0.2">
      <c r="A1028" s="389">
        <v>810</v>
      </c>
      <c r="B1028" s="389">
        <v>3345</v>
      </c>
      <c r="C1028" s="389" t="s">
        <v>2490</v>
      </c>
      <c r="D1028" s="389" t="s">
        <v>2491</v>
      </c>
      <c r="E1028" s="389" t="s">
        <v>1281</v>
      </c>
      <c r="F1028" s="421">
        <v>3036</v>
      </c>
      <c r="G1028" s="390" t="s">
        <v>10</v>
      </c>
      <c r="H1028" s="389" t="s">
        <v>1348</v>
      </c>
      <c r="I1028" s="389" t="s">
        <v>1348</v>
      </c>
      <c r="J1028" s="389" t="s">
        <v>1348</v>
      </c>
      <c r="K1028" s="389" t="s">
        <v>2091</v>
      </c>
      <c r="L1028" s="390" t="s">
        <v>23</v>
      </c>
      <c r="M1028" s="390" t="s">
        <v>2083</v>
      </c>
      <c r="N1028" s="390" t="s">
        <v>2083</v>
      </c>
      <c r="O1028" s="390" t="s">
        <v>87</v>
      </c>
      <c r="P1028" s="389" t="s">
        <v>123</v>
      </c>
      <c r="Q1028" s="389" t="s">
        <v>5908</v>
      </c>
      <c r="R1028" s="389" t="s">
        <v>5909</v>
      </c>
      <c r="S1028" s="389" t="s">
        <v>2083</v>
      </c>
      <c r="T1028" s="389" t="s">
        <v>2083</v>
      </c>
      <c r="U1028" s="389" t="s">
        <v>5910</v>
      </c>
      <c r="V1028" s="389" t="s">
        <v>5911</v>
      </c>
      <c r="W1028" s="389" t="s">
        <v>2083</v>
      </c>
      <c r="X1028" s="389" t="s">
        <v>2095</v>
      </c>
      <c r="Y1028" s="389" t="s">
        <v>2083</v>
      </c>
      <c r="Z1028" s="389" t="s">
        <v>2083</v>
      </c>
      <c r="AA1028" s="389" t="s">
        <v>2575</v>
      </c>
      <c r="AB1028" s="389" t="s">
        <v>5912</v>
      </c>
    </row>
    <row r="1029" spans="1:28" x14ac:dyDescent="0.2">
      <c r="A1029" s="389">
        <v>811</v>
      </c>
      <c r="B1029" s="389">
        <v>3346</v>
      </c>
      <c r="C1029" s="389" t="s">
        <v>2860</v>
      </c>
      <c r="D1029" s="389" t="s">
        <v>2861</v>
      </c>
      <c r="E1029" s="389" t="s">
        <v>1281</v>
      </c>
      <c r="F1029" s="421">
        <v>3037</v>
      </c>
      <c r="G1029" s="390" t="s">
        <v>10</v>
      </c>
      <c r="H1029" s="389" t="s">
        <v>5913</v>
      </c>
      <c r="I1029" s="389" t="s">
        <v>5913</v>
      </c>
      <c r="J1029" s="389" t="s">
        <v>5913</v>
      </c>
      <c r="K1029" s="389" t="s">
        <v>2091</v>
      </c>
      <c r="L1029" s="390" t="s">
        <v>23</v>
      </c>
      <c r="M1029" s="390" t="s">
        <v>2083</v>
      </c>
      <c r="N1029" s="390" t="s">
        <v>2083</v>
      </c>
      <c r="O1029" s="390" t="s">
        <v>87</v>
      </c>
      <c r="P1029" s="389" t="s">
        <v>23</v>
      </c>
      <c r="Q1029" s="389" t="s">
        <v>5914</v>
      </c>
      <c r="R1029" s="389" t="s">
        <v>2146</v>
      </c>
      <c r="S1029" s="389" t="s">
        <v>2083</v>
      </c>
      <c r="T1029" s="389" t="s">
        <v>2083</v>
      </c>
      <c r="U1029" s="389" t="s">
        <v>2083</v>
      </c>
      <c r="V1029" s="389" t="s">
        <v>2083</v>
      </c>
      <c r="W1029" s="389" t="s">
        <v>2083</v>
      </c>
      <c r="X1029" s="389" t="s">
        <v>2095</v>
      </c>
      <c r="Y1029" s="389" t="s">
        <v>12</v>
      </c>
      <c r="Z1029" s="389" t="s">
        <v>2083</v>
      </c>
      <c r="AA1029" s="389" t="s">
        <v>2105</v>
      </c>
      <c r="AB1029" s="389" t="s">
        <v>5473</v>
      </c>
    </row>
    <row r="1030" spans="1:28" x14ac:dyDescent="0.2">
      <c r="A1030" s="389">
        <v>812</v>
      </c>
      <c r="B1030" s="389">
        <v>3347</v>
      </c>
      <c r="C1030" s="389" t="s">
        <v>3883</v>
      </c>
      <c r="D1030" s="389" t="s">
        <v>3884</v>
      </c>
      <c r="E1030" s="389" t="s">
        <v>1281</v>
      </c>
      <c r="F1030" s="421">
        <v>3038</v>
      </c>
      <c r="G1030" s="390" t="s">
        <v>10</v>
      </c>
      <c r="H1030" s="389" t="s">
        <v>1351</v>
      </c>
      <c r="I1030" s="389" t="s">
        <v>1351</v>
      </c>
      <c r="J1030" s="389" t="s">
        <v>1351</v>
      </c>
      <c r="K1030" s="389" t="s">
        <v>2091</v>
      </c>
      <c r="L1030" s="390" t="s">
        <v>23</v>
      </c>
      <c r="M1030" s="390" t="s">
        <v>2083</v>
      </c>
      <c r="N1030" s="390" t="s">
        <v>2083</v>
      </c>
      <c r="O1030" s="390" t="s">
        <v>25</v>
      </c>
      <c r="P1030" s="389" t="s">
        <v>123</v>
      </c>
      <c r="Q1030" s="389" t="s">
        <v>5915</v>
      </c>
      <c r="R1030" s="389" t="s">
        <v>5916</v>
      </c>
      <c r="S1030" s="389" t="s">
        <v>5917</v>
      </c>
      <c r="T1030" s="389" t="s">
        <v>5918</v>
      </c>
      <c r="U1030" s="389" t="s">
        <v>2083</v>
      </c>
      <c r="V1030" s="389" t="s">
        <v>5919</v>
      </c>
      <c r="W1030" s="389" t="s">
        <v>2083</v>
      </c>
      <c r="X1030" s="389" t="s">
        <v>43</v>
      </c>
      <c r="Y1030" s="389" t="s">
        <v>2147</v>
      </c>
      <c r="Z1030" s="389" t="s">
        <v>2083</v>
      </c>
      <c r="AA1030" s="389" t="s">
        <v>2115</v>
      </c>
      <c r="AB1030" s="389" t="s">
        <v>3521</v>
      </c>
    </row>
    <row r="1031" spans="1:28" x14ac:dyDescent="0.2">
      <c r="A1031" s="389">
        <v>813</v>
      </c>
      <c r="B1031" s="389">
        <v>3348</v>
      </c>
      <c r="C1031" s="389" t="s">
        <v>2212</v>
      </c>
      <c r="D1031" s="389" t="s">
        <v>2213</v>
      </c>
      <c r="E1031" s="389" t="s">
        <v>1281</v>
      </c>
      <c r="F1031" s="421">
        <v>3039</v>
      </c>
      <c r="G1031" s="390" t="s">
        <v>10</v>
      </c>
      <c r="H1031" s="389" t="s">
        <v>5920</v>
      </c>
      <c r="I1031" s="389" t="s">
        <v>5920</v>
      </c>
      <c r="J1031" s="389" t="s">
        <v>5921</v>
      </c>
      <c r="K1031" s="389" t="s">
        <v>2091</v>
      </c>
      <c r="L1031" s="390" t="s">
        <v>23</v>
      </c>
      <c r="M1031" s="390" t="s">
        <v>2083</v>
      </c>
      <c r="N1031" s="390" t="s">
        <v>2083</v>
      </c>
      <c r="O1031" s="390" t="s">
        <v>87</v>
      </c>
      <c r="P1031" s="389" t="s">
        <v>123</v>
      </c>
      <c r="Q1031" s="389" t="s">
        <v>5922</v>
      </c>
      <c r="R1031" s="389" t="s">
        <v>2146</v>
      </c>
      <c r="S1031" s="389" t="s">
        <v>2083</v>
      </c>
      <c r="T1031" s="389" t="s">
        <v>2083</v>
      </c>
      <c r="U1031" s="389" t="s">
        <v>2083</v>
      </c>
      <c r="V1031" s="389" t="s">
        <v>4036</v>
      </c>
      <c r="W1031" s="389" t="s">
        <v>2083</v>
      </c>
      <c r="X1031" s="389" t="s">
        <v>2095</v>
      </c>
      <c r="Y1031" s="389" t="s">
        <v>87</v>
      </c>
      <c r="Z1031" s="389" t="s">
        <v>2083</v>
      </c>
      <c r="AA1031" s="389" t="s">
        <v>2096</v>
      </c>
      <c r="AB1031" s="389" t="s">
        <v>3779</v>
      </c>
    </row>
    <row r="1032" spans="1:28" x14ac:dyDescent="0.2">
      <c r="A1032" s="389">
        <v>814</v>
      </c>
      <c r="B1032" s="389">
        <v>3349</v>
      </c>
      <c r="C1032" s="389" t="s">
        <v>2124</v>
      </c>
      <c r="D1032" s="389" t="s">
        <v>2125</v>
      </c>
      <c r="E1032" s="389" t="s">
        <v>1281</v>
      </c>
      <c r="F1032" s="421">
        <v>3040</v>
      </c>
      <c r="G1032" s="390" t="s">
        <v>10</v>
      </c>
      <c r="H1032" s="389" t="s">
        <v>5923</v>
      </c>
      <c r="I1032" s="389" t="s">
        <v>5923</v>
      </c>
      <c r="J1032" s="389" t="s">
        <v>5924</v>
      </c>
      <c r="K1032" s="389" t="s">
        <v>2091</v>
      </c>
      <c r="L1032" s="390" t="s">
        <v>23</v>
      </c>
      <c r="M1032" s="390" t="s">
        <v>2083</v>
      </c>
      <c r="N1032" s="390" t="s">
        <v>2083</v>
      </c>
      <c r="O1032" s="390" t="s">
        <v>25</v>
      </c>
      <c r="P1032" s="389" t="s">
        <v>123</v>
      </c>
      <c r="Q1032" s="389" t="s">
        <v>5925</v>
      </c>
      <c r="R1032" s="389" t="s">
        <v>2146</v>
      </c>
      <c r="S1032" s="389" t="s">
        <v>5926</v>
      </c>
      <c r="T1032" s="389" t="s">
        <v>3905</v>
      </c>
      <c r="U1032" s="389" t="s">
        <v>2083</v>
      </c>
      <c r="V1032" s="389" t="s">
        <v>2083</v>
      </c>
      <c r="W1032" s="389" t="s">
        <v>2083</v>
      </c>
      <c r="X1032" s="389" t="s">
        <v>2095</v>
      </c>
      <c r="Y1032" s="389" t="s">
        <v>87</v>
      </c>
      <c r="Z1032" s="389" t="s">
        <v>2083</v>
      </c>
      <c r="AA1032" s="389" t="s">
        <v>2262</v>
      </c>
      <c r="AB1032" s="389" t="s">
        <v>5927</v>
      </c>
    </row>
    <row r="1033" spans="1:28" x14ac:dyDescent="0.2">
      <c r="A1033" s="389">
        <v>815</v>
      </c>
      <c r="B1033" s="389">
        <v>3350</v>
      </c>
      <c r="C1033" s="389" t="s">
        <v>3152</v>
      </c>
      <c r="D1033" s="389" t="s">
        <v>3153</v>
      </c>
      <c r="E1033" s="389" t="s">
        <v>1281</v>
      </c>
      <c r="F1033" s="421">
        <v>3041</v>
      </c>
      <c r="G1033" s="390" t="s">
        <v>10</v>
      </c>
      <c r="H1033" s="389" t="s">
        <v>5928</v>
      </c>
      <c r="I1033" s="389" t="s">
        <v>5929</v>
      </c>
      <c r="J1033" s="389" t="s">
        <v>5929</v>
      </c>
      <c r="K1033" s="389" t="s">
        <v>2091</v>
      </c>
      <c r="L1033" s="390" t="s">
        <v>23</v>
      </c>
      <c r="M1033" s="390" t="s">
        <v>2083</v>
      </c>
      <c r="N1033" s="390" t="s">
        <v>2083</v>
      </c>
      <c r="O1033" s="390" t="s">
        <v>25</v>
      </c>
      <c r="P1033" s="389" t="s">
        <v>123</v>
      </c>
      <c r="Q1033" s="389" t="s">
        <v>5930</v>
      </c>
      <c r="R1033" s="389" t="s">
        <v>2146</v>
      </c>
      <c r="S1033" s="389" t="s">
        <v>2334</v>
      </c>
      <c r="T1033" s="389" t="s">
        <v>2335</v>
      </c>
      <c r="U1033" s="389" t="s">
        <v>2083</v>
      </c>
      <c r="V1033" s="389" t="s">
        <v>5931</v>
      </c>
      <c r="W1033" s="389" t="s">
        <v>2083</v>
      </c>
      <c r="X1033" s="389" t="s">
        <v>2095</v>
      </c>
      <c r="Y1033" s="389" t="s">
        <v>2083</v>
      </c>
      <c r="Z1033" s="389" t="s">
        <v>2083</v>
      </c>
      <c r="AA1033" s="389" t="s">
        <v>2096</v>
      </c>
      <c r="AB1033" s="389" t="s">
        <v>2337</v>
      </c>
    </row>
    <row r="1034" spans="1:28" x14ac:dyDescent="0.2">
      <c r="A1034" s="389">
        <v>816</v>
      </c>
      <c r="B1034" s="389">
        <v>3351</v>
      </c>
      <c r="C1034" s="389" t="s">
        <v>3152</v>
      </c>
      <c r="D1034" s="389" t="s">
        <v>3153</v>
      </c>
      <c r="E1034" s="389" t="s">
        <v>1281</v>
      </c>
      <c r="F1034" s="421">
        <v>3042</v>
      </c>
      <c r="G1034" s="390" t="s">
        <v>10</v>
      </c>
      <c r="H1034" s="389" t="s">
        <v>5932</v>
      </c>
      <c r="I1034" s="389" t="s">
        <v>1357</v>
      </c>
      <c r="J1034" s="389" t="s">
        <v>1357</v>
      </c>
      <c r="K1034" s="389" t="s">
        <v>2091</v>
      </c>
      <c r="L1034" s="390" t="s">
        <v>23</v>
      </c>
      <c r="M1034" s="390" t="s">
        <v>2083</v>
      </c>
      <c r="N1034" s="390" t="s">
        <v>2083</v>
      </c>
      <c r="O1034" s="390" t="s">
        <v>87</v>
      </c>
      <c r="P1034" s="389" t="s">
        <v>123</v>
      </c>
      <c r="Q1034" s="389" t="s">
        <v>5933</v>
      </c>
      <c r="R1034" s="389" t="s">
        <v>2146</v>
      </c>
      <c r="S1034" s="389" t="s">
        <v>2083</v>
      </c>
      <c r="T1034" s="389" t="s">
        <v>2083</v>
      </c>
      <c r="U1034" s="389" t="s">
        <v>2083</v>
      </c>
      <c r="V1034" s="389" t="s">
        <v>5934</v>
      </c>
      <c r="W1034" s="389" t="s">
        <v>2083</v>
      </c>
      <c r="X1034" s="389" t="s">
        <v>2095</v>
      </c>
      <c r="Y1034" s="389" t="s">
        <v>2083</v>
      </c>
      <c r="Z1034" s="389" t="s">
        <v>2083</v>
      </c>
      <c r="AA1034" s="389" t="s">
        <v>2755</v>
      </c>
      <c r="AB1034" s="389" t="s">
        <v>5935</v>
      </c>
    </row>
    <row r="1035" spans="1:28" x14ac:dyDescent="0.2">
      <c r="A1035" s="389">
        <v>817</v>
      </c>
      <c r="B1035" s="389">
        <v>3352</v>
      </c>
      <c r="C1035" s="389" t="s">
        <v>2681</v>
      </c>
      <c r="D1035" s="389" t="s">
        <v>2682</v>
      </c>
      <c r="E1035" s="389" t="s">
        <v>1281</v>
      </c>
      <c r="F1035" s="421">
        <v>3043</v>
      </c>
      <c r="G1035" s="390" t="s">
        <v>10</v>
      </c>
      <c r="H1035" s="389" t="s">
        <v>5936</v>
      </c>
      <c r="I1035" s="389" t="s">
        <v>5936</v>
      </c>
      <c r="J1035" s="389" t="s">
        <v>5936</v>
      </c>
      <c r="K1035" s="389" t="s">
        <v>2091</v>
      </c>
      <c r="L1035" s="390" t="s">
        <v>23</v>
      </c>
      <c r="M1035" s="390" t="s">
        <v>2083</v>
      </c>
      <c r="N1035" s="390" t="s">
        <v>2083</v>
      </c>
      <c r="O1035" s="390" t="s">
        <v>25</v>
      </c>
      <c r="P1035" s="389" t="s">
        <v>123</v>
      </c>
      <c r="Q1035" s="389" t="s">
        <v>2368</v>
      </c>
      <c r="R1035" s="389" t="s">
        <v>5937</v>
      </c>
      <c r="S1035" s="389" t="s">
        <v>2368</v>
      </c>
      <c r="T1035" s="389" t="s">
        <v>5938</v>
      </c>
      <c r="U1035" s="389" t="s">
        <v>2083</v>
      </c>
      <c r="V1035" s="389" t="s">
        <v>5939</v>
      </c>
      <c r="W1035" s="389" t="s">
        <v>2083</v>
      </c>
      <c r="X1035" s="389" t="s">
        <v>2095</v>
      </c>
      <c r="Y1035" s="389" t="s">
        <v>87</v>
      </c>
      <c r="Z1035" s="389" t="s">
        <v>2083</v>
      </c>
      <c r="AA1035" s="389" t="s">
        <v>2148</v>
      </c>
      <c r="AB1035" s="389" t="s">
        <v>5898</v>
      </c>
    </row>
    <row r="1036" spans="1:28" x14ac:dyDescent="0.2">
      <c r="A1036" s="389">
        <v>818</v>
      </c>
      <c r="B1036" s="389">
        <v>3353</v>
      </c>
      <c r="C1036" s="389" t="s">
        <v>2133</v>
      </c>
      <c r="D1036" s="389" t="s">
        <v>2134</v>
      </c>
      <c r="E1036" s="389" t="s">
        <v>1281</v>
      </c>
      <c r="F1036" s="421">
        <v>3044</v>
      </c>
      <c r="G1036" s="390" t="s">
        <v>10</v>
      </c>
      <c r="H1036" s="389" t="s">
        <v>5940</v>
      </c>
      <c r="I1036" s="389" t="s">
        <v>5940</v>
      </c>
      <c r="J1036" s="389" t="s">
        <v>5940</v>
      </c>
      <c r="K1036" s="389" t="s">
        <v>2091</v>
      </c>
      <c r="L1036" s="390" t="s">
        <v>23</v>
      </c>
      <c r="M1036" s="390" t="s">
        <v>2083</v>
      </c>
      <c r="N1036" s="390" t="s">
        <v>2083</v>
      </c>
      <c r="O1036" s="390" t="s">
        <v>25</v>
      </c>
      <c r="P1036" s="389" t="s">
        <v>123</v>
      </c>
      <c r="Q1036" s="389" t="s">
        <v>2368</v>
      </c>
      <c r="R1036" s="389" t="s">
        <v>5941</v>
      </c>
      <c r="S1036" s="389" t="s">
        <v>2368</v>
      </c>
      <c r="T1036" s="389" t="s">
        <v>5938</v>
      </c>
      <c r="U1036" s="389" t="s">
        <v>2083</v>
      </c>
      <c r="V1036" s="389" t="s">
        <v>5942</v>
      </c>
      <c r="W1036" s="389" t="s">
        <v>2083</v>
      </c>
      <c r="X1036" s="389" t="s">
        <v>2095</v>
      </c>
      <c r="Y1036" s="389" t="s">
        <v>87</v>
      </c>
      <c r="Z1036" s="389" t="s">
        <v>2083</v>
      </c>
      <c r="AA1036" s="389" t="s">
        <v>2148</v>
      </c>
      <c r="AB1036" s="389" t="s">
        <v>5898</v>
      </c>
    </row>
    <row r="1037" spans="1:28" x14ac:dyDescent="0.2">
      <c r="A1037" s="389">
        <v>819</v>
      </c>
      <c r="B1037" s="389">
        <v>3354</v>
      </c>
      <c r="C1037" s="389" t="s">
        <v>2569</v>
      </c>
      <c r="D1037" s="389" t="s">
        <v>2570</v>
      </c>
      <c r="E1037" s="389" t="s">
        <v>1281</v>
      </c>
      <c r="F1037" s="421">
        <v>3045</v>
      </c>
      <c r="G1037" s="390" t="s">
        <v>10</v>
      </c>
      <c r="H1037" s="389" t="s">
        <v>5943</v>
      </c>
      <c r="I1037" s="389" t="s">
        <v>5943</v>
      </c>
      <c r="J1037" s="389" t="s">
        <v>5943</v>
      </c>
      <c r="K1037" s="389" t="s">
        <v>2091</v>
      </c>
      <c r="L1037" s="390" t="s">
        <v>23</v>
      </c>
      <c r="M1037" s="390" t="s">
        <v>2083</v>
      </c>
      <c r="N1037" s="390" t="s">
        <v>2083</v>
      </c>
      <c r="O1037" s="390" t="s">
        <v>25</v>
      </c>
      <c r="P1037" s="389" t="s">
        <v>123</v>
      </c>
      <c r="Q1037" s="389" t="s">
        <v>2368</v>
      </c>
      <c r="R1037" s="389" t="s">
        <v>5944</v>
      </c>
      <c r="S1037" s="389" t="s">
        <v>2368</v>
      </c>
      <c r="T1037" s="389" t="s">
        <v>3743</v>
      </c>
      <c r="U1037" s="389" t="s">
        <v>2083</v>
      </c>
      <c r="V1037" s="389" t="s">
        <v>5945</v>
      </c>
      <c r="W1037" s="389" t="s">
        <v>2083</v>
      </c>
      <c r="X1037" s="389" t="s">
        <v>2095</v>
      </c>
      <c r="Y1037" s="389" t="s">
        <v>87</v>
      </c>
      <c r="Z1037" s="389" t="s">
        <v>2083</v>
      </c>
      <c r="AA1037" s="389" t="s">
        <v>2148</v>
      </c>
      <c r="AB1037" s="389" t="s">
        <v>3743</v>
      </c>
    </row>
    <row r="1038" spans="1:28" x14ac:dyDescent="0.2">
      <c r="A1038" s="389">
        <v>820</v>
      </c>
      <c r="B1038" s="389">
        <v>3355</v>
      </c>
      <c r="C1038" s="389" t="s">
        <v>2275</v>
      </c>
      <c r="D1038" s="389" t="s">
        <v>2276</v>
      </c>
      <c r="E1038" s="389" t="s">
        <v>1281</v>
      </c>
      <c r="F1038" s="421">
        <v>3046</v>
      </c>
      <c r="G1038" s="390" t="s">
        <v>10</v>
      </c>
      <c r="H1038" s="389" t="s">
        <v>5946</v>
      </c>
      <c r="I1038" s="389" t="s">
        <v>1358</v>
      </c>
      <c r="J1038" s="389" t="s">
        <v>1358</v>
      </c>
      <c r="K1038" s="389" t="s">
        <v>2091</v>
      </c>
      <c r="L1038" s="390" t="s">
        <v>23</v>
      </c>
      <c r="M1038" s="390" t="s">
        <v>2083</v>
      </c>
      <c r="N1038" s="390" t="s">
        <v>2083</v>
      </c>
      <c r="O1038" s="390" t="s">
        <v>87</v>
      </c>
      <c r="P1038" s="389" t="s">
        <v>123</v>
      </c>
      <c r="Q1038" s="389" t="s">
        <v>5947</v>
      </c>
      <c r="R1038" s="389" t="s">
        <v>5948</v>
      </c>
      <c r="S1038" s="389" t="s">
        <v>2083</v>
      </c>
      <c r="T1038" s="389" t="s">
        <v>2083</v>
      </c>
      <c r="U1038" s="389" t="s">
        <v>2083</v>
      </c>
      <c r="V1038" s="389" t="s">
        <v>5949</v>
      </c>
      <c r="W1038" s="389" t="s">
        <v>2083</v>
      </c>
      <c r="X1038" s="389" t="s">
        <v>2095</v>
      </c>
      <c r="Y1038" s="389" t="s">
        <v>25</v>
      </c>
      <c r="Z1038" s="389" t="s">
        <v>2083</v>
      </c>
      <c r="AA1038" s="389" t="s">
        <v>2148</v>
      </c>
      <c r="AB1038" s="389" t="s">
        <v>5950</v>
      </c>
    </row>
    <row r="1039" spans="1:28" x14ac:dyDescent="0.2">
      <c r="A1039" s="389">
        <v>821</v>
      </c>
      <c r="B1039" s="389">
        <v>3356</v>
      </c>
      <c r="C1039" s="389" t="s">
        <v>2174</v>
      </c>
      <c r="D1039" s="389" t="s">
        <v>2175</v>
      </c>
      <c r="E1039" s="389" t="s">
        <v>1281</v>
      </c>
      <c r="F1039" s="421">
        <v>3047</v>
      </c>
      <c r="G1039" s="390" t="s">
        <v>10</v>
      </c>
      <c r="H1039" s="389" t="s">
        <v>5951</v>
      </c>
      <c r="I1039" s="389" t="s">
        <v>5951</v>
      </c>
      <c r="J1039" s="389" t="s">
        <v>5951</v>
      </c>
      <c r="K1039" s="389" t="s">
        <v>2091</v>
      </c>
      <c r="L1039" s="390" t="s">
        <v>23</v>
      </c>
      <c r="M1039" s="390" t="s">
        <v>2083</v>
      </c>
      <c r="N1039" s="390" t="s">
        <v>2083</v>
      </c>
      <c r="O1039" s="390" t="s">
        <v>25</v>
      </c>
      <c r="P1039" s="389" t="s">
        <v>123</v>
      </c>
      <c r="Q1039" s="389" t="s">
        <v>2368</v>
      </c>
      <c r="R1039" s="389" t="s">
        <v>5948</v>
      </c>
      <c r="S1039" s="389" t="s">
        <v>2368</v>
      </c>
      <c r="T1039" s="389" t="s">
        <v>5898</v>
      </c>
      <c r="U1039" s="389" t="s">
        <v>2083</v>
      </c>
      <c r="V1039" s="389" t="s">
        <v>5952</v>
      </c>
      <c r="W1039" s="389" t="s">
        <v>2083</v>
      </c>
      <c r="X1039" s="389" t="s">
        <v>2095</v>
      </c>
      <c r="Y1039" s="389" t="s">
        <v>87</v>
      </c>
      <c r="Z1039" s="389" t="s">
        <v>2083</v>
      </c>
      <c r="AA1039" s="389" t="s">
        <v>2148</v>
      </c>
      <c r="AB1039" s="389" t="s">
        <v>5898</v>
      </c>
    </row>
    <row r="1040" spans="1:28" x14ac:dyDescent="0.2">
      <c r="A1040" s="389">
        <v>822</v>
      </c>
      <c r="B1040" s="389">
        <v>3357</v>
      </c>
      <c r="C1040" s="389" t="s">
        <v>3508</v>
      </c>
      <c r="D1040" s="389" t="s">
        <v>3509</v>
      </c>
      <c r="E1040" s="389" t="s">
        <v>1281</v>
      </c>
      <c r="F1040" s="421">
        <v>3048</v>
      </c>
      <c r="G1040" s="390" t="s">
        <v>10</v>
      </c>
      <c r="H1040" s="389" t="s">
        <v>5953</v>
      </c>
      <c r="I1040" s="389" t="s">
        <v>5954</v>
      </c>
      <c r="J1040" s="389" t="s">
        <v>5954</v>
      </c>
      <c r="K1040" s="389" t="s">
        <v>2091</v>
      </c>
      <c r="L1040" s="390" t="s">
        <v>23</v>
      </c>
      <c r="M1040" s="390" t="s">
        <v>2083</v>
      </c>
      <c r="N1040" s="390" t="s">
        <v>2083</v>
      </c>
      <c r="O1040" s="390" t="s">
        <v>25</v>
      </c>
      <c r="P1040" s="389" t="s">
        <v>1045</v>
      </c>
      <c r="Q1040" s="389" t="s">
        <v>2368</v>
      </c>
      <c r="R1040" s="389" t="s">
        <v>5955</v>
      </c>
      <c r="S1040" s="389" t="s">
        <v>2368</v>
      </c>
      <c r="T1040" s="389" t="s">
        <v>3726</v>
      </c>
      <c r="U1040" s="389" t="s">
        <v>2083</v>
      </c>
      <c r="V1040" s="389" t="s">
        <v>5956</v>
      </c>
      <c r="W1040" s="389" t="s">
        <v>2083</v>
      </c>
      <c r="X1040" s="389" t="s">
        <v>2095</v>
      </c>
      <c r="Y1040" s="389" t="s">
        <v>87</v>
      </c>
      <c r="Z1040" s="389" t="s">
        <v>2083</v>
      </c>
      <c r="AA1040" s="389" t="s">
        <v>2148</v>
      </c>
      <c r="AB1040" s="389" t="s">
        <v>3726</v>
      </c>
    </row>
    <row r="1041" spans="1:28" x14ac:dyDescent="0.2">
      <c r="A1041" s="389">
        <v>823</v>
      </c>
      <c r="B1041" s="389">
        <v>3358</v>
      </c>
      <c r="C1041" s="389" t="s">
        <v>2133</v>
      </c>
      <c r="D1041" s="389" t="s">
        <v>2134</v>
      </c>
      <c r="E1041" s="389" t="s">
        <v>1281</v>
      </c>
      <c r="F1041" s="421">
        <v>3049</v>
      </c>
      <c r="G1041" s="390" t="s">
        <v>10</v>
      </c>
      <c r="H1041" s="389" t="s">
        <v>5957</v>
      </c>
      <c r="I1041" s="389" t="s">
        <v>5957</v>
      </c>
      <c r="J1041" s="389" t="s">
        <v>5957</v>
      </c>
      <c r="K1041" s="389" t="s">
        <v>2091</v>
      </c>
      <c r="L1041" s="390" t="s">
        <v>23</v>
      </c>
      <c r="M1041" s="390" t="s">
        <v>2083</v>
      </c>
      <c r="N1041" s="390" t="s">
        <v>2083</v>
      </c>
      <c r="O1041" s="390" t="s">
        <v>25</v>
      </c>
      <c r="P1041" s="389" t="s">
        <v>1045</v>
      </c>
      <c r="Q1041" s="389" t="s">
        <v>2368</v>
      </c>
      <c r="R1041" s="389" t="s">
        <v>5955</v>
      </c>
      <c r="S1041" s="389" t="s">
        <v>2368</v>
      </c>
      <c r="T1041" s="389" t="s">
        <v>5938</v>
      </c>
      <c r="U1041" s="389" t="s">
        <v>2083</v>
      </c>
      <c r="V1041" s="389" t="s">
        <v>5958</v>
      </c>
      <c r="W1041" s="389" t="s">
        <v>2083</v>
      </c>
      <c r="X1041" s="389" t="s">
        <v>2095</v>
      </c>
      <c r="Y1041" s="389" t="s">
        <v>87</v>
      </c>
      <c r="Z1041" s="389" t="s">
        <v>2083</v>
      </c>
      <c r="AA1041" s="389" t="s">
        <v>2148</v>
      </c>
      <c r="AB1041" s="389" t="s">
        <v>5898</v>
      </c>
    </row>
    <row r="1042" spans="1:28" x14ac:dyDescent="0.2">
      <c r="A1042" s="389">
        <v>501</v>
      </c>
      <c r="B1042" s="389">
        <v>3359</v>
      </c>
      <c r="C1042" s="389" t="s">
        <v>2569</v>
      </c>
      <c r="D1042" s="389" t="s">
        <v>2570</v>
      </c>
      <c r="E1042" s="389" t="s">
        <v>1281</v>
      </c>
      <c r="F1042" s="421">
        <v>3050</v>
      </c>
      <c r="G1042" s="390" t="s">
        <v>10</v>
      </c>
      <c r="H1042" s="389" t="s">
        <v>5959</v>
      </c>
      <c r="I1042" s="389" t="s">
        <v>5959</v>
      </c>
      <c r="J1042" s="389" t="s">
        <v>5959</v>
      </c>
      <c r="K1042" s="389" t="s">
        <v>2091</v>
      </c>
      <c r="L1042" s="390" t="s">
        <v>23</v>
      </c>
      <c r="M1042" s="390" t="s">
        <v>2083</v>
      </c>
      <c r="N1042" s="390" t="s">
        <v>2083</v>
      </c>
      <c r="O1042" s="390" t="s">
        <v>25</v>
      </c>
      <c r="P1042" s="389" t="s">
        <v>123</v>
      </c>
      <c r="Q1042" s="389" t="s">
        <v>2368</v>
      </c>
      <c r="R1042" s="389" t="s">
        <v>5960</v>
      </c>
      <c r="S1042" s="389" t="s">
        <v>2368</v>
      </c>
      <c r="T1042" s="389" t="s">
        <v>3743</v>
      </c>
      <c r="U1042" s="389" t="s">
        <v>2083</v>
      </c>
      <c r="V1042" s="389" t="s">
        <v>5961</v>
      </c>
      <c r="W1042" s="389" t="s">
        <v>2083</v>
      </c>
      <c r="X1042" s="389" t="s">
        <v>2095</v>
      </c>
      <c r="Y1042" s="389" t="s">
        <v>87</v>
      </c>
      <c r="Z1042" s="389" t="s">
        <v>2083</v>
      </c>
      <c r="AA1042" s="389" t="s">
        <v>2148</v>
      </c>
      <c r="AB1042" s="389" t="s">
        <v>3743</v>
      </c>
    </row>
    <row r="1043" spans="1:28" x14ac:dyDescent="0.2">
      <c r="A1043" s="389">
        <v>502</v>
      </c>
      <c r="B1043" s="389">
        <v>3360</v>
      </c>
      <c r="C1043" s="389" t="s">
        <v>2605</v>
      </c>
      <c r="D1043" s="389" t="s">
        <v>2606</v>
      </c>
      <c r="E1043" s="389" t="s">
        <v>1281</v>
      </c>
      <c r="F1043" s="421">
        <v>3051</v>
      </c>
      <c r="G1043" s="390" t="s">
        <v>10</v>
      </c>
      <c r="H1043" s="389" t="s">
        <v>5962</v>
      </c>
      <c r="I1043" s="389" t="s">
        <v>5962</v>
      </c>
      <c r="J1043" s="389" t="s">
        <v>5962</v>
      </c>
      <c r="K1043" s="389" t="s">
        <v>2091</v>
      </c>
      <c r="L1043" s="390" t="s">
        <v>23</v>
      </c>
      <c r="M1043" s="390" t="s">
        <v>2083</v>
      </c>
      <c r="N1043" s="390" t="s">
        <v>2083</v>
      </c>
      <c r="O1043" s="390" t="s">
        <v>25</v>
      </c>
      <c r="P1043" s="389" t="s">
        <v>1045</v>
      </c>
      <c r="Q1043" s="389" t="s">
        <v>2368</v>
      </c>
      <c r="R1043" s="389" t="s">
        <v>5960</v>
      </c>
      <c r="S1043" s="389" t="s">
        <v>2368</v>
      </c>
      <c r="T1043" s="389" t="s">
        <v>3743</v>
      </c>
      <c r="U1043" s="389" t="s">
        <v>2083</v>
      </c>
      <c r="V1043" s="389" t="s">
        <v>5963</v>
      </c>
      <c r="W1043" s="389" t="s">
        <v>2083</v>
      </c>
      <c r="X1043" s="389" t="s">
        <v>2095</v>
      </c>
      <c r="Y1043" s="389" t="s">
        <v>87</v>
      </c>
      <c r="Z1043" s="389" t="s">
        <v>2083</v>
      </c>
      <c r="AA1043" s="389" t="s">
        <v>2148</v>
      </c>
      <c r="AB1043" s="389" t="s">
        <v>3743</v>
      </c>
    </row>
    <row r="1044" spans="1:28" x14ac:dyDescent="0.2">
      <c r="A1044" s="389">
        <v>503</v>
      </c>
      <c r="B1044" s="389">
        <v>3361</v>
      </c>
      <c r="C1044" s="389" t="s">
        <v>2231</v>
      </c>
      <c r="D1044" s="389" t="s">
        <v>2232</v>
      </c>
      <c r="E1044" s="389" t="s">
        <v>1281</v>
      </c>
      <c r="F1044" s="421">
        <v>3052</v>
      </c>
      <c r="G1044" s="390" t="s">
        <v>10</v>
      </c>
      <c r="H1044" s="389" t="s">
        <v>5964</v>
      </c>
      <c r="I1044" s="389" t="s">
        <v>5964</v>
      </c>
      <c r="J1044" s="389" t="s">
        <v>5964</v>
      </c>
      <c r="K1044" s="389" t="s">
        <v>2091</v>
      </c>
      <c r="L1044" s="390" t="s">
        <v>23</v>
      </c>
      <c r="M1044" s="390" t="s">
        <v>2083</v>
      </c>
      <c r="N1044" s="390" t="s">
        <v>2083</v>
      </c>
      <c r="O1044" s="390" t="s">
        <v>25</v>
      </c>
      <c r="P1044" s="389" t="s">
        <v>123</v>
      </c>
      <c r="Q1044" s="389" t="s">
        <v>2368</v>
      </c>
      <c r="R1044" s="389" t="s">
        <v>5965</v>
      </c>
      <c r="S1044" s="389" t="s">
        <v>2368</v>
      </c>
      <c r="T1044" s="389" t="s">
        <v>3607</v>
      </c>
      <c r="U1044" s="389" t="s">
        <v>2083</v>
      </c>
      <c r="V1044" s="389" t="s">
        <v>5966</v>
      </c>
      <c r="W1044" s="389" t="s">
        <v>2083</v>
      </c>
      <c r="X1044" s="389" t="s">
        <v>2095</v>
      </c>
      <c r="Y1044" s="389" t="s">
        <v>87</v>
      </c>
      <c r="Z1044" s="389" t="s">
        <v>2083</v>
      </c>
      <c r="AA1044" s="389" t="s">
        <v>2105</v>
      </c>
      <c r="AB1044" s="389" t="s">
        <v>2387</v>
      </c>
    </row>
    <row r="1045" spans="1:28" x14ac:dyDescent="0.2">
      <c r="A1045" s="389">
        <v>504</v>
      </c>
      <c r="B1045" s="389">
        <v>3362</v>
      </c>
      <c r="C1045" s="389" t="s">
        <v>2150</v>
      </c>
      <c r="D1045" s="389" t="s">
        <v>2151</v>
      </c>
      <c r="E1045" s="389" t="s">
        <v>1281</v>
      </c>
      <c r="F1045" s="421">
        <v>3053</v>
      </c>
      <c r="G1045" s="390" t="s">
        <v>10</v>
      </c>
      <c r="H1045" s="389" t="s">
        <v>5967</v>
      </c>
      <c r="I1045" s="389" t="s">
        <v>1359</v>
      </c>
      <c r="J1045" s="389" t="s">
        <v>1359</v>
      </c>
      <c r="K1045" s="389" t="s">
        <v>2091</v>
      </c>
      <c r="L1045" s="390" t="s">
        <v>23</v>
      </c>
      <c r="M1045" s="390" t="s">
        <v>2083</v>
      </c>
      <c r="N1045" s="390" t="s">
        <v>2083</v>
      </c>
      <c r="O1045" s="390" t="s">
        <v>87</v>
      </c>
      <c r="P1045" s="389" t="s">
        <v>23</v>
      </c>
      <c r="Q1045" s="389" t="s">
        <v>2368</v>
      </c>
      <c r="R1045" s="389" t="s">
        <v>5968</v>
      </c>
      <c r="S1045" s="389" t="s">
        <v>2083</v>
      </c>
      <c r="T1045" s="389" t="s">
        <v>2083</v>
      </c>
      <c r="U1045" s="389" t="s">
        <v>2083</v>
      </c>
      <c r="V1045" s="389" t="s">
        <v>5969</v>
      </c>
      <c r="W1045" s="389" t="s">
        <v>2083</v>
      </c>
      <c r="X1045" s="389" t="s">
        <v>2095</v>
      </c>
      <c r="Y1045" s="389" t="s">
        <v>25</v>
      </c>
      <c r="Z1045" s="389" t="s">
        <v>2083</v>
      </c>
      <c r="AA1045" s="389" t="s">
        <v>2105</v>
      </c>
      <c r="AB1045" s="389" t="s">
        <v>5970</v>
      </c>
    </row>
    <row r="1046" spans="1:28" x14ac:dyDescent="0.2">
      <c r="A1046" s="389">
        <v>505</v>
      </c>
      <c r="B1046" s="389">
        <v>3363</v>
      </c>
      <c r="C1046" s="389" t="s">
        <v>3435</v>
      </c>
      <c r="D1046" s="389" t="s">
        <v>3436</v>
      </c>
      <c r="E1046" s="389" t="s">
        <v>1281</v>
      </c>
      <c r="F1046" s="421">
        <v>3054</v>
      </c>
      <c r="G1046" s="390" t="s">
        <v>10</v>
      </c>
      <c r="H1046" s="389" t="s">
        <v>1360</v>
      </c>
      <c r="I1046" s="389" t="s">
        <v>1360</v>
      </c>
      <c r="J1046" s="389" t="s">
        <v>1360</v>
      </c>
      <c r="K1046" s="389" t="s">
        <v>2091</v>
      </c>
      <c r="L1046" s="390" t="s">
        <v>23</v>
      </c>
      <c r="M1046" s="390" t="s">
        <v>2083</v>
      </c>
      <c r="N1046" s="390" t="s">
        <v>2083</v>
      </c>
      <c r="O1046" s="390" t="s">
        <v>87</v>
      </c>
      <c r="P1046" s="389" t="s">
        <v>123</v>
      </c>
      <c r="Q1046" s="389" t="s">
        <v>5971</v>
      </c>
      <c r="R1046" s="389" t="s">
        <v>2146</v>
      </c>
      <c r="S1046" s="389" t="s">
        <v>2083</v>
      </c>
      <c r="T1046" s="389" t="s">
        <v>2083</v>
      </c>
      <c r="U1046" s="389" t="s">
        <v>2083</v>
      </c>
      <c r="V1046" s="389" t="s">
        <v>5972</v>
      </c>
      <c r="W1046" s="389" t="s">
        <v>2083</v>
      </c>
      <c r="X1046" s="389" t="s">
        <v>2095</v>
      </c>
      <c r="Y1046" s="389" t="s">
        <v>12</v>
      </c>
      <c r="Z1046" s="389" t="s">
        <v>2083</v>
      </c>
      <c r="AA1046" s="389" t="s">
        <v>2115</v>
      </c>
      <c r="AB1046" s="389" t="s">
        <v>4912</v>
      </c>
    </row>
    <row r="1047" spans="1:28" x14ac:dyDescent="0.2">
      <c r="A1047" s="389">
        <v>506</v>
      </c>
      <c r="B1047" s="389">
        <v>3364</v>
      </c>
      <c r="C1047" s="389" t="s">
        <v>2133</v>
      </c>
      <c r="D1047" s="389" t="s">
        <v>2134</v>
      </c>
      <c r="E1047" s="389" t="s">
        <v>1281</v>
      </c>
      <c r="F1047" s="421">
        <v>3055</v>
      </c>
      <c r="G1047" s="390" t="s">
        <v>11</v>
      </c>
      <c r="H1047" s="389" t="s">
        <v>1361</v>
      </c>
      <c r="I1047" s="389" t="s">
        <v>1361</v>
      </c>
      <c r="J1047" s="389" t="s">
        <v>1361</v>
      </c>
      <c r="K1047" s="389" t="s">
        <v>2126</v>
      </c>
      <c r="L1047" s="390" t="s">
        <v>87</v>
      </c>
      <c r="M1047" s="390" t="s">
        <v>2083</v>
      </c>
      <c r="N1047" s="390" t="s">
        <v>2083</v>
      </c>
      <c r="O1047" s="390" t="s">
        <v>87</v>
      </c>
      <c r="P1047" s="389" t="s">
        <v>23</v>
      </c>
      <c r="Q1047" s="389" t="s">
        <v>5973</v>
      </c>
      <c r="R1047" s="389" t="s">
        <v>5974</v>
      </c>
      <c r="S1047" s="389" t="s">
        <v>2083</v>
      </c>
      <c r="T1047" s="389" t="s">
        <v>2083</v>
      </c>
      <c r="U1047" s="389" t="s">
        <v>2083</v>
      </c>
      <c r="V1047" s="389" t="s">
        <v>5975</v>
      </c>
      <c r="W1047" s="389" t="s">
        <v>2083</v>
      </c>
      <c r="X1047" s="389" t="s">
        <v>43</v>
      </c>
      <c r="Y1047" s="389" t="s">
        <v>2147</v>
      </c>
      <c r="Z1047" s="389" t="s">
        <v>2083</v>
      </c>
      <c r="AA1047" s="389" t="s">
        <v>2328</v>
      </c>
      <c r="AB1047" s="389" t="s">
        <v>5976</v>
      </c>
    </row>
    <row r="1048" spans="1:28" x14ac:dyDescent="0.2">
      <c r="A1048" s="389">
        <v>507</v>
      </c>
      <c r="B1048" s="389">
        <v>3365</v>
      </c>
      <c r="C1048" s="389" t="s">
        <v>5977</v>
      </c>
      <c r="D1048" s="389" t="s">
        <v>5978</v>
      </c>
      <c r="E1048" s="389" t="s">
        <v>1281</v>
      </c>
      <c r="F1048" s="421">
        <v>3056</v>
      </c>
      <c r="G1048" s="390" t="s">
        <v>10</v>
      </c>
      <c r="H1048" s="389" t="s">
        <v>5979</v>
      </c>
      <c r="I1048" s="389" t="s">
        <v>5980</v>
      </c>
      <c r="J1048" s="389" t="s">
        <v>5980</v>
      </c>
      <c r="K1048" s="389" t="s">
        <v>2091</v>
      </c>
      <c r="L1048" s="390" t="s">
        <v>23</v>
      </c>
      <c r="M1048" s="390" t="s">
        <v>2083</v>
      </c>
      <c r="N1048" s="390" t="s">
        <v>2083</v>
      </c>
      <c r="O1048" s="390" t="s">
        <v>87</v>
      </c>
      <c r="P1048" s="389" t="s">
        <v>23</v>
      </c>
      <c r="Q1048" s="389" t="s">
        <v>5981</v>
      </c>
      <c r="R1048" s="389" t="s">
        <v>5982</v>
      </c>
      <c r="S1048" s="389" t="s">
        <v>2083</v>
      </c>
      <c r="T1048" s="389" t="s">
        <v>2083</v>
      </c>
      <c r="U1048" s="389" t="s">
        <v>2083</v>
      </c>
      <c r="V1048" s="389" t="s">
        <v>5983</v>
      </c>
      <c r="W1048" s="389" t="s">
        <v>2083</v>
      </c>
      <c r="X1048" s="389" t="s">
        <v>2095</v>
      </c>
      <c r="Y1048" s="389" t="s">
        <v>12</v>
      </c>
      <c r="Z1048" s="389" t="s">
        <v>2083</v>
      </c>
      <c r="AA1048" s="389" t="s">
        <v>4585</v>
      </c>
      <c r="AB1048" s="389" t="s">
        <v>5984</v>
      </c>
    </row>
    <row r="1049" spans="1:28" x14ac:dyDescent="0.2">
      <c r="A1049" s="389">
        <v>508</v>
      </c>
      <c r="B1049" s="389">
        <v>3366</v>
      </c>
      <c r="C1049" s="389" t="s">
        <v>2349</v>
      </c>
      <c r="D1049" s="389" t="s">
        <v>2350</v>
      </c>
      <c r="E1049" s="389" t="s">
        <v>1281</v>
      </c>
      <c r="F1049" s="421">
        <v>3057</v>
      </c>
      <c r="G1049" s="390" t="s">
        <v>10</v>
      </c>
      <c r="H1049" s="389" t="s">
        <v>1363</v>
      </c>
      <c r="I1049" s="389" t="s">
        <v>1363</v>
      </c>
      <c r="J1049" s="389" t="s">
        <v>1363</v>
      </c>
      <c r="K1049" s="389" t="s">
        <v>2091</v>
      </c>
      <c r="L1049" s="390" t="s">
        <v>23</v>
      </c>
      <c r="M1049" s="390" t="s">
        <v>2083</v>
      </c>
      <c r="N1049" s="390" t="s">
        <v>2083</v>
      </c>
      <c r="O1049" s="390" t="s">
        <v>87</v>
      </c>
      <c r="P1049" s="389" t="s">
        <v>123</v>
      </c>
      <c r="Q1049" s="389" t="s">
        <v>5985</v>
      </c>
      <c r="R1049" s="389" t="s">
        <v>5986</v>
      </c>
      <c r="S1049" s="389" t="s">
        <v>2083</v>
      </c>
      <c r="T1049" s="389" t="s">
        <v>2083</v>
      </c>
      <c r="U1049" s="389" t="s">
        <v>2083</v>
      </c>
      <c r="V1049" s="389" t="s">
        <v>5987</v>
      </c>
      <c r="W1049" s="389" t="s">
        <v>2083</v>
      </c>
      <c r="X1049" s="389" t="s">
        <v>2095</v>
      </c>
      <c r="Y1049" s="389" t="s">
        <v>2147</v>
      </c>
      <c r="Z1049" s="389" t="s">
        <v>2083</v>
      </c>
      <c r="AA1049" s="389" t="s">
        <v>2148</v>
      </c>
      <c r="AB1049" s="389" t="s">
        <v>5988</v>
      </c>
    </row>
    <row r="1050" spans="1:28" x14ac:dyDescent="0.2">
      <c r="A1050" s="389">
        <v>509</v>
      </c>
      <c r="B1050" s="389">
        <v>3367</v>
      </c>
      <c r="C1050" s="389" t="s">
        <v>2219</v>
      </c>
      <c r="D1050" s="389" t="s">
        <v>2220</v>
      </c>
      <c r="E1050" s="389" t="s">
        <v>1281</v>
      </c>
      <c r="F1050" s="421">
        <v>3058</v>
      </c>
      <c r="G1050" s="390" t="s">
        <v>10</v>
      </c>
      <c r="H1050" s="389" t="s">
        <v>1364</v>
      </c>
      <c r="I1050" s="389" t="s">
        <v>1364</v>
      </c>
      <c r="J1050" s="389" t="s">
        <v>1364</v>
      </c>
      <c r="K1050" s="389" t="s">
        <v>2091</v>
      </c>
      <c r="L1050" s="390" t="s">
        <v>23</v>
      </c>
      <c r="M1050" s="390" t="s">
        <v>2083</v>
      </c>
      <c r="N1050" s="390" t="s">
        <v>2083</v>
      </c>
      <c r="O1050" s="390" t="s">
        <v>87</v>
      </c>
      <c r="P1050" s="389" t="s">
        <v>123</v>
      </c>
      <c r="Q1050" s="389" t="s">
        <v>5989</v>
      </c>
      <c r="R1050" s="389" t="s">
        <v>5986</v>
      </c>
      <c r="S1050" s="389" t="s">
        <v>2083</v>
      </c>
      <c r="T1050" s="389" t="s">
        <v>2083</v>
      </c>
      <c r="U1050" s="389" t="s">
        <v>2083</v>
      </c>
      <c r="V1050" s="389" t="s">
        <v>5990</v>
      </c>
      <c r="W1050" s="389" t="s">
        <v>2083</v>
      </c>
      <c r="X1050" s="389" t="s">
        <v>2095</v>
      </c>
      <c r="Y1050" s="389" t="s">
        <v>2147</v>
      </c>
      <c r="Z1050" s="389" t="s">
        <v>2083</v>
      </c>
      <c r="AA1050" s="389" t="s">
        <v>2148</v>
      </c>
      <c r="AB1050" s="389" t="s">
        <v>5988</v>
      </c>
    </row>
    <row r="1051" spans="1:28" x14ac:dyDescent="0.2">
      <c r="A1051" s="389">
        <v>510</v>
      </c>
      <c r="B1051" s="389">
        <v>3368</v>
      </c>
      <c r="C1051" s="389" t="s">
        <v>3945</v>
      </c>
      <c r="D1051" s="389" t="s">
        <v>3946</v>
      </c>
      <c r="E1051" s="389" t="s">
        <v>1281</v>
      </c>
      <c r="F1051" s="421">
        <v>3059</v>
      </c>
      <c r="G1051" s="390" t="s">
        <v>10</v>
      </c>
      <c r="H1051" s="389" t="s">
        <v>1365</v>
      </c>
      <c r="I1051" s="389" t="s">
        <v>1365</v>
      </c>
      <c r="J1051" s="389" t="s">
        <v>1365</v>
      </c>
      <c r="K1051" s="389" t="s">
        <v>5991</v>
      </c>
      <c r="L1051" s="390" t="s">
        <v>23</v>
      </c>
      <c r="M1051" s="390" t="s">
        <v>2083</v>
      </c>
      <c r="N1051" s="390" t="s">
        <v>2083</v>
      </c>
      <c r="O1051" s="390" t="s">
        <v>87</v>
      </c>
      <c r="P1051" s="389" t="s">
        <v>1045</v>
      </c>
      <c r="Q1051" s="389" t="s">
        <v>5992</v>
      </c>
      <c r="R1051" s="389" t="s">
        <v>5993</v>
      </c>
      <c r="S1051" s="389" t="s">
        <v>2083</v>
      </c>
      <c r="T1051" s="389" t="s">
        <v>2083</v>
      </c>
      <c r="U1051" s="389" t="s">
        <v>2083</v>
      </c>
      <c r="V1051" s="389" t="s">
        <v>5994</v>
      </c>
      <c r="W1051" s="389" t="s">
        <v>2083</v>
      </c>
      <c r="X1051" s="389" t="s">
        <v>2095</v>
      </c>
      <c r="Y1051" s="389" t="s">
        <v>2147</v>
      </c>
      <c r="Z1051" s="389" t="s">
        <v>2083</v>
      </c>
      <c r="AA1051" s="389" t="s">
        <v>2115</v>
      </c>
      <c r="AB1051" s="389" t="s">
        <v>2348</v>
      </c>
    </row>
    <row r="1052" spans="1:28" x14ac:dyDescent="0.2">
      <c r="A1052" s="389">
        <v>511</v>
      </c>
      <c r="B1052" s="389">
        <v>3369</v>
      </c>
      <c r="C1052" s="389" t="s">
        <v>2860</v>
      </c>
      <c r="D1052" s="389" t="s">
        <v>2861</v>
      </c>
      <c r="E1052" s="389" t="s">
        <v>1281</v>
      </c>
      <c r="F1052" s="421">
        <v>3060</v>
      </c>
      <c r="G1052" s="390" t="s">
        <v>10</v>
      </c>
      <c r="H1052" s="389" t="s">
        <v>1366</v>
      </c>
      <c r="I1052" s="389" t="s">
        <v>1366</v>
      </c>
      <c r="J1052" s="389" t="s">
        <v>1366</v>
      </c>
      <c r="K1052" s="389" t="s">
        <v>2091</v>
      </c>
      <c r="L1052" s="390" t="s">
        <v>23</v>
      </c>
      <c r="M1052" s="390" t="s">
        <v>2083</v>
      </c>
      <c r="N1052" s="390" t="s">
        <v>2083</v>
      </c>
      <c r="O1052" s="390" t="s">
        <v>87</v>
      </c>
      <c r="P1052" s="389" t="s">
        <v>123</v>
      </c>
      <c r="Q1052" s="389" t="s">
        <v>2368</v>
      </c>
      <c r="R1052" s="389" t="s">
        <v>5995</v>
      </c>
      <c r="S1052" s="389" t="s">
        <v>2083</v>
      </c>
      <c r="T1052" s="389" t="s">
        <v>2083</v>
      </c>
      <c r="U1052" s="389" t="s">
        <v>2083</v>
      </c>
      <c r="V1052" s="389" t="s">
        <v>5996</v>
      </c>
      <c r="W1052" s="389" t="s">
        <v>2083</v>
      </c>
      <c r="X1052" s="389" t="s">
        <v>2095</v>
      </c>
      <c r="Y1052" s="389" t="s">
        <v>25</v>
      </c>
      <c r="Z1052" s="389" t="s">
        <v>2083</v>
      </c>
      <c r="AA1052" s="389" t="s">
        <v>2148</v>
      </c>
      <c r="AB1052" s="389" t="s">
        <v>5997</v>
      </c>
    </row>
    <row r="1053" spans="1:28" x14ac:dyDescent="0.2">
      <c r="A1053" s="389">
        <v>512</v>
      </c>
      <c r="B1053" s="389">
        <v>3370</v>
      </c>
      <c r="C1053" s="389" t="s">
        <v>2150</v>
      </c>
      <c r="D1053" s="389" t="s">
        <v>2151</v>
      </c>
      <c r="E1053" s="389" t="s">
        <v>1281</v>
      </c>
      <c r="F1053" s="421">
        <v>3061</v>
      </c>
      <c r="G1053" s="390" t="s">
        <v>11</v>
      </c>
      <c r="H1053" s="389" t="s">
        <v>1367</v>
      </c>
      <c r="I1053" s="389" t="s">
        <v>1367</v>
      </c>
      <c r="J1053" s="389" t="s">
        <v>1367</v>
      </c>
      <c r="K1053" s="389" t="s">
        <v>2091</v>
      </c>
      <c r="L1053" s="390" t="s">
        <v>87</v>
      </c>
      <c r="M1053" s="390" t="s">
        <v>2083</v>
      </c>
      <c r="N1053" s="390" t="s">
        <v>2083</v>
      </c>
      <c r="O1053" s="390" t="s">
        <v>87</v>
      </c>
      <c r="P1053" s="389" t="s">
        <v>23</v>
      </c>
      <c r="Q1053" s="389" t="s">
        <v>5998</v>
      </c>
      <c r="R1053" s="389" t="s">
        <v>5999</v>
      </c>
      <c r="S1053" s="389" t="s">
        <v>2083</v>
      </c>
      <c r="T1053" s="389" t="s">
        <v>2083</v>
      </c>
      <c r="U1053" s="389" t="s">
        <v>2083</v>
      </c>
      <c r="V1053" s="389" t="s">
        <v>6000</v>
      </c>
      <c r="W1053" s="389" t="s">
        <v>2083</v>
      </c>
      <c r="X1053" s="389" t="s">
        <v>43</v>
      </c>
      <c r="Y1053" s="389" t="s">
        <v>12</v>
      </c>
      <c r="Z1053" s="389" t="s">
        <v>2083</v>
      </c>
      <c r="AA1053" s="389" t="s">
        <v>2115</v>
      </c>
      <c r="AB1053" s="389" t="s">
        <v>2844</v>
      </c>
    </row>
    <row r="1054" spans="1:28" x14ac:dyDescent="0.2">
      <c r="A1054" s="389">
        <v>513</v>
      </c>
      <c r="B1054" s="389">
        <v>3371</v>
      </c>
      <c r="C1054" s="389" t="s">
        <v>2255</v>
      </c>
      <c r="D1054" s="389" t="s">
        <v>2256</v>
      </c>
      <c r="E1054" s="389" t="s">
        <v>1281</v>
      </c>
      <c r="F1054" s="421">
        <v>3062</v>
      </c>
      <c r="G1054" s="390" t="s">
        <v>10</v>
      </c>
      <c r="H1054" s="389" t="s">
        <v>6001</v>
      </c>
      <c r="I1054" s="389" t="s">
        <v>1368</v>
      </c>
      <c r="J1054" s="389" t="s">
        <v>1368</v>
      </c>
      <c r="K1054" s="389" t="s">
        <v>2091</v>
      </c>
      <c r="L1054" s="390" t="s">
        <v>23</v>
      </c>
      <c r="M1054" s="390" t="s">
        <v>2083</v>
      </c>
      <c r="N1054" s="390" t="s">
        <v>2083</v>
      </c>
      <c r="O1054" s="390" t="s">
        <v>87</v>
      </c>
      <c r="P1054" s="389" t="s">
        <v>123</v>
      </c>
      <c r="Q1054" s="389" t="s">
        <v>6002</v>
      </c>
      <c r="R1054" s="389" t="s">
        <v>6003</v>
      </c>
      <c r="S1054" s="389" t="s">
        <v>2083</v>
      </c>
      <c r="T1054" s="389" t="s">
        <v>2083</v>
      </c>
      <c r="U1054" s="389" t="s">
        <v>2083</v>
      </c>
      <c r="V1054" s="389" t="s">
        <v>6004</v>
      </c>
      <c r="W1054" s="389" t="s">
        <v>2083</v>
      </c>
      <c r="X1054" s="389" t="s">
        <v>2095</v>
      </c>
      <c r="Y1054" s="389" t="s">
        <v>25</v>
      </c>
      <c r="Z1054" s="389" t="s">
        <v>2083</v>
      </c>
      <c r="AA1054" s="389" t="s">
        <v>4585</v>
      </c>
      <c r="AB1054" s="389" t="s">
        <v>6005</v>
      </c>
    </row>
    <row r="1055" spans="1:28" x14ac:dyDescent="0.2">
      <c r="A1055" s="389">
        <v>514</v>
      </c>
      <c r="B1055" s="389">
        <v>3372</v>
      </c>
      <c r="C1055" s="389" t="s">
        <v>2577</v>
      </c>
      <c r="D1055" s="389" t="s">
        <v>2578</v>
      </c>
      <c r="E1055" s="389" t="s">
        <v>1281</v>
      </c>
      <c r="F1055" s="421">
        <v>3063</v>
      </c>
      <c r="G1055" s="390" t="s">
        <v>10</v>
      </c>
      <c r="H1055" s="389" t="s">
        <v>6006</v>
      </c>
      <c r="I1055" s="389" t="s">
        <v>6007</v>
      </c>
      <c r="J1055" s="389" t="s">
        <v>6007</v>
      </c>
      <c r="K1055" s="389" t="s">
        <v>2091</v>
      </c>
      <c r="L1055" s="390" t="s">
        <v>23</v>
      </c>
      <c r="M1055" s="390" t="s">
        <v>2083</v>
      </c>
      <c r="N1055" s="390" t="s">
        <v>2083</v>
      </c>
      <c r="O1055" s="390" t="s">
        <v>87</v>
      </c>
      <c r="P1055" s="389" t="s">
        <v>123</v>
      </c>
      <c r="Q1055" s="389" t="s">
        <v>6008</v>
      </c>
      <c r="R1055" s="389" t="s">
        <v>6009</v>
      </c>
      <c r="S1055" s="389" t="s">
        <v>2083</v>
      </c>
      <c r="T1055" s="389" t="s">
        <v>2083</v>
      </c>
      <c r="U1055" s="389" t="s">
        <v>2083</v>
      </c>
      <c r="V1055" s="389" t="s">
        <v>6010</v>
      </c>
      <c r="W1055" s="389" t="s">
        <v>2083</v>
      </c>
      <c r="X1055" s="389" t="s">
        <v>2095</v>
      </c>
      <c r="Y1055" s="389" t="s">
        <v>2147</v>
      </c>
      <c r="Z1055" s="389" t="s">
        <v>2083</v>
      </c>
      <c r="AA1055" s="389" t="s">
        <v>2122</v>
      </c>
      <c r="AB1055" s="389" t="s">
        <v>6011</v>
      </c>
    </row>
    <row r="1056" spans="1:28" x14ac:dyDescent="0.2">
      <c r="A1056" s="389">
        <v>515</v>
      </c>
      <c r="B1056" s="389">
        <v>3373</v>
      </c>
      <c r="C1056" s="389" t="s">
        <v>2681</v>
      </c>
      <c r="D1056" s="389" t="s">
        <v>2682</v>
      </c>
      <c r="E1056" s="389" t="s">
        <v>1281</v>
      </c>
      <c r="F1056" s="421">
        <v>3064</v>
      </c>
      <c r="G1056" s="390" t="s">
        <v>10</v>
      </c>
      <c r="H1056" s="389" t="s">
        <v>6012</v>
      </c>
      <c r="I1056" s="389" t="s">
        <v>1370</v>
      </c>
      <c r="J1056" s="389" t="s">
        <v>1370</v>
      </c>
      <c r="K1056" s="389" t="s">
        <v>2091</v>
      </c>
      <c r="L1056" s="390" t="s">
        <v>23</v>
      </c>
      <c r="M1056" s="390" t="s">
        <v>2083</v>
      </c>
      <c r="N1056" s="390" t="s">
        <v>2083</v>
      </c>
      <c r="O1056" s="390" t="s">
        <v>87</v>
      </c>
      <c r="P1056" s="389" t="s">
        <v>123</v>
      </c>
      <c r="Q1056" s="389" t="s">
        <v>6013</v>
      </c>
      <c r="R1056" s="389" t="s">
        <v>2486</v>
      </c>
      <c r="S1056" s="389" t="s">
        <v>2083</v>
      </c>
      <c r="T1056" s="389" t="s">
        <v>2083</v>
      </c>
      <c r="U1056" s="389" t="s">
        <v>2083</v>
      </c>
      <c r="V1056" s="389" t="s">
        <v>6014</v>
      </c>
      <c r="W1056" s="389" t="s">
        <v>2083</v>
      </c>
      <c r="X1056" s="389" t="s">
        <v>2095</v>
      </c>
      <c r="Y1056" s="389" t="s">
        <v>12</v>
      </c>
      <c r="Z1056" s="389" t="s">
        <v>2083</v>
      </c>
      <c r="AA1056" s="389" t="s">
        <v>2105</v>
      </c>
      <c r="AB1056" s="389" t="s">
        <v>6015</v>
      </c>
    </row>
    <row r="1057" spans="1:28" x14ac:dyDescent="0.2">
      <c r="A1057" s="389">
        <v>516</v>
      </c>
      <c r="B1057" s="389">
        <v>3374</v>
      </c>
      <c r="C1057" s="389" t="s">
        <v>2563</v>
      </c>
      <c r="D1057" s="389" t="s">
        <v>2564</v>
      </c>
      <c r="E1057" s="389" t="s">
        <v>1281</v>
      </c>
      <c r="F1057" s="421">
        <v>3065</v>
      </c>
      <c r="G1057" s="390" t="s">
        <v>10</v>
      </c>
      <c r="H1057" s="389" t="s">
        <v>6016</v>
      </c>
      <c r="I1057" s="389" t="s">
        <v>6017</v>
      </c>
      <c r="J1057" s="389" t="s">
        <v>6018</v>
      </c>
      <c r="K1057" s="389" t="s">
        <v>2091</v>
      </c>
      <c r="L1057" s="390" t="s">
        <v>23</v>
      </c>
      <c r="M1057" s="390" t="s">
        <v>2083</v>
      </c>
      <c r="N1057" s="390" t="s">
        <v>2083</v>
      </c>
      <c r="O1057" s="390" t="s">
        <v>87</v>
      </c>
      <c r="P1057" s="389" t="s">
        <v>123</v>
      </c>
      <c r="Q1057" s="389" t="s">
        <v>6019</v>
      </c>
      <c r="R1057" s="389" t="s">
        <v>2486</v>
      </c>
      <c r="S1057" s="389" t="s">
        <v>2083</v>
      </c>
      <c r="T1057" s="389" t="s">
        <v>2083</v>
      </c>
      <c r="U1057" s="389" t="s">
        <v>2083</v>
      </c>
      <c r="V1057" s="389" t="s">
        <v>3146</v>
      </c>
      <c r="W1057" s="389" t="s">
        <v>2083</v>
      </c>
      <c r="X1057" s="389" t="s">
        <v>2095</v>
      </c>
      <c r="Y1057" s="389" t="s">
        <v>87</v>
      </c>
      <c r="Z1057" s="389" t="s">
        <v>2083</v>
      </c>
      <c r="AA1057" s="389" t="s">
        <v>2115</v>
      </c>
      <c r="AB1057" s="389" t="s">
        <v>4912</v>
      </c>
    </row>
    <row r="1058" spans="1:28" x14ac:dyDescent="0.2">
      <c r="A1058" s="389">
        <v>517</v>
      </c>
      <c r="B1058" s="389">
        <v>3375</v>
      </c>
      <c r="C1058" s="389" t="s">
        <v>2860</v>
      </c>
      <c r="D1058" s="389" t="s">
        <v>2861</v>
      </c>
      <c r="E1058" s="389" t="s">
        <v>1281</v>
      </c>
      <c r="F1058" s="421">
        <v>3066</v>
      </c>
      <c r="G1058" s="390" t="s">
        <v>10</v>
      </c>
      <c r="H1058" s="389" t="s">
        <v>1372</v>
      </c>
      <c r="I1058" s="389" t="s">
        <v>1372</v>
      </c>
      <c r="J1058" s="389" t="s">
        <v>1372</v>
      </c>
      <c r="K1058" s="389" t="s">
        <v>2091</v>
      </c>
      <c r="L1058" s="390" t="s">
        <v>23</v>
      </c>
      <c r="M1058" s="390" t="s">
        <v>2083</v>
      </c>
      <c r="N1058" s="390" t="s">
        <v>2083</v>
      </c>
      <c r="O1058" s="390" t="s">
        <v>87</v>
      </c>
      <c r="P1058" s="389" t="s">
        <v>123</v>
      </c>
      <c r="Q1058" s="389" t="s">
        <v>6020</v>
      </c>
      <c r="R1058" s="389" t="s">
        <v>2146</v>
      </c>
      <c r="S1058" s="389" t="s">
        <v>2083</v>
      </c>
      <c r="T1058" s="389" t="s">
        <v>2083</v>
      </c>
      <c r="U1058" s="389" t="s">
        <v>2083</v>
      </c>
      <c r="V1058" s="389" t="s">
        <v>6021</v>
      </c>
      <c r="W1058" s="389" t="s">
        <v>2083</v>
      </c>
      <c r="X1058" s="389" t="s">
        <v>2095</v>
      </c>
      <c r="Y1058" s="389" t="s">
        <v>12</v>
      </c>
      <c r="Z1058" s="389" t="s">
        <v>2083</v>
      </c>
      <c r="AA1058" s="389" t="s">
        <v>2105</v>
      </c>
      <c r="AB1058" s="389" t="s">
        <v>6022</v>
      </c>
    </row>
    <row r="1059" spans="1:28" x14ac:dyDescent="0.2">
      <c r="A1059" s="389">
        <v>518</v>
      </c>
      <c r="B1059" s="389">
        <v>3376</v>
      </c>
      <c r="C1059" s="389" t="s">
        <v>2414</v>
      </c>
      <c r="D1059" s="389" t="s">
        <v>2415</v>
      </c>
      <c r="E1059" s="389" t="s">
        <v>1281</v>
      </c>
      <c r="F1059" s="421">
        <v>3067</v>
      </c>
      <c r="G1059" s="390" t="s">
        <v>10</v>
      </c>
      <c r="H1059" s="389" t="s">
        <v>6023</v>
      </c>
      <c r="I1059" s="389" t="s">
        <v>6024</v>
      </c>
      <c r="J1059" s="389" t="s">
        <v>6024</v>
      </c>
      <c r="K1059" s="389" t="s">
        <v>2091</v>
      </c>
      <c r="L1059" s="390" t="s">
        <v>23</v>
      </c>
      <c r="M1059" s="390" t="s">
        <v>2083</v>
      </c>
      <c r="N1059" s="390" t="s">
        <v>2083</v>
      </c>
      <c r="O1059" s="390" t="s">
        <v>87</v>
      </c>
      <c r="P1059" s="389" t="s">
        <v>123</v>
      </c>
      <c r="Q1059" s="389" t="s">
        <v>6025</v>
      </c>
      <c r="R1059" s="389" t="s">
        <v>2486</v>
      </c>
      <c r="S1059" s="389" t="s">
        <v>2083</v>
      </c>
      <c r="T1059" s="389" t="s">
        <v>2083</v>
      </c>
      <c r="U1059" s="389" t="s">
        <v>2083</v>
      </c>
      <c r="V1059" s="389" t="s">
        <v>6026</v>
      </c>
      <c r="W1059" s="389" t="s">
        <v>2083</v>
      </c>
      <c r="X1059" s="389" t="s">
        <v>2095</v>
      </c>
      <c r="Y1059" s="389" t="s">
        <v>87</v>
      </c>
      <c r="Z1059" s="389" t="s">
        <v>2083</v>
      </c>
      <c r="AA1059" s="389" t="s">
        <v>2328</v>
      </c>
      <c r="AB1059" s="389" t="s">
        <v>5503</v>
      </c>
    </row>
    <row r="1060" spans="1:28" x14ac:dyDescent="0.2">
      <c r="A1060" s="389">
        <v>519</v>
      </c>
      <c r="B1060" s="389">
        <v>3377</v>
      </c>
      <c r="C1060" s="389" t="s">
        <v>2681</v>
      </c>
      <c r="D1060" s="389" t="s">
        <v>2682</v>
      </c>
      <c r="E1060" s="389" t="s">
        <v>1281</v>
      </c>
      <c r="F1060" s="421">
        <v>3068</v>
      </c>
      <c r="G1060" s="390" t="s">
        <v>10</v>
      </c>
      <c r="H1060" s="389" t="s">
        <v>1374</v>
      </c>
      <c r="I1060" s="389" t="s">
        <v>1374</v>
      </c>
      <c r="J1060" s="389" t="s">
        <v>1374</v>
      </c>
      <c r="K1060" s="389" t="s">
        <v>2091</v>
      </c>
      <c r="L1060" s="390" t="s">
        <v>23</v>
      </c>
      <c r="M1060" s="390" t="s">
        <v>2083</v>
      </c>
      <c r="N1060" s="390" t="s">
        <v>2083</v>
      </c>
      <c r="O1060" s="390" t="s">
        <v>87</v>
      </c>
      <c r="P1060" s="389" t="s">
        <v>123</v>
      </c>
      <c r="Q1060" s="389" t="s">
        <v>6027</v>
      </c>
      <c r="R1060" s="389" t="s">
        <v>5891</v>
      </c>
      <c r="S1060" s="389" t="s">
        <v>2083</v>
      </c>
      <c r="T1060" s="389" t="s">
        <v>2083</v>
      </c>
      <c r="U1060" s="389" t="s">
        <v>2083</v>
      </c>
      <c r="V1060" s="389" t="s">
        <v>6014</v>
      </c>
      <c r="W1060" s="389" t="s">
        <v>2083</v>
      </c>
      <c r="X1060" s="389" t="s">
        <v>2095</v>
      </c>
      <c r="Y1060" s="389" t="s">
        <v>12</v>
      </c>
      <c r="Z1060" s="389" t="s">
        <v>2083</v>
      </c>
      <c r="AA1060" s="389" t="s">
        <v>2755</v>
      </c>
      <c r="AB1060" s="389" t="s">
        <v>5984</v>
      </c>
    </row>
    <row r="1061" spans="1:28" x14ac:dyDescent="0.2">
      <c r="A1061" s="389">
        <v>896</v>
      </c>
      <c r="B1061" s="389">
        <v>3378</v>
      </c>
      <c r="C1061" s="389" t="s">
        <v>2212</v>
      </c>
      <c r="D1061" s="389" t="s">
        <v>2213</v>
      </c>
      <c r="E1061" s="389" t="s">
        <v>1281</v>
      </c>
      <c r="F1061" s="421">
        <v>3069</v>
      </c>
      <c r="G1061" s="390" t="s">
        <v>10</v>
      </c>
      <c r="H1061" s="389" t="s">
        <v>6028</v>
      </c>
      <c r="I1061" s="389" t="s">
        <v>6028</v>
      </c>
      <c r="J1061" s="389" t="s">
        <v>6028</v>
      </c>
      <c r="K1061" s="389" t="s">
        <v>2091</v>
      </c>
      <c r="L1061" s="390" t="s">
        <v>23</v>
      </c>
      <c r="M1061" s="390" t="s">
        <v>2083</v>
      </c>
      <c r="N1061" s="390" t="s">
        <v>2083</v>
      </c>
      <c r="O1061" s="390" t="s">
        <v>87</v>
      </c>
      <c r="P1061" s="389" t="s">
        <v>123</v>
      </c>
      <c r="Q1061" s="389" t="s">
        <v>6029</v>
      </c>
      <c r="R1061" s="389" t="s">
        <v>2486</v>
      </c>
      <c r="S1061" s="389" t="s">
        <v>2083</v>
      </c>
      <c r="T1061" s="389" t="s">
        <v>2083</v>
      </c>
      <c r="U1061" s="389" t="s">
        <v>2083</v>
      </c>
      <c r="V1061" s="389" t="s">
        <v>6030</v>
      </c>
      <c r="W1061" s="389" t="s">
        <v>2083</v>
      </c>
      <c r="X1061" s="389" t="s">
        <v>2095</v>
      </c>
      <c r="Y1061" s="389" t="s">
        <v>87</v>
      </c>
      <c r="Z1061" s="389" t="s">
        <v>2083</v>
      </c>
      <c r="AA1061" s="389" t="s">
        <v>2096</v>
      </c>
      <c r="AB1061" s="389" t="s">
        <v>3779</v>
      </c>
    </row>
    <row r="1062" spans="1:28" x14ac:dyDescent="0.2">
      <c r="A1062" s="389">
        <v>897</v>
      </c>
      <c r="B1062" s="389">
        <v>3379</v>
      </c>
      <c r="C1062" s="389" t="s">
        <v>2438</v>
      </c>
      <c r="D1062" s="389" t="s">
        <v>2439</v>
      </c>
      <c r="E1062" s="389" t="s">
        <v>1281</v>
      </c>
      <c r="F1062" s="421">
        <v>3070</v>
      </c>
      <c r="G1062" s="390" t="s">
        <v>10</v>
      </c>
      <c r="H1062" s="389" t="s">
        <v>6031</v>
      </c>
      <c r="I1062" s="389" t="s">
        <v>1375</v>
      </c>
      <c r="J1062" s="389" t="s">
        <v>1375</v>
      </c>
      <c r="K1062" s="389" t="s">
        <v>2091</v>
      </c>
      <c r="L1062" s="390" t="s">
        <v>23</v>
      </c>
      <c r="M1062" s="390" t="s">
        <v>2083</v>
      </c>
      <c r="N1062" s="390" t="s">
        <v>2083</v>
      </c>
      <c r="O1062" s="390" t="s">
        <v>87</v>
      </c>
      <c r="P1062" s="389" t="s">
        <v>123</v>
      </c>
      <c r="Q1062" s="389" t="s">
        <v>6032</v>
      </c>
      <c r="R1062" s="389" t="s">
        <v>2486</v>
      </c>
      <c r="S1062" s="389" t="s">
        <v>2083</v>
      </c>
      <c r="T1062" s="389" t="s">
        <v>2083</v>
      </c>
      <c r="U1062" s="389" t="s">
        <v>2083</v>
      </c>
      <c r="V1062" s="389" t="s">
        <v>6033</v>
      </c>
      <c r="W1062" s="389" t="s">
        <v>2083</v>
      </c>
      <c r="X1062" s="389" t="s">
        <v>2095</v>
      </c>
      <c r="Y1062" s="389" t="s">
        <v>12</v>
      </c>
      <c r="Z1062" s="389" t="s">
        <v>2083</v>
      </c>
      <c r="AA1062" s="389" t="s">
        <v>4585</v>
      </c>
      <c r="AB1062" s="389" t="s">
        <v>6034</v>
      </c>
    </row>
    <row r="1063" spans="1:28" x14ac:dyDescent="0.2">
      <c r="A1063" s="389">
        <v>898</v>
      </c>
      <c r="B1063" s="389">
        <v>3380</v>
      </c>
      <c r="C1063" s="389" t="s">
        <v>2174</v>
      </c>
      <c r="D1063" s="389" t="s">
        <v>2175</v>
      </c>
      <c r="E1063" s="389" t="s">
        <v>1281</v>
      </c>
      <c r="F1063" s="421">
        <v>3071</v>
      </c>
      <c r="G1063" s="390" t="s">
        <v>10</v>
      </c>
      <c r="H1063" s="389" t="s">
        <v>1376</v>
      </c>
      <c r="I1063" s="389" t="s">
        <v>1376</v>
      </c>
      <c r="J1063" s="389" t="s">
        <v>1376</v>
      </c>
      <c r="K1063" s="389" t="s">
        <v>2091</v>
      </c>
      <c r="L1063" s="390" t="s">
        <v>23</v>
      </c>
      <c r="M1063" s="390" t="s">
        <v>2083</v>
      </c>
      <c r="N1063" s="390" t="s">
        <v>2083</v>
      </c>
      <c r="O1063" s="390" t="s">
        <v>87</v>
      </c>
      <c r="P1063" s="389" t="s">
        <v>23</v>
      </c>
      <c r="Q1063" s="389" t="s">
        <v>6035</v>
      </c>
      <c r="R1063" s="389" t="s">
        <v>2486</v>
      </c>
      <c r="S1063" s="389" t="s">
        <v>6036</v>
      </c>
      <c r="T1063" s="389" t="s">
        <v>3690</v>
      </c>
      <c r="U1063" s="389" t="s">
        <v>2083</v>
      </c>
      <c r="V1063" s="389" t="s">
        <v>6037</v>
      </c>
      <c r="W1063" s="389" t="s">
        <v>2083</v>
      </c>
      <c r="X1063" s="389" t="s">
        <v>2095</v>
      </c>
      <c r="Y1063" s="389" t="s">
        <v>12</v>
      </c>
      <c r="Z1063" s="389" t="s">
        <v>2083</v>
      </c>
      <c r="AA1063" s="389" t="s">
        <v>2096</v>
      </c>
      <c r="AB1063" s="389" t="s">
        <v>5405</v>
      </c>
    </row>
    <row r="1064" spans="1:28" x14ac:dyDescent="0.2">
      <c r="A1064" s="389">
        <v>899</v>
      </c>
      <c r="B1064" s="389">
        <v>3381</v>
      </c>
      <c r="C1064" s="389" t="s">
        <v>2174</v>
      </c>
      <c r="D1064" s="389" t="s">
        <v>2175</v>
      </c>
      <c r="E1064" s="389" t="s">
        <v>1281</v>
      </c>
      <c r="F1064" s="421">
        <v>3072</v>
      </c>
      <c r="G1064" s="390" t="s">
        <v>10</v>
      </c>
      <c r="H1064" s="389" t="s">
        <v>1377</v>
      </c>
      <c r="I1064" s="389" t="s">
        <v>1377</v>
      </c>
      <c r="J1064" s="389" t="s">
        <v>1377</v>
      </c>
      <c r="K1064" s="389" t="s">
        <v>2091</v>
      </c>
      <c r="L1064" s="390" t="s">
        <v>23</v>
      </c>
      <c r="M1064" s="390" t="s">
        <v>2083</v>
      </c>
      <c r="N1064" s="390" t="s">
        <v>2083</v>
      </c>
      <c r="O1064" s="390" t="s">
        <v>87</v>
      </c>
      <c r="P1064" s="389" t="s">
        <v>23</v>
      </c>
      <c r="Q1064" s="389" t="s">
        <v>6038</v>
      </c>
      <c r="R1064" s="389" t="s">
        <v>2486</v>
      </c>
      <c r="S1064" s="389" t="s">
        <v>2083</v>
      </c>
      <c r="T1064" s="389" t="s">
        <v>2083</v>
      </c>
      <c r="U1064" s="389" t="s">
        <v>2083</v>
      </c>
      <c r="V1064" s="389" t="s">
        <v>6039</v>
      </c>
      <c r="W1064" s="389" t="s">
        <v>2083</v>
      </c>
      <c r="X1064" s="389" t="s">
        <v>2095</v>
      </c>
      <c r="Y1064" s="389" t="s">
        <v>12</v>
      </c>
      <c r="Z1064" s="389" t="s">
        <v>2083</v>
      </c>
      <c r="AA1064" s="389" t="s">
        <v>2096</v>
      </c>
      <c r="AB1064" s="389" t="s">
        <v>5405</v>
      </c>
    </row>
    <row r="1065" spans="1:28" x14ac:dyDescent="0.2">
      <c r="A1065" s="389">
        <v>900</v>
      </c>
      <c r="B1065" s="389">
        <v>3382</v>
      </c>
      <c r="C1065" s="389" t="s">
        <v>4791</v>
      </c>
      <c r="D1065" s="389" t="s">
        <v>4792</v>
      </c>
      <c r="E1065" s="389" t="s">
        <v>1281</v>
      </c>
      <c r="F1065" s="421">
        <v>3073</v>
      </c>
      <c r="G1065" s="390" t="s">
        <v>10</v>
      </c>
      <c r="H1065" s="389" t="s">
        <v>6040</v>
      </c>
      <c r="I1065" s="389" t="s">
        <v>6040</v>
      </c>
      <c r="J1065" s="389" t="s">
        <v>6040</v>
      </c>
      <c r="K1065" s="389" t="s">
        <v>2091</v>
      </c>
      <c r="L1065" s="390" t="s">
        <v>23</v>
      </c>
      <c r="M1065" s="390" t="s">
        <v>2083</v>
      </c>
      <c r="N1065" s="390" t="s">
        <v>2083</v>
      </c>
      <c r="O1065" s="390" t="s">
        <v>25</v>
      </c>
      <c r="P1065" s="389" t="s">
        <v>123</v>
      </c>
      <c r="Q1065" s="389" t="s">
        <v>6041</v>
      </c>
      <c r="R1065" s="389" t="s">
        <v>6005</v>
      </c>
      <c r="S1065" s="389" t="s">
        <v>2368</v>
      </c>
      <c r="T1065" s="389" t="s">
        <v>3607</v>
      </c>
      <c r="U1065" s="389" t="s">
        <v>2083</v>
      </c>
      <c r="V1065" s="389" t="s">
        <v>6042</v>
      </c>
      <c r="W1065" s="389" t="s">
        <v>2083</v>
      </c>
      <c r="X1065" s="389" t="s">
        <v>2095</v>
      </c>
      <c r="Y1065" s="389" t="s">
        <v>87</v>
      </c>
      <c r="Z1065" s="389" t="s">
        <v>2083</v>
      </c>
      <c r="AA1065" s="389" t="s">
        <v>2148</v>
      </c>
      <c r="AB1065" s="389" t="s">
        <v>3607</v>
      </c>
    </row>
    <row r="1066" spans="1:28" x14ac:dyDescent="0.2">
      <c r="A1066" s="389">
        <v>901</v>
      </c>
      <c r="B1066" s="389">
        <v>3383</v>
      </c>
      <c r="C1066" s="389" t="s">
        <v>2101</v>
      </c>
      <c r="D1066" s="389" t="s">
        <v>2102</v>
      </c>
      <c r="E1066" s="389" t="s">
        <v>1281</v>
      </c>
      <c r="F1066" s="421">
        <v>3074</v>
      </c>
      <c r="G1066" s="390" t="s">
        <v>10</v>
      </c>
      <c r="H1066" s="389" t="s">
        <v>1378</v>
      </c>
      <c r="I1066" s="389" t="s">
        <v>1378</v>
      </c>
      <c r="J1066" s="389" t="s">
        <v>1378</v>
      </c>
      <c r="K1066" s="389" t="s">
        <v>2091</v>
      </c>
      <c r="L1066" s="390" t="s">
        <v>23</v>
      </c>
      <c r="M1066" s="390" t="s">
        <v>2083</v>
      </c>
      <c r="N1066" s="390" t="s">
        <v>2083</v>
      </c>
      <c r="O1066" s="390" t="s">
        <v>87</v>
      </c>
      <c r="P1066" s="389" t="s">
        <v>123</v>
      </c>
      <c r="Q1066" s="389" t="s">
        <v>6043</v>
      </c>
      <c r="R1066" s="389" t="s">
        <v>2486</v>
      </c>
      <c r="S1066" s="389" t="s">
        <v>2083</v>
      </c>
      <c r="T1066" s="389" t="s">
        <v>2083</v>
      </c>
      <c r="U1066" s="389" t="s">
        <v>2083</v>
      </c>
      <c r="V1066" s="389" t="s">
        <v>2083</v>
      </c>
      <c r="W1066" s="389" t="s">
        <v>2083</v>
      </c>
      <c r="X1066" s="389" t="s">
        <v>2095</v>
      </c>
      <c r="Y1066" s="389" t="s">
        <v>2083</v>
      </c>
      <c r="Z1066" s="389" t="s">
        <v>2083</v>
      </c>
      <c r="AA1066" s="389" t="s">
        <v>2632</v>
      </c>
      <c r="AB1066" s="389" t="s">
        <v>2106</v>
      </c>
    </row>
    <row r="1067" spans="1:28" x14ac:dyDescent="0.2">
      <c r="A1067" s="389">
        <v>902</v>
      </c>
      <c r="B1067" s="389">
        <v>3384</v>
      </c>
      <c r="C1067" s="389" t="s">
        <v>2201</v>
      </c>
      <c r="D1067" s="389" t="s">
        <v>2202</v>
      </c>
      <c r="E1067" s="389" t="s">
        <v>1281</v>
      </c>
      <c r="F1067" s="421">
        <v>3075</v>
      </c>
      <c r="G1067" s="390" t="s">
        <v>10</v>
      </c>
      <c r="H1067" s="389" t="s">
        <v>1379</v>
      </c>
      <c r="I1067" s="389" t="s">
        <v>1379</v>
      </c>
      <c r="J1067" s="389" t="s">
        <v>1379</v>
      </c>
      <c r="K1067" s="389" t="s">
        <v>2091</v>
      </c>
      <c r="L1067" s="390" t="s">
        <v>23</v>
      </c>
      <c r="M1067" s="390" t="s">
        <v>2083</v>
      </c>
      <c r="N1067" s="390" t="s">
        <v>2083</v>
      </c>
      <c r="O1067" s="390" t="s">
        <v>87</v>
      </c>
      <c r="P1067" s="389" t="s">
        <v>23</v>
      </c>
      <c r="Q1067" s="389" t="s">
        <v>6044</v>
      </c>
      <c r="R1067" s="389" t="s">
        <v>2146</v>
      </c>
      <c r="S1067" s="389" t="s">
        <v>2083</v>
      </c>
      <c r="T1067" s="389" t="s">
        <v>2083</v>
      </c>
      <c r="U1067" s="389" t="s">
        <v>2083</v>
      </c>
      <c r="V1067" s="389" t="s">
        <v>5934</v>
      </c>
      <c r="W1067" s="389" t="s">
        <v>2083</v>
      </c>
      <c r="X1067" s="389" t="s">
        <v>2095</v>
      </c>
      <c r="Y1067" s="389" t="s">
        <v>2083</v>
      </c>
      <c r="Z1067" s="389" t="s">
        <v>2083</v>
      </c>
      <c r="AA1067" s="389" t="s">
        <v>2755</v>
      </c>
      <c r="AB1067" s="389" t="s">
        <v>6045</v>
      </c>
    </row>
    <row r="1068" spans="1:28" x14ac:dyDescent="0.2">
      <c r="A1068" s="389">
        <v>903</v>
      </c>
      <c r="B1068" s="389">
        <v>3385</v>
      </c>
      <c r="C1068" s="389" t="s">
        <v>4493</v>
      </c>
      <c r="D1068" s="389" t="s">
        <v>4494</v>
      </c>
      <c r="E1068" s="389" t="s">
        <v>1281</v>
      </c>
      <c r="F1068" s="421">
        <v>3076</v>
      </c>
      <c r="G1068" s="390" t="s">
        <v>10</v>
      </c>
      <c r="H1068" s="389" t="s">
        <v>1381</v>
      </c>
      <c r="I1068" s="389" t="s">
        <v>1381</v>
      </c>
      <c r="J1068" s="389" t="s">
        <v>1381</v>
      </c>
      <c r="K1068" s="389" t="s">
        <v>2091</v>
      </c>
      <c r="L1068" s="390" t="s">
        <v>23</v>
      </c>
      <c r="M1068" s="390" t="s">
        <v>2083</v>
      </c>
      <c r="N1068" s="390" t="s">
        <v>2083</v>
      </c>
      <c r="O1068" s="390" t="s">
        <v>25</v>
      </c>
      <c r="P1068" s="389" t="s">
        <v>23</v>
      </c>
      <c r="Q1068" s="389" t="s">
        <v>6046</v>
      </c>
      <c r="R1068" s="389" t="s">
        <v>3498</v>
      </c>
      <c r="S1068" s="389" t="s">
        <v>6047</v>
      </c>
      <c r="T1068" s="389" t="s">
        <v>3905</v>
      </c>
      <c r="U1068" s="389" t="s">
        <v>2083</v>
      </c>
      <c r="V1068" s="389" t="s">
        <v>2083</v>
      </c>
      <c r="W1068" s="389" t="s">
        <v>2083</v>
      </c>
      <c r="X1068" s="389" t="s">
        <v>2095</v>
      </c>
      <c r="Y1068" s="389" t="s">
        <v>2147</v>
      </c>
      <c r="Z1068" s="389" t="s">
        <v>2083</v>
      </c>
      <c r="AA1068" s="389" t="s">
        <v>2148</v>
      </c>
      <c r="AB1068" s="389" t="s">
        <v>6048</v>
      </c>
    </row>
    <row r="1069" spans="1:28" x14ac:dyDescent="0.2">
      <c r="A1069" s="389">
        <v>904</v>
      </c>
      <c r="B1069" s="389">
        <v>3386</v>
      </c>
      <c r="C1069" s="389" t="s">
        <v>2107</v>
      </c>
      <c r="D1069" s="389" t="s">
        <v>2108</v>
      </c>
      <c r="E1069" s="389" t="s">
        <v>1281</v>
      </c>
      <c r="F1069" s="421">
        <v>3077</v>
      </c>
      <c r="G1069" s="390" t="s">
        <v>10</v>
      </c>
      <c r="H1069" s="389" t="s">
        <v>1382</v>
      </c>
      <c r="I1069" s="389" t="s">
        <v>6049</v>
      </c>
      <c r="J1069" s="389" t="s">
        <v>6049</v>
      </c>
      <c r="K1069" s="389" t="s">
        <v>2091</v>
      </c>
      <c r="L1069" s="390" t="s">
        <v>23</v>
      </c>
      <c r="M1069" s="390" t="s">
        <v>2083</v>
      </c>
      <c r="N1069" s="390" t="s">
        <v>2083</v>
      </c>
      <c r="O1069" s="390" t="s">
        <v>87</v>
      </c>
      <c r="P1069" s="389" t="s">
        <v>123</v>
      </c>
      <c r="Q1069" s="389" t="s">
        <v>6050</v>
      </c>
      <c r="R1069" s="389" t="s">
        <v>3498</v>
      </c>
      <c r="S1069" s="389" t="s">
        <v>2083</v>
      </c>
      <c r="T1069" s="389" t="s">
        <v>2083</v>
      </c>
      <c r="U1069" s="389" t="s">
        <v>2083</v>
      </c>
      <c r="V1069" s="389" t="s">
        <v>6051</v>
      </c>
      <c r="W1069" s="389" t="s">
        <v>2083</v>
      </c>
      <c r="X1069" s="389" t="s">
        <v>2095</v>
      </c>
      <c r="Y1069" s="389" t="s">
        <v>2147</v>
      </c>
      <c r="Z1069" s="389" t="s">
        <v>2083</v>
      </c>
      <c r="AA1069" s="389" t="s">
        <v>2148</v>
      </c>
      <c r="AB1069" s="389" t="s">
        <v>6052</v>
      </c>
    </row>
    <row r="1070" spans="1:28" x14ac:dyDescent="0.2">
      <c r="A1070" s="389">
        <v>905</v>
      </c>
      <c r="B1070" s="389">
        <v>3387</v>
      </c>
      <c r="C1070" s="389" t="s">
        <v>6053</v>
      </c>
      <c r="D1070" s="389" t="s">
        <v>4259</v>
      </c>
      <c r="E1070" s="389" t="s">
        <v>1281</v>
      </c>
      <c r="F1070" s="421">
        <v>3078</v>
      </c>
      <c r="G1070" s="390" t="s">
        <v>10</v>
      </c>
      <c r="H1070" s="389" t="s">
        <v>1383</v>
      </c>
      <c r="I1070" s="389" t="s">
        <v>1383</v>
      </c>
      <c r="J1070" s="389" t="s">
        <v>1383</v>
      </c>
      <c r="K1070" s="389" t="s">
        <v>2091</v>
      </c>
      <c r="L1070" s="390" t="s">
        <v>23</v>
      </c>
      <c r="M1070" s="390" t="s">
        <v>2083</v>
      </c>
      <c r="N1070" s="390" t="s">
        <v>2083</v>
      </c>
      <c r="O1070" s="390" t="s">
        <v>87</v>
      </c>
      <c r="P1070" s="389" t="s">
        <v>23</v>
      </c>
      <c r="Q1070" s="389" t="s">
        <v>6054</v>
      </c>
      <c r="R1070" s="389" t="s">
        <v>6055</v>
      </c>
      <c r="S1070" s="389" t="s">
        <v>2083</v>
      </c>
      <c r="T1070" s="389" t="s">
        <v>2083</v>
      </c>
      <c r="U1070" s="389" t="s">
        <v>2083</v>
      </c>
      <c r="V1070" s="389" t="s">
        <v>6056</v>
      </c>
      <c r="W1070" s="389" t="s">
        <v>2083</v>
      </c>
      <c r="X1070" s="389" t="s">
        <v>2095</v>
      </c>
      <c r="Y1070" s="389" t="s">
        <v>2083</v>
      </c>
      <c r="Z1070" s="389" t="s">
        <v>2083</v>
      </c>
      <c r="AA1070" s="389" t="s">
        <v>2755</v>
      </c>
      <c r="AB1070" s="389" t="s">
        <v>6057</v>
      </c>
    </row>
    <row r="1071" spans="1:28" x14ac:dyDescent="0.2">
      <c r="A1071" s="389">
        <v>906</v>
      </c>
      <c r="B1071" s="389">
        <v>3388</v>
      </c>
      <c r="C1071" s="389" t="s">
        <v>2133</v>
      </c>
      <c r="D1071" s="389" t="s">
        <v>2134</v>
      </c>
      <c r="E1071" s="389" t="s">
        <v>1281</v>
      </c>
      <c r="F1071" s="421">
        <v>3079</v>
      </c>
      <c r="G1071" s="390" t="s">
        <v>10</v>
      </c>
      <c r="H1071" s="389" t="s">
        <v>6058</v>
      </c>
      <c r="I1071" s="389" t="s">
        <v>6058</v>
      </c>
      <c r="J1071" s="389" t="s">
        <v>6058</v>
      </c>
      <c r="K1071" s="389" t="s">
        <v>2091</v>
      </c>
      <c r="L1071" s="390" t="s">
        <v>23</v>
      </c>
      <c r="M1071" s="390" t="s">
        <v>2083</v>
      </c>
      <c r="N1071" s="390" t="s">
        <v>2083</v>
      </c>
      <c r="O1071" s="390" t="s">
        <v>87</v>
      </c>
      <c r="P1071" s="389" t="s">
        <v>23</v>
      </c>
      <c r="Q1071" s="389" t="s">
        <v>6059</v>
      </c>
      <c r="R1071" s="389" t="s">
        <v>3498</v>
      </c>
      <c r="S1071" s="389" t="s">
        <v>2083</v>
      </c>
      <c r="T1071" s="389" t="s">
        <v>2083</v>
      </c>
      <c r="U1071" s="389" t="s">
        <v>2083</v>
      </c>
      <c r="V1071" s="389" t="s">
        <v>6060</v>
      </c>
      <c r="W1071" s="389" t="s">
        <v>2083</v>
      </c>
      <c r="X1071" s="389" t="s">
        <v>2095</v>
      </c>
      <c r="Y1071" s="389" t="s">
        <v>2083</v>
      </c>
      <c r="Z1071" s="389" t="s">
        <v>2083</v>
      </c>
      <c r="AA1071" s="389" t="s">
        <v>2115</v>
      </c>
      <c r="AB1071" s="389" t="s">
        <v>4912</v>
      </c>
    </row>
    <row r="1072" spans="1:28" x14ac:dyDescent="0.2">
      <c r="A1072" s="389">
        <v>907</v>
      </c>
      <c r="B1072" s="389">
        <v>3389</v>
      </c>
      <c r="C1072" s="389" t="s">
        <v>2101</v>
      </c>
      <c r="D1072" s="389" t="s">
        <v>2102</v>
      </c>
      <c r="E1072" s="389" t="s">
        <v>1281</v>
      </c>
      <c r="F1072" s="421">
        <v>3080</v>
      </c>
      <c r="G1072" s="390" t="s">
        <v>10</v>
      </c>
      <c r="H1072" s="389" t="s">
        <v>1384</v>
      </c>
      <c r="I1072" s="389" t="s">
        <v>1384</v>
      </c>
      <c r="J1072" s="389" t="s">
        <v>1384</v>
      </c>
      <c r="K1072" s="389" t="s">
        <v>2091</v>
      </c>
      <c r="L1072" s="390" t="s">
        <v>23</v>
      </c>
      <c r="M1072" s="390" t="s">
        <v>2083</v>
      </c>
      <c r="N1072" s="390" t="s">
        <v>2083</v>
      </c>
      <c r="O1072" s="390" t="s">
        <v>87</v>
      </c>
      <c r="P1072" s="389" t="s">
        <v>23</v>
      </c>
      <c r="Q1072" s="389" t="s">
        <v>6061</v>
      </c>
      <c r="R1072" s="389" t="s">
        <v>3498</v>
      </c>
      <c r="S1072" s="389" t="s">
        <v>2083</v>
      </c>
      <c r="T1072" s="389" t="s">
        <v>2083</v>
      </c>
      <c r="U1072" s="389" t="s">
        <v>2083</v>
      </c>
      <c r="V1072" s="389" t="s">
        <v>2083</v>
      </c>
      <c r="W1072" s="389" t="s">
        <v>2083</v>
      </c>
      <c r="X1072" s="389" t="s">
        <v>2095</v>
      </c>
      <c r="Y1072" s="389" t="s">
        <v>2083</v>
      </c>
      <c r="Z1072" s="389" t="s">
        <v>2083</v>
      </c>
      <c r="AA1072" s="389" t="s">
        <v>2632</v>
      </c>
      <c r="AB1072" s="389" t="s">
        <v>2106</v>
      </c>
    </row>
    <row r="1073" spans="1:28" x14ac:dyDescent="0.2">
      <c r="A1073" s="389">
        <v>908</v>
      </c>
      <c r="B1073" s="389">
        <v>3390</v>
      </c>
      <c r="C1073" s="389" t="s">
        <v>2101</v>
      </c>
      <c r="D1073" s="389" t="s">
        <v>2102</v>
      </c>
      <c r="E1073" s="389" t="s">
        <v>1281</v>
      </c>
      <c r="F1073" s="421">
        <v>3081</v>
      </c>
      <c r="G1073" s="390" t="s">
        <v>10</v>
      </c>
      <c r="H1073" s="389" t="s">
        <v>1385</v>
      </c>
      <c r="I1073" s="389" t="s">
        <v>1385</v>
      </c>
      <c r="J1073" s="389" t="s">
        <v>1385</v>
      </c>
      <c r="K1073" s="389" t="s">
        <v>2091</v>
      </c>
      <c r="L1073" s="390" t="s">
        <v>23</v>
      </c>
      <c r="M1073" s="390" t="s">
        <v>2083</v>
      </c>
      <c r="N1073" s="390" t="s">
        <v>2083</v>
      </c>
      <c r="O1073" s="390" t="s">
        <v>87</v>
      </c>
      <c r="P1073" s="389" t="s">
        <v>123</v>
      </c>
      <c r="Q1073" s="389" t="s">
        <v>6062</v>
      </c>
      <c r="R1073" s="389" t="s">
        <v>2385</v>
      </c>
      <c r="S1073" s="389" t="s">
        <v>2083</v>
      </c>
      <c r="T1073" s="389" t="s">
        <v>2083</v>
      </c>
      <c r="U1073" s="389" t="s">
        <v>2083</v>
      </c>
      <c r="V1073" s="389" t="s">
        <v>2083</v>
      </c>
      <c r="W1073" s="389" t="s">
        <v>2083</v>
      </c>
      <c r="X1073" s="389" t="s">
        <v>2095</v>
      </c>
      <c r="Y1073" s="389" t="s">
        <v>2083</v>
      </c>
      <c r="Z1073" s="389" t="s">
        <v>2083</v>
      </c>
      <c r="AA1073" s="389" t="s">
        <v>2632</v>
      </c>
      <c r="AB1073" s="389" t="s">
        <v>2106</v>
      </c>
    </row>
    <row r="1074" spans="1:28" x14ac:dyDescent="0.2">
      <c r="A1074" s="389">
        <v>909</v>
      </c>
      <c r="B1074" s="389">
        <v>3391</v>
      </c>
      <c r="C1074" s="389" t="s">
        <v>2671</v>
      </c>
      <c r="D1074" s="389" t="s">
        <v>2672</v>
      </c>
      <c r="E1074" s="389" t="s">
        <v>1281</v>
      </c>
      <c r="F1074" s="421">
        <v>3082</v>
      </c>
      <c r="G1074" s="390" t="s">
        <v>10</v>
      </c>
      <c r="H1074" s="389" t="s">
        <v>6063</v>
      </c>
      <c r="I1074" s="389" t="s">
        <v>1386</v>
      </c>
      <c r="J1074" s="389" t="s">
        <v>1386</v>
      </c>
      <c r="K1074" s="389" t="s">
        <v>2091</v>
      </c>
      <c r="L1074" s="390" t="s">
        <v>23</v>
      </c>
      <c r="M1074" s="390" t="s">
        <v>2083</v>
      </c>
      <c r="N1074" s="390" t="s">
        <v>2083</v>
      </c>
      <c r="O1074" s="390" t="s">
        <v>87</v>
      </c>
      <c r="P1074" s="389" t="s">
        <v>23</v>
      </c>
      <c r="Q1074" s="389" t="s">
        <v>6064</v>
      </c>
      <c r="R1074" s="389" t="s">
        <v>6065</v>
      </c>
      <c r="S1074" s="389" t="s">
        <v>2083</v>
      </c>
      <c r="T1074" s="389" t="s">
        <v>2083</v>
      </c>
      <c r="U1074" s="389" t="s">
        <v>2083</v>
      </c>
      <c r="V1074" s="389" t="s">
        <v>6066</v>
      </c>
      <c r="W1074" s="389" t="s">
        <v>2083</v>
      </c>
      <c r="X1074" s="389" t="s">
        <v>2095</v>
      </c>
      <c r="Y1074" s="389" t="s">
        <v>2083</v>
      </c>
      <c r="Z1074" s="389" t="s">
        <v>2083</v>
      </c>
      <c r="AA1074" s="389" t="s">
        <v>2396</v>
      </c>
      <c r="AB1074" s="389" t="s">
        <v>6067</v>
      </c>
    </row>
    <row r="1075" spans="1:28" x14ac:dyDescent="0.2">
      <c r="A1075" s="389">
        <v>910</v>
      </c>
      <c r="B1075" s="389">
        <v>3392</v>
      </c>
      <c r="C1075" s="389" t="s">
        <v>4587</v>
      </c>
      <c r="D1075" s="389" t="s">
        <v>4084</v>
      </c>
      <c r="E1075" s="389" t="s">
        <v>1281</v>
      </c>
      <c r="F1075" s="421">
        <v>3083</v>
      </c>
      <c r="G1075" s="390" t="s">
        <v>10</v>
      </c>
      <c r="H1075" s="389" t="s">
        <v>1387</v>
      </c>
      <c r="I1075" s="389" t="s">
        <v>1387</v>
      </c>
      <c r="J1075" s="389" t="s">
        <v>1387</v>
      </c>
      <c r="K1075" s="389" t="s">
        <v>2091</v>
      </c>
      <c r="L1075" s="390" t="s">
        <v>23</v>
      </c>
      <c r="M1075" s="390" t="s">
        <v>2083</v>
      </c>
      <c r="N1075" s="390" t="s">
        <v>2083</v>
      </c>
      <c r="O1075" s="390" t="s">
        <v>87</v>
      </c>
      <c r="P1075" s="389" t="s">
        <v>123</v>
      </c>
      <c r="Q1075" s="389" t="s">
        <v>6068</v>
      </c>
      <c r="R1075" s="389" t="s">
        <v>6069</v>
      </c>
      <c r="S1075" s="389" t="s">
        <v>2083</v>
      </c>
      <c r="T1075" s="389" t="s">
        <v>2083</v>
      </c>
      <c r="U1075" s="389" t="s">
        <v>2083</v>
      </c>
      <c r="V1075" s="389" t="s">
        <v>6070</v>
      </c>
      <c r="W1075" s="389" t="s">
        <v>2083</v>
      </c>
      <c r="X1075" s="389" t="s">
        <v>2095</v>
      </c>
      <c r="Y1075" s="389" t="s">
        <v>87</v>
      </c>
      <c r="Z1075" s="389" t="s">
        <v>2083</v>
      </c>
      <c r="AA1075" s="389" t="s">
        <v>2096</v>
      </c>
      <c r="AB1075" s="389" t="s">
        <v>2097</v>
      </c>
    </row>
    <row r="1076" spans="1:28" x14ac:dyDescent="0.2">
      <c r="A1076" s="389">
        <v>911</v>
      </c>
      <c r="B1076" s="389">
        <v>3393</v>
      </c>
      <c r="C1076" s="389" t="s">
        <v>2140</v>
      </c>
      <c r="D1076" s="389" t="s">
        <v>2141</v>
      </c>
      <c r="E1076" s="389" t="s">
        <v>1281</v>
      </c>
      <c r="F1076" s="421">
        <v>3084</v>
      </c>
      <c r="G1076" s="390" t="s">
        <v>10</v>
      </c>
      <c r="H1076" s="389" t="s">
        <v>6071</v>
      </c>
      <c r="I1076" s="389" t="s">
        <v>1388</v>
      </c>
      <c r="J1076" s="389" t="s">
        <v>1388</v>
      </c>
      <c r="K1076" s="389" t="s">
        <v>2091</v>
      </c>
      <c r="L1076" s="390" t="s">
        <v>20</v>
      </c>
      <c r="M1076" s="390" t="s">
        <v>2083</v>
      </c>
      <c r="N1076" s="390" t="s">
        <v>2083</v>
      </c>
      <c r="O1076" s="390" t="s">
        <v>87</v>
      </c>
      <c r="P1076" s="389" t="s">
        <v>123</v>
      </c>
      <c r="Q1076" s="389" t="s">
        <v>6072</v>
      </c>
      <c r="R1076" s="389" t="s">
        <v>5143</v>
      </c>
      <c r="S1076" s="389" t="s">
        <v>2083</v>
      </c>
      <c r="T1076" s="389" t="s">
        <v>2083</v>
      </c>
      <c r="U1076" s="389" t="s">
        <v>2083</v>
      </c>
      <c r="V1076" s="389" t="s">
        <v>2083</v>
      </c>
      <c r="W1076" s="389" t="s">
        <v>2083</v>
      </c>
      <c r="X1076" s="389" t="s">
        <v>2095</v>
      </c>
      <c r="Y1076" s="389" t="s">
        <v>12</v>
      </c>
      <c r="Z1076" s="389" t="s">
        <v>2083</v>
      </c>
      <c r="AA1076" s="389" t="s">
        <v>2096</v>
      </c>
      <c r="AB1076" s="389" t="s">
        <v>6073</v>
      </c>
    </row>
    <row r="1077" spans="1:28" x14ac:dyDescent="0.2">
      <c r="A1077" s="389">
        <v>912</v>
      </c>
      <c r="B1077" s="389">
        <v>3394</v>
      </c>
      <c r="C1077" s="389" t="s">
        <v>2133</v>
      </c>
      <c r="D1077" s="389" t="s">
        <v>2134</v>
      </c>
      <c r="E1077" s="389" t="s">
        <v>1281</v>
      </c>
      <c r="F1077" s="421">
        <v>3085</v>
      </c>
      <c r="G1077" s="390" t="s">
        <v>10</v>
      </c>
      <c r="H1077" s="389" t="s">
        <v>1389</v>
      </c>
      <c r="I1077" s="389" t="s">
        <v>1389</v>
      </c>
      <c r="J1077" s="389" t="s">
        <v>1389</v>
      </c>
      <c r="K1077" s="389" t="s">
        <v>2091</v>
      </c>
      <c r="L1077" s="390" t="s">
        <v>23</v>
      </c>
      <c r="M1077" s="390" t="s">
        <v>2083</v>
      </c>
      <c r="N1077" s="390" t="s">
        <v>2083</v>
      </c>
      <c r="O1077" s="390" t="s">
        <v>87</v>
      </c>
      <c r="P1077" s="389" t="s">
        <v>1045</v>
      </c>
      <c r="Q1077" s="389" t="s">
        <v>6074</v>
      </c>
      <c r="R1077" s="389" t="s">
        <v>2385</v>
      </c>
      <c r="S1077" s="389" t="s">
        <v>2083</v>
      </c>
      <c r="T1077" s="389" t="s">
        <v>2083</v>
      </c>
      <c r="U1077" s="389" t="s">
        <v>2083</v>
      </c>
      <c r="V1077" s="389" t="s">
        <v>6075</v>
      </c>
      <c r="W1077" s="389" t="s">
        <v>2083</v>
      </c>
      <c r="X1077" s="389" t="s">
        <v>2095</v>
      </c>
      <c r="Y1077" s="389" t="s">
        <v>2083</v>
      </c>
      <c r="Z1077" s="389" t="s">
        <v>2083</v>
      </c>
      <c r="AA1077" s="389" t="s">
        <v>2115</v>
      </c>
      <c r="AB1077" s="389" t="s">
        <v>6076</v>
      </c>
    </row>
    <row r="1078" spans="1:28" x14ac:dyDescent="0.2">
      <c r="A1078" s="389">
        <v>913</v>
      </c>
      <c r="B1078" s="389">
        <v>3395</v>
      </c>
      <c r="C1078" s="389" t="s">
        <v>2150</v>
      </c>
      <c r="D1078" s="389" t="s">
        <v>2151</v>
      </c>
      <c r="E1078" s="389" t="s">
        <v>1281</v>
      </c>
      <c r="F1078" s="421">
        <v>3086</v>
      </c>
      <c r="G1078" s="390" t="s">
        <v>10</v>
      </c>
      <c r="H1078" s="389" t="s">
        <v>1390</v>
      </c>
      <c r="I1078" s="389" t="s">
        <v>1390</v>
      </c>
      <c r="J1078" s="389" t="s">
        <v>1390</v>
      </c>
      <c r="K1078" s="389" t="s">
        <v>2091</v>
      </c>
      <c r="L1078" s="390" t="s">
        <v>23</v>
      </c>
      <c r="M1078" s="390" t="s">
        <v>2083</v>
      </c>
      <c r="N1078" s="390" t="s">
        <v>2083</v>
      </c>
      <c r="O1078" s="390" t="s">
        <v>87</v>
      </c>
      <c r="P1078" s="389" t="s">
        <v>23</v>
      </c>
      <c r="Q1078" s="389" t="s">
        <v>6077</v>
      </c>
      <c r="R1078" s="389" t="s">
        <v>6078</v>
      </c>
      <c r="S1078" s="389" t="s">
        <v>2083</v>
      </c>
      <c r="T1078" s="389" t="s">
        <v>2083</v>
      </c>
      <c r="U1078" s="389" t="s">
        <v>2083</v>
      </c>
      <c r="V1078" s="389" t="s">
        <v>6079</v>
      </c>
      <c r="W1078" s="389" t="s">
        <v>2083</v>
      </c>
      <c r="X1078" s="389" t="s">
        <v>2095</v>
      </c>
      <c r="Y1078" s="389" t="s">
        <v>2083</v>
      </c>
      <c r="Z1078" s="389" t="s">
        <v>2083</v>
      </c>
      <c r="AA1078" s="389" t="s">
        <v>2755</v>
      </c>
      <c r="AB1078" s="389" t="s">
        <v>6080</v>
      </c>
    </row>
    <row r="1079" spans="1:28" x14ac:dyDescent="0.2">
      <c r="A1079" s="389">
        <v>914</v>
      </c>
      <c r="B1079" s="389">
        <v>3396</v>
      </c>
      <c r="C1079" s="389" t="s">
        <v>2150</v>
      </c>
      <c r="D1079" s="389" t="s">
        <v>2151</v>
      </c>
      <c r="E1079" s="389" t="s">
        <v>1281</v>
      </c>
      <c r="F1079" s="421">
        <v>3087</v>
      </c>
      <c r="G1079" s="390" t="s">
        <v>10</v>
      </c>
      <c r="H1079" s="389" t="s">
        <v>1391</v>
      </c>
      <c r="I1079" s="389" t="s">
        <v>1391</v>
      </c>
      <c r="J1079" s="389" t="s">
        <v>1391</v>
      </c>
      <c r="K1079" s="389" t="s">
        <v>2091</v>
      </c>
      <c r="L1079" s="390" t="s">
        <v>23</v>
      </c>
      <c r="M1079" s="390" t="s">
        <v>2083</v>
      </c>
      <c r="N1079" s="390" t="s">
        <v>2083</v>
      </c>
      <c r="O1079" s="390" t="s">
        <v>87</v>
      </c>
      <c r="P1079" s="389" t="s">
        <v>23</v>
      </c>
      <c r="Q1079" s="389" t="s">
        <v>6081</v>
      </c>
      <c r="R1079" s="389" t="s">
        <v>5143</v>
      </c>
      <c r="S1079" s="389" t="s">
        <v>2083</v>
      </c>
      <c r="T1079" s="389" t="s">
        <v>2083</v>
      </c>
      <c r="U1079" s="389" t="s">
        <v>2083</v>
      </c>
      <c r="V1079" s="389" t="s">
        <v>6082</v>
      </c>
      <c r="W1079" s="389" t="s">
        <v>2083</v>
      </c>
      <c r="X1079" s="389" t="s">
        <v>2095</v>
      </c>
      <c r="Y1079" s="389" t="s">
        <v>2147</v>
      </c>
      <c r="Z1079" s="389" t="s">
        <v>2083</v>
      </c>
      <c r="AA1079" s="389" t="s">
        <v>6083</v>
      </c>
      <c r="AB1079" s="389" t="s">
        <v>6084</v>
      </c>
    </row>
    <row r="1080" spans="1:28" x14ac:dyDescent="0.2">
      <c r="A1080" s="389">
        <v>915</v>
      </c>
      <c r="B1080" s="389">
        <v>3497</v>
      </c>
      <c r="C1080" s="389" t="s">
        <v>2150</v>
      </c>
      <c r="D1080" s="389" t="s">
        <v>2151</v>
      </c>
      <c r="E1080" s="389" t="s">
        <v>1281</v>
      </c>
      <c r="F1080" s="421">
        <v>3088</v>
      </c>
      <c r="G1080" s="390" t="s">
        <v>10</v>
      </c>
      <c r="H1080" s="389" t="s">
        <v>1392</v>
      </c>
      <c r="I1080" s="389" t="s">
        <v>1392</v>
      </c>
      <c r="J1080" s="389" t="s">
        <v>1392</v>
      </c>
      <c r="K1080" s="389" t="s">
        <v>2091</v>
      </c>
      <c r="L1080" s="390" t="s">
        <v>23</v>
      </c>
      <c r="M1080" s="390" t="s">
        <v>6085</v>
      </c>
      <c r="N1080" s="390" t="s">
        <v>2083</v>
      </c>
      <c r="O1080" s="390" t="s">
        <v>87</v>
      </c>
      <c r="P1080" s="389" t="s">
        <v>23</v>
      </c>
      <c r="Q1080" s="389" t="s">
        <v>6086</v>
      </c>
      <c r="R1080" s="389" t="s">
        <v>5143</v>
      </c>
      <c r="S1080" s="389" t="s">
        <v>2083</v>
      </c>
      <c r="T1080" s="389" t="s">
        <v>2083</v>
      </c>
      <c r="U1080" s="389" t="s">
        <v>2083</v>
      </c>
      <c r="V1080" s="389" t="s">
        <v>6087</v>
      </c>
      <c r="W1080" s="389" t="s">
        <v>2083</v>
      </c>
      <c r="X1080" s="389" t="s">
        <v>2095</v>
      </c>
      <c r="Y1080" s="389" t="s">
        <v>2147</v>
      </c>
      <c r="Z1080" s="389" t="s">
        <v>2083</v>
      </c>
      <c r="AA1080" s="389" t="s">
        <v>2755</v>
      </c>
      <c r="AB1080" s="389" t="s">
        <v>6088</v>
      </c>
    </row>
    <row r="1081" spans="1:28" x14ac:dyDescent="0.2">
      <c r="A1081" s="389">
        <v>916</v>
      </c>
      <c r="B1081" s="389">
        <v>3498</v>
      </c>
      <c r="C1081" s="389" t="s">
        <v>2356</v>
      </c>
      <c r="D1081" s="389" t="s">
        <v>2357</v>
      </c>
      <c r="E1081" s="389" t="s">
        <v>1281</v>
      </c>
      <c r="F1081" s="421">
        <v>3089</v>
      </c>
      <c r="G1081" s="390" t="s">
        <v>10</v>
      </c>
      <c r="H1081" s="389" t="s">
        <v>6089</v>
      </c>
      <c r="I1081" s="389" t="s">
        <v>1393</v>
      </c>
      <c r="J1081" s="389" t="s">
        <v>1393</v>
      </c>
      <c r="K1081" s="389" t="s">
        <v>2091</v>
      </c>
      <c r="L1081" s="390" t="s">
        <v>23</v>
      </c>
      <c r="M1081" s="390" t="s">
        <v>2083</v>
      </c>
      <c r="N1081" s="390" t="s">
        <v>2083</v>
      </c>
      <c r="O1081" s="390" t="s">
        <v>87</v>
      </c>
      <c r="P1081" s="389" t="s">
        <v>123</v>
      </c>
      <c r="Q1081" s="389" t="s">
        <v>6090</v>
      </c>
      <c r="R1081" s="389" t="s">
        <v>2595</v>
      </c>
      <c r="S1081" s="389" t="s">
        <v>2083</v>
      </c>
      <c r="T1081" s="389" t="s">
        <v>2083</v>
      </c>
      <c r="U1081" s="389" t="s">
        <v>2083</v>
      </c>
      <c r="V1081" s="389" t="s">
        <v>2083</v>
      </c>
      <c r="W1081" s="389" t="s">
        <v>2083</v>
      </c>
      <c r="X1081" s="389" t="s">
        <v>2095</v>
      </c>
      <c r="Y1081" s="389" t="s">
        <v>2083</v>
      </c>
      <c r="Z1081" s="389" t="s">
        <v>2083</v>
      </c>
      <c r="AA1081" s="389" t="s">
        <v>2396</v>
      </c>
      <c r="AB1081" s="389" t="s">
        <v>6091</v>
      </c>
    </row>
    <row r="1082" spans="1:28" x14ac:dyDescent="0.2">
      <c r="A1082" s="389">
        <v>917</v>
      </c>
      <c r="B1082" s="389">
        <v>3499</v>
      </c>
      <c r="C1082" s="389" t="s">
        <v>3945</v>
      </c>
      <c r="D1082" s="389" t="s">
        <v>3946</v>
      </c>
      <c r="E1082" s="389" t="s">
        <v>1281</v>
      </c>
      <c r="F1082" s="421">
        <v>3090</v>
      </c>
      <c r="G1082" s="390" t="s">
        <v>10</v>
      </c>
      <c r="H1082" s="389" t="s">
        <v>6092</v>
      </c>
      <c r="I1082" s="389" t="s">
        <v>6093</v>
      </c>
      <c r="J1082" s="389" t="s">
        <v>6094</v>
      </c>
      <c r="K1082" s="389" t="s">
        <v>5991</v>
      </c>
      <c r="L1082" s="390" t="s">
        <v>23</v>
      </c>
      <c r="M1082" s="390" t="s">
        <v>2083</v>
      </c>
      <c r="N1082" s="390" t="s">
        <v>2083</v>
      </c>
      <c r="O1082" s="390" t="s">
        <v>87</v>
      </c>
      <c r="P1082" s="389" t="s">
        <v>23</v>
      </c>
      <c r="Q1082" s="389" t="s">
        <v>6095</v>
      </c>
      <c r="R1082" s="389" t="s">
        <v>5712</v>
      </c>
      <c r="S1082" s="389" t="s">
        <v>2083</v>
      </c>
      <c r="T1082" s="389" t="s">
        <v>2083</v>
      </c>
      <c r="U1082" s="389" t="s">
        <v>2083</v>
      </c>
      <c r="V1082" s="389" t="s">
        <v>2083</v>
      </c>
      <c r="W1082" s="389" t="s">
        <v>2083</v>
      </c>
      <c r="X1082" s="389" t="s">
        <v>2095</v>
      </c>
      <c r="Y1082" s="389" t="s">
        <v>1045</v>
      </c>
      <c r="Z1082" s="389" t="s">
        <v>2083</v>
      </c>
      <c r="AA1082" s="389" t="s">
        <v>2115</v>
      </c>
      <c r="AB1082" s="389" t="s">
        <v>2348</v>
      </c>
    </row>
    <row r="1083" spans="1:28" x14ac:dyDescent="0.2">
      <c r="A1083" s="389">
        <v>918</v>
      </c>
      <c r="B1083" s="389">
        <v>3500</v>
      </c>
      <c r="C1083" s="389" t="s">
        <v>2089</v>
      </c>
      <c r="D1083" s="389" t="s">
        <v>2090</v>
      </c>
      <c r="E1083" s="389" t="s">
        <v>1281</v>
      </c>
      <c r="F1083" s="421">
        <v>3091</v>
      </c>
      <c r="G1083" s="390" t="s">
        <v>10</v>
      </c>
      <c r="H1083" s="389" t="s">
        <v>1395</v>
      </c>
      <c r="I1083" s="389" t="s">
        <v>1395</v>
      </c>
      <c r="J1083" s="389" t="s">
        <v>1395</v>
      </c>
      <c r="K1083" s="389" t="s">
        <v>2091</v>
      </c>
      <c r="L1083" s="390" t="s">
        <v>23</v>
      </c>
      <c r="M1083" s="390" t="s">
        <v>2083</v>
      </c>
      <c r="N1083" s="390" t="s">
        <v>2083</v>
      </c>
      <c r="O1083" s="390" t="s">
        <v>87</v>
      </c>
      <c r="P1083" s="389" t="s">
        <v>123</v>
      </c>
      <c r="Q1083" s="389" t="s">
        <v>6096</v>
      </c>
      <c r="R1083" s="389" t="s">
        <v>2486</v>
      </c>
      <c r="S1083" s="389" t="s">
        <v>2083</v>
      </c>
      <c r="T1083" s="389" t="s">
        <v>2083</v>
      </c>
      <c r="U1083" s="389" t="s">
        <v>2083</v>
      </c>
      <c r="V1083" s="389" t="s">
        <v>2094</v>
      </c>
      <c r="W1083" s="389" t="s">
        <v>2083</v>
      </c>
      <c r="X1083" s="389" t="s">
        <v>2095</v>
      </c>
      <c r="Y1083" s="389" t="s">
        <v>87</v>
      </c>
      <c r="Z1083" s="389" t="s">
        <v>2083</v>
      </c>
      <c r="AA1083" s="389" t="s">
        <v>2096</v>
      </c>
      <c r="AB1083" s="389" t="s">
        <v>2645</v>
      </c>
    </row>
    <row r="1084" spans="1:28" x14ac:dyDescent="0.2">
      <c r="A1084" s="389">
        <v>919</v>
      </c>
      <c r="B1084" s="389">
        <v>3502</v>
      </c>
      <c r="C1084" s="389" t="s">
        <v>5306</v>
      </c>
      <c r="D1084" s="389" t="s">
        <v>5307</v>
      </c>
      <c r="E1084" s="389" t="s">
        <v>1281</v>
      </c>
      <c r="F1084" s="421">
        <v>3092</v>
      </c>
      <c r="G1084" s="390" t="s">
        <v>10</v>
      </c>
      <c r="H1084" s="389" t="s">
        <v>1397</v>
      </c>
      <c r="I1084" s="389" t="s">
        <v>1397</v>
      </c>
      <c r="J1084" s="389" t="s">
        <v>1397</v>
      </c>
      <c r="K1084" s="389" t="s">
        <v>2091</v>
      </c>
      <c r="L1084" s="390" t="s">
        <v>23</v>
      </c>
      <c r="M1084" s="390" t="s">
        <v>2083</v>
      </c>
      <c r="N1084" s="390" t="s">
        <v>2083</v>
      </c>
      <c r="O1084" s="390" t="s">
        <v>25</v>
      </c>
      <c r="P1084" s="389" t="s">
        <v>23</v>
      </c>
      <c r="Q1084" s="389" t="s">
        <v>6097</v>
      </c>
      <c r="R1084" s="389" t="s">
        <v>6098</v>
      </c>
      <c r="S1084" s="389" t="s">
        <v>2334</v>
      </c>
      <c r="T1084" s="389" t="s">
        <v>2335</v>
      </c>
      <c r="U1084" s="389" t="s">
        <v>2083</v>
      </c>
      <c r="V1084" s="389" t="s">
        <v>6099</v>
      </c>
      <c r="W1084" s="389" t="s">
        <v>2083</v>
      </c>
      <c r="X1084" s="389" t="s">
        <v>2095</v>
      </c>
      <c r="Y1084" s="389" t="s">
        <v>2083</v>
      </c>
      <c r="Z1084" s="389" t="s">
        <v>2083</v>
      </c>
      <c r="AA1084" s="389" t="s">
        <v>2096</v>
      </c>
      <c r="AB1084" s="389" t="s">
        <v>2337</v>
      </c>
    </row>
    <row r="1085" spans="1:28" x14ac:dyDescent="0.2">
      <c r="A1085" s="389">
        <v>920</v>
      </c>
      <c r="B1085" s="389">
        <v>3503</v>
      </c>
      <c r="C1085" s="389" t="s">
        <v>2299</v>
      </c>
      <c r="D1085" s="389" t="s">
        <v>2300</v>
      </c>
      <c r="E1085" s="389" t="s">
        <v>1281</v>
      </c>
      <c r="F1085" s="421">
        <v>3093</v>
      </c>
      <c r="G1085" s="390" t="s">
        <v>10</v>
      </c>
      <c r="H1085" s="389" t="s">
        <v>1398</v>
      </c>
      <c r="I1085" s="389" t="s">
        <v>1398</v>
      </c>
      <c r="J1085" s="389" t="s">
        <v>1398</v>
      </c>
      <c r="K1085" s="389" t="s">
        <v>2091</v>
      </c>
      <c r="L1085" s="390" t="s">
        <v>23</v>
      </c>
      <c r="M1085" s="390" t="s">
        <v>2083</v>
      </c>
      <c r="N1085" s="390" t="s">
        <v>2083</v>
      </c>
      <c r="O1085" s="390" t="s">
        <v>87</v>
      </c>
      <c r="P1085" s="389" t="s">
        <v>23</v>
      </c>
      <c r="Q1085" s="389" t="s">
        <v>6100</v>
      </c>
      <c r="R1085" s="389" t="s">
        <v>6101</v>
      </c>
      <c r="S1085" s="389" t="s">
        <v>2083</v>
      </c>
      <c r="T1085" s="389" t="s">
        <v>2083</v>
      </c>
      <c r="U1085" s="389" t="s">
        <v>2083</v>
      </c>
      <c r="V1085" s="389" t="s">
        <v>6102</v>
      </c>
      <c r="W1085" s="389" t="s">
        <v>2083</v>
      </c>
      <c r="X1085" s="389" t="s">
        <v>2095</v>
      </c>
      <c r="Y1085" s="389" t="s">
        <v>2083</v>
      </c>
      <c r="Z1085" s="389" t="s">
        <v>2095</v>
      </c>
      <c r="AA1085" s="389" t="s">
        <v>2755</v>
      </c>
      <c r="AB1085" s="389" t="s">
        <v>6103</v>
      </c>
    </row>
    <row r="1086" spans="1:28" x14ac:dyDescent="0.2">
      <c r="A1086" s="389">
        <v>921</v>
      </c>
      <c r="B1086" s="389">
        <v>3506</v>
      </c>
      <c r="C1086" s="389" t="s">
        <v>2822</v>
      </c>
      <c r="D1086" s="389" t="s">
        <v>2823</v>
      </c>
      <c r="E1086" s="389" t="s">
        <v>1281</v>
      </c>
      <c r="F1086" s="421">
        <v>3094</v>
      </c>
      <c r="G1086" s="390" t="s">
        <v>10</v>
      </c>
      <c r="H1086" s="389" t="s">
        <v>1399</v>
      </c>
      <c r="I1086" s="389" t="s">
        <v>1399</v>
      </c>
      <c r="J1086" s="389" t="s">
        <v>1399</v>
      </c>
      <c r="K1086" s="389" t="s">
        <v>2091</v>
      </c>
      <c r="L1086" s="390" t="s">
        <v>23</v>
      </c>
      <c r="M1086" s="390" t="s">
        <v>2083</v>
      </c>
      <c r="N1086" s="390" t="s">
        <v>2083</v>
      </c>
      <c r="O1086" s="390" t="s">
        <v>87</v>
      </c>
      <c r="P1086" s="389" t="s">
        <v>23</v>
      </c>
      <c r="Q1086" s="389" t="s">
        <v>6104</v>
      </c>
      <c r="R1086" s="389" t="s">
        <v>5143</v>
      </c>
      <c r="S1086" s="389" t="s">
        <v>2083</v>
      </c>
      <c r="T1086" s="389" t="s">
        <v>2083</v>
      </c>
      <c r="U1086" s="389" t="s">
        <v>2083</v>
      </c>
      <c r="V1086" s="389" t="s">
        <v>6105</v>
      </c>
      <c r="W1086" s="389" t="s">
        <v>2083</v>
      </c>
      <c r="X1086" s="389" t="s">
        <v>2095</v>
      </c>
      <c r="Y1086" s="389" t="s">
        <v>2147</v>
      </c>
      <c r="Z1086" s="389" t="s">
        <v>2083</v>
      </c>
      <c r="AA1086" s="389" t="s">
        <v>2148</v>
      </c>
      <c r="AB1086" s="389" t="s">
        <v>6106</v>
      </c>
    </row>
    <row r="1087" spans="1:28" x14ac:dyDescent="0.2">
      <c r="A1087" s="389">
        <v>520</v>
      </c>
      <c r="B1087" s="389">
        <v>3509</v>
      </c>
      <c r="C1087" s="389" t="s">
        <v>4587</v>
      </c>
      <c r="D1087" s="389" t="s">
        <v>4084</v>
      </c>
      <c r="E1087" s="389" t="s">
        <v>1281</v>
      </c>
      <c r="F1087" s="421">
        <v>3095</v>
      </c>
      <c r="G1087" s="390" t="s">
        <v>10</v>
      </c>
      <c r="H1087" s="389" t="s">
        <v>1400</v>
      </c>
      <c r="I1087" s="389" t="s">
        <v>1400</v>
      </c>
      <c r="J1087" s="389" t="s">
        <v>1400</v>
      </c>
      <c r="K1087" s="389" t="s">
        <v>2091</v>
      </c>
      <c r="L1087" s="390" t="s">
        <v>23</v>
      </c>
      <c r="M1087" s="390" t="s">
        <v>2083</v>
      </c>
      <c r="N1087" s="390" t="s">
        <v>2083</v>
      </c>
      <c r="O1087" s="390" t="s">
        <v>87</v>
      </c>
      <c r="P1087" s="389" t="s">
        <v>23</v>
      </c>
      <c r="Q1087" s="389" t="s">
        <v>6107</v>
      </c>
      <c r="R1087" s="389" t="s">
        <v>3670</v>
      </c>
      <c r="S1087" s="389" t="s">
        <v>2083</v>
      </c>
      <c r="T1087" s="389" t="s">
        <v>2083</v>
      </c>
      <c r="U1087" s="389" t="s">
        <v>2083</v>
      </c>
      <c r="V1087" s="389" t="s">
        <v>6108</v>
      </c>
      <c r="W1087" s="389" t="s">
        <v>2083</v>
      </c>
      <c r="X1087" s="389" t="s">
        <v>2095</v>
      </c>
      <c r="Y1087" s="389" t="s">
        <v>87</v>
      </c>
      <c r="Z1087" s="389" t="s">
        <v>2083</v>
      </c>
      <c r="AA1087" s="389" t="s">
        <v>2096</v>
      </c>
      <c r="AB1087" s="389" t="s">
        <v>2097</v>
      </c>
    </row>
    <row r="1088" spans="1:28" x14ac:dyDescent="0.2">
      <c r="A1088" s="389">
        <v>521</v>
      </c>
      <c r="B1088" s="389">
        <v>3511</v>
      </c>
      <c r="C1088" s="389" t="s">
        <v>2133</v>
      </c>
      <c r="D1088" s="389" t="s">
        <v>2134</v>
      </c>
      <c r="E1088" s="389" t="s">
        <v>1281</v>
      </c>
      <c r="F1088" s="421">
        <v>3096</v>
      </c>
      <c r="G1088" s="390" t="s">
        <v>10</v>
      </c>
      <c r="H1088" s="389" t="s">
        <v>6109</v>
      </c>
      <c r="I1088" s="389" t="s">
        <v>1401</v>
      </c>
      <c r="J1088" s="389" t="s">
        <v>1401</v>
      </c>
      <c r="K1088" s="389" t="s">
        <v>2091</v>
      </c>
      <c r="L1088" s="390" t="s">
        <v>23</v>
      </c>
      <c r="M1088" s="390" t="s">
        <v>2083</v>
      </c>
      <c r="N1088" s="390" t="s">
        <v>2083</v>
      </c>
      <c r="O1088" s="390" t="s">
        <v>87</v>
      </c>
      <c r="P1088" s="389" t="s">
        <v>23</v>
      </c>
      <c r="Q1088" s="389" t="s">
        <v>6110</v>
      </c>
      <c r="R1088" s="389" t="s">
        <v>6111</v>
      </c>
      <c r="S1088" s="389" t="s">
        <v>2083</v>
      </c>
      <c r="T1088" s="389" t="s">
        <v>2083</v>
      </c>
      <c r="U1088" s="389" t="s">
        <v>2083</v>
      </c>
      <c r="V1088" s="389" t="s">
        <v>2083</v>
      </c>
      <c r="W1088" s="389" t="s">
        <v>2083</v>
      </c>
      <c r="X1088" s="389" t="s">
        <v>2095</v>
      </c>
      <c r="Y1088" s="389" t="s">
        <v>2083</v>
      </c>
      <c r="Z1088" s="389" t="s">
        <v>2083</v>
      </c>
      <c r="AA1088" s="389" t="s">
        <v>2755</v>
      </c>
      <c r="AB1088" s="389" t="s">
        <v>6112</v>
      </c>
    </row>
    <row r="1089" spans="1:28" x14ac:dyDescent="0.2">
      <c r="A1089" s="389">
        <v>522</v>
      </c>
      <c r="B1089" s="389">
        <v>3512</v>
      </c>
      <c r="C1089" s="389" t="s">
        <v>2133</v>
      </c>
      <c r="D1089" s="389" t="s">
        <v>2134</v>
      </c>
      <c r="E1089" s="389" t="s">
        <v>1281</v>
      </c>
      <c r="F1089" s="421">
        <v>3097</v>
      </c>
      <c r="G1089" s="390" t="s">
        <v>10</v>
      </c>
      <c r="H1089" s="389" t="s">
        <v>1402</v>
      </c>
      <c r="I1089" s="389" t="s">
        <v>1402</v>
      </c>
      <c r="J1089" s="389" t="s">
        <v>1402</v>
      </c>
      <c r="K1089" s="389" t="s">
        <v>2091</v>
      </c>
      <c r="L1089" s="390" t="s">
        <v>23</v>
      </c>
      <c r="M1089" s="390" t="s">
        <v>2083</v>
      </c>
      <c r="N1089" s="390" t="s">
        <v>2083</v>
      </c>
      <c r="O1089" s="390" t="s">
        <v>87</v>
      </c>
      <c r="P1089" s="389" t="s">
        <v>23</v>
      </c>
      <c r="Q1089" s="389" t="s">
        <v>6113</v>
      </c>
      <c r="R1089" s="389" t="s">
        <v>6111</v>
      </c>
      <c r="S1089" s="389" t="s">
        <v>2083</v>
      </c>
      <c r="T1089" s="389" t="s">
        <v>2083</v>
      </c>
      <c r="U1089" s="389" t="s">
        <v>2083</v>
      </c>
      <c r="V1089" s="389" t="s">
        <v>2083</v>
      </c>
      <c r="W1089" s="389" t="s">
        <v>2083</v>
      </c>
      <c r="X1089" s="389" t="s">
        <v>2095</v>
      </c>
      <c r="Y1089" s="389" t="s">
        <v>2083</v>
      </c>
      <c r="Z1089" s="389" t="s">
        <v>2083</v>
      </c>
      <c r="AA1089" s="389" t="s">
        <v>2755</v>
      </c>
      <c r="AB1089" s="389" t="s">
        <v>6112</v>
      </c>
    </row>
    <row r="1090" spans="1:28" x14ac:dyDescent="0.2">
      <c r="A1090" s="389">
        <v>523</v>
      </c>
      <c r="B1090" s="389">
        <v>3521</v>
      </c>
      <c r="C1090" s="389" t="s">
        <v>2101</v>
      </c>
      <c r="D1090" s="389" t="s">
        <v>2102</v>
      </c>
      <c r="E1090" s="389" t="s">
        <v>1281</v>
      </c>
      <c r="F1090" s="421">
        <v>3098</v>
      </c>
      <c r="G1090" s="390" t="s">
        <v>10</v>
      </c>
      <c r="H1090" s="389" t="s">
        <v>6114</v>
      </c>
      <c r="I1090" s="389" t="s">
        <v>6115</v>
      </c>
      <c r="J1090" s="389" t="s">
        <v>6115</v>
      </c>
      <c r="K1090" s="389" t="s">
        <v>2091</v>
      </c>
      <c r="L1090" s="390" t="s">
        <v>23</v>
      </c>
      <c r="M1090" s="390" t="s">
        <v>2083</v>
      </c>
      <c r="N1090" s="390" t="s">
        <v>2083</v>
      </c>
      <c r="O1090" s="390" t="s">
        <v>87</v>
      </c>
      <c r="P1090" s="389" t="s">
        <v>123</v>
      </c>
      <c r="Q1090" s="389" t="s">
        <v>6116</v>
      </c>
      <c r="R1090" s="389" t="s">
        <v>6117</v>
      </c>
      <c r="S1090" s="389" t="s">
        <v>2083</v>
      </c>
      <c r="T1090" s="389" t="s">
        <v>2083</v>
      </c>
      <c r="U1090" s="389" t="s">
        <v>2083</v>
      </c>
      <c r="V1090" s="389" t="s">
        <v>2083</v>
      </c>
      <c r="W1090" s="389" t="s">
        <v>2083</v>
      </c>
      <c r="X1090" s="389" t="s">
        <v>2095</v>
      </c>
      <c r="Y1090" s="389" t="s">
        <v>2147</v>
      </c>
      <c r="Z1090" s="389" t="s">
        <v>2083</v>
      </c>
      <c r="AA1090" s="389" t="s">
        <v>2115</v>
      </c>
      <c r="AB1090" s="389" t="s">
        <v>4912</v>
      </c>
    </row>
    <row r="1091" spans="1:28" x14ac:dyDescent="0.2">
      <c r="A1091" s="389">
        <v>524</v>
      </c>
      <c r="B1091" s="389">
        <v>3522</v>
      </c>
      <c r="C1091" s="389" t="s">
        <v>2133</v>
      </c>
      <c r="D1091" s="389" t="s">
        <v>2134</v>
      </c>
      <c r="E1091" s="389" t="s">
        <v>1281</v>
      </c>
      <c r="F1091" s="421">
        <v>3099</v>
      </c>
      <c r="G1091" s="390" t="s">
        <v>10</v>
      </c>
      <c r="H1091" s="389" t="s">
        <v>6118</v>
      </c>
      <c r="I1091" s="389" t="s">
        <v>6119</v>
      </c>
      <c r="J1091" s="389" t="s">
        <v>6119</v>
      </c>
      <c r="K1091" s="389" t="s">
        <v>2091</v>
      </c>
      <c r="L1091" s="390" t="s">
        <v>23</v>
      </c>
      <c r="M1091" s="390" t="s">
        <v>2083</v>
      </c>
      <c r="N1091" s="390" t="s">
        <v>2083</v>
      </c>
      <c r="O1091" s="390" t="s">
        <v>87</v>
      </c>
      <c r="P1091" s="389" t="s">
        <v>123</v>
      </c>
      <c r="Q1091" s="389" t="s">
        <v>6120</v>
      </c>
      <c r="R1091" s="389" t="s">
        <v>6121</v>
      </c>
      <c r="S1091" s="389" t="s">
        <v>2083</v>
      </c>
      <c r="T1091" s="389" t="s">
        <v>2083</v>
      </c>
      <c r="U1091" s="389" t="s">
        <v>2083</v>
      </c>
      <c r="V1091" s="389" t="s">
        <v>6122</v>
      </c>
      <c r="W1091" s="389" t="s">
        <v>2083</v>
      </c>
      <c r="X1091" s="389" t="s">
        <v>2095</v>
      </c>
      <c r="Y1091" s="389" t="s">
        <v>2147</v>
      </c>
      <c r="Z1091" s="389" t="s">
        <v>2083</v>
      </c>
      <c r="AA1091" s="389" t="s">
        <v>2096</v>
      </c>
      <c r="AB1091" s="389" t="s">
        <v>6123</v>
      </c>
    </row>
    <row r="1092" spans="1:28" x14ac:dyDescent="0.2">
      <c r="A1092" s="389">
        <v>525</v>
      </c>
      <c r="B1092" s="389">
        <v>3397</v>
      </c>
      <c r="C1092" s="389" t="s">
        <v>2349</v>
      </c>
      <c r="D1092" s="389" t="s">
        <v>2350</v>
      </c>
      <c r="E1092" s="389" t="s">
        <v>1281</v>
      </c>
      <c r="F1092" s="421">
        <v>3100</v>
      </c>
      <c r="G1092" s="390" t="s">
        <v>11</v>
      </c>
      <c r="H1092" s="389" t="s">
        <v>6124</v>
      </c>
      <c r="I1092" s="389" t="s">
        <v>6125</v>
      </c>
      <c r="J1092" s="389" t="s">
        <v>6125</v>
      </c>
      <c r="K1092" s="389" t="s">
        <v>2344</v>
      </c>
      <c r="L1092" s="390" t="s">
        <v>42</v>
      </c>
      <c r="M1092" s="390" t="s">
        <v>2083</v>
      </c>
      <c r="N1092" s="390" t="s">
        <v>2083</v>
      </c>
      <c r="O1092" s="390" t="s">
        <v>87</v>
      </c>
      <c r="P1092" s="389" t="s">
        <v>23</v>
      </c>
      <c r="Q1092" s="389" t="s">
        <v>6126</v>
      </c>
      <c r="R1092" s="389" t="s">
        <v>6127</v>
      </c>
      <c r="S1092" s="389" t="s">
        <v>2083</v>
      </c>
      <c r="T1092" s="389" t="s">
        <v>2083</v>
      </c>
      <c r="U1092" s="389" t="s">
        <v>2083</v>
      </c>
      <c r="V1092" s="389" t="s">
        <v>6128</v>
      </c>
      <c r="W1092" s="389" t="s">
        <v>2083</v>
      </c>
      <c r="X1092" s="389" t="s">
        <v>43</v>
      </c>
      <c r="Y1092" s="389" t="s">
        <v>2083</v>
      </c>
      <c r="Z1092" s="389" t="s">
        <v>2083</v>
      </c>
      <c r="AA1092" s="389" t="s">
        <v>2122</v>
      </c>
      <c r="AB1092" s="389" t="s">
        <v>4063</v>
      </c>
    </row>
    <row r="1093" spans="1:28" x14ac:dyDescent="0.2">
      <c r="A1093" s="389">
        <v>526</v>
      </c>
      <c r="B1093" s="389">
        <v>3524</v>
      </c>
      <c r="C1093" s="389" t="s">
        <v>2622</v>
      </c>
      <c r="D1093" s="389" t="s">
        <v>2623</v>
      </c>
      <c r="E1093" s="389" t="s">
        <v>1281</v>
      </c>
      <c r="F1093" s="421">
        <v>3101</v>
      </c>
      <c r="G1093" s="390" t="s">
        <v>10</v>
      </c>
      <c r="H1093" s="389" t="s">
        <v>6129</v>
      </c>
      <c r="I1093" s="389" t="s">
        <v>6130</v>
      </c>
      <c r="J1093" s="389" t="s">
        <v>6130</v>
      </c>
      <c r="K1093" s="389" t="s">
        <v>2091</v>
      </c>
      <c r="L1093" s="390" t="s">
        <v>23</v>
      </c>
      <c r="M1093" s="390" t="s">
        <v>2083</v>
      </c>
      <c r="N1093" s="390" t="s">
        <v>2083</v>
      </c>
      <c r="O1093" s="390" t="s">
        <v>87</v>
      </c>
      <c r="P1093" s="389" t="s">
        <v>123</v>
      </c>
      <c r="Q1093" s="389" t="s">
        <v>6131</v>
      </c>
      <c r="R1093" s="389" t="s">
        <v>3670</v>
      </c>
      <c r="S1093" s="389" t="s">
        <v>2083</v>
      </c>
      <c r="T1093" s="389" t="s">
        <v>2083</v>
      </c>
      <c r="U1093" s="389" t="s">
        <v>2083</v>
      </c>
      <c r="V1093" s="389" t="s">
        <v>2083</v>
      </c>
      <c r="W1093" s="389" t="s">
        <v>2083</v>
      </c>
      <c r="X1093" s="389" t="s">
        <v>2095</v>
      </c>
      <c r="Y1093" s="389" t="s">
        <v>2083</v>
      </c>
      <c r="Z1093" s="389" t="s">
        <v>2083</v>
      </c>
      <c r="AA1093" s="389" t="s">
        <v>2115</v>
      </c>
      <c r="AB1093" s="389" t="s">
        <v>6132</v>
      </c>
    </row>
    <row r="1094" spans="1:28" x14ac:dyDescent="0.2">
      <c r="A1094" s="389">
        <v>527</v>
      </c>
      <c r="B1094" s="389">
        <v>3525</v>
      </c>
      <c r="C1094" s="389" t="s">
        <v>2275</v>
      </c>
      <c r="D1094" s="389" t="s">
        <v>2276</v>
      </c>
      <c r="E1094" s="389" t="s">
        <v>1281</v>
      </c>
      <c r="F1094" s="421">
        <v>3102</v>
      </c>
      <c r="G1094" s="390" t="s">
        <v>10</v>
      </c>
      <c r="H1094" s="389" t="s">
        <v>6133</v>
      </c>
      <c r="I1094" s="389" t="s">
        <v>6134</v>
      </c>
      <c r="J1094" s="389" t="s">
        <v>6134</v>
      </c>
      <c r="K1094" s="389" t="s">
        <v>2091</v>
      </c>
      <c r="L1094" s="390" t="s">
        <v>23</v>
      </c>
      <c r="M1094" s="390" t="s">
        <v>2083</v>
      </c>
      <c r="N1094" s="390" t="s">
        <v>2083</v>
      </c>
      <c r="O1094" s="390" t="s">
        <v>87</v>
      </c>
      <c r="P1094" s="389" t="s">
        <v>123</v>
      </c>
      <c r="Q1094" s="389" t="s">
        <v>6135</v>
      </c>
      <c r="R1094" s="389" t="s">
        <v>3670</v>
      </c>
      <c r="S1094" s="389" t="s">
        <v>2083</v>
      </c>
      <c r="T1094" s="389" t="s">
        <v>2083</v>
      </c>
      <c r="U1094" s="389" t="s">
        <v>2083</v>
      </c>
      <c r="V1094" s="389" t="s">
        <v>2083</v>
      </c>
      <c r="W1094" s="389" t="s">
        <v>2083</v>
      </c>
      <c r="X1094" s="389" t="s">
        <v>2095</v>
      </c>
      <c r="Y1094" s="389" t="s">
        <v>2083</v>
      </c>
      <c r="Z1094" s="389" t="s">
        <v>2083</v>
      </c>
      <c r="AA1094" s="389" t="s">
        <v>2755</v>
      </c>
      <c r="AB1094" s="389" t="s">
        <v>6136</v>
      </c>
    </row>
    <row r="1095" spans="1:28" x14ac:dyDescent="0.2">
      <c r="A1095" s="389">
        <v>528</v>
      </c>
      <c r="B1095" s="389">
        <v>3526</v>
      </c>
      <c r="C1095" s="389" t="s">
        <v>3034</v>
      </c>
      <c r="D1095" s="389" t="s">
        <v>3035</v>
      </c>
      <c r="E1095" s="389" t="s">
        <v>1281</v>
      </c>
      <c r="F1095" s="421">
        <v>3103</v>
      </c>
      <c r="G1095" s="390" t="s">
        <v>10</v>
      </c>
      <c r="H1095" s="389" t="s">
        <v>1408</v>
      </c>
      <c r="I1095" s="389" t="s">
        <v>1408</v>
      </c>
      <c r="J1095" s="389" t="s">
        <v>1408</v>
      </c>
      <c r="K1095" s="389" t="s">
        <v>2091</v>
      </c>
      <c r="L1095" s="390" t="s">
        <v>23</v>
      </c>
      <c r="M1095" s="390" t="s">
        <v>2083</v>
      </c>
      <c r="N1095" s="390" t="s">
        <v>2083</v>
      </c>
      <c r="O1095" s="390" t="s">
        <v>87</v>
      </c>
      <c r="P1095" s="389" t="s">
        <v>123</v>
      </c>
      <c r="Q1095" s="389" t="s">
        <v>6137</v>
      </c>
      <c r="R1095" s="389" t="s">
        <v>3670</v>
      </c>
      <c r="S1095" s="389" t="s">
        <v>2083</v>
      </c>
      <c r="T1095" s="389" t="s">
        <v>2083</v>
      </c>
      <c r="U1095" s="389" t="s">
        <v>2083</v>
      </c>
      <c r="V1095" s="389" t="s">
        <v>2083</v>
      </c>
      <c r="W1095" s="389" t="s">
        <v>2083</v>
      </c>
      <c r="X1095" s="389" t="s">
        <v>2095</v>
      </c>
      <c r="Y1095" s="389" t="s">
        <v>2083</v>
      </c>
      <c r="Z1095" s="389" t="s">
        <v>2083</v>
      </c>
      <c r="AA1095" s="389" t="s">
        <v>2755</v>
      </c>
      <c r="AB1095" s="389" t="s">
        <v>6138</v>
      </c>
    </row>
    <row r="1096" spans="1:28" x14ac:dyDescent="0.2">
      <c r="A1096" s="389">
        <v>529</v>
      </c>
      <c r="B1096" s="389">
        <v>3528</v>
      </c>
      <c r="C1096" s="389" t="s">
        <v>3034</v>
      </c>
      <c r="D1096" s="389" t="s">
        <v>3035</v>
      </c>
      <c r="E1096" s="389" t="s">
        <v>1281</v>
      </c>
      <c r="F1096" s="421">
        <v>3104</v>
      </c>
      <c r="G1096" s="390" t="s">
        <v>11</v>
      </c>
      <c r="H1096" s="389" t="s">
        <v>1409</v>
      </c>
      <c r="I1096" s="389" t="s">
        <v>1409</v>
      </c>
      <c r="J1096" s="389" t="s">
        <v>1409</v>
      </c>
      <c r="K1096" s="389" t="s">
        <v>2091</v>
      </c>
      <c r="L1096" s="390" t="s">
        <v>87</v>
      </c>
      <c r="M1096" s="390" t="s">
        <v>2083</v>
      </c>
      <c r="N1096" s="390" t="s">
        <v>2083</v>
      </c>
      <c r="O1096" s="390" t="s">
        <v>87</v>
      </c>
      <c r="P1096" s="389" t="s">
        <v>23</v>
      </c>
      <c r="Q1096" s="389" t="s">
        <v>6139</v>
      </c>
      <c r="R1096" s="389" t="s">
        <v>6140</v>
      </c>
      <c r="S1096" s="389" t="s">
        <v>2083</v>
      </c>
      <c r="T1096" s="389" t="s">
        <v>2083</v>
      </c>
      <c r="U1096" s="389" t="s">
        <v>2083</v>
      </c>
      <c r="V1096" s="389" t="s">
        <v>2083</v>
      </c>
      <c r="W1096" s="389" t="s">
        <v>2083</v>
      </c>
      <c r="X1096" s="389" t="s">
        <v>2095</v>
      </c>
      <c r="Y1096" s="389" t="s">
        <v>87</v>
      </c>
      <c r="Z1096" s="389" t="s">
        <v>2083</v>
      </c>
      <c r="AA1096" s="389" t="s">
        <v>2115</v>
      </c>
      <c r="AB1096" s="389" t="s">
        <v>2844</v>
      </c>
    </row>
    <row r="1097" spans="1:28" x14ac:dyDescent="0.2">
      <c r="A1097" s="389">
        <v>530</v>
      </c>
      <c r="B1097" s="389">
        <v>3529</v>
      </c>
      <c r="C1097" s="389" t="s">
        <v>3034</v>
      </c>
      <c r="D1097" s="389" t="s">
        <v>3035</v>
      </c>
      <c r="E1097" s="389" t="s">
        <v>1281</v>
      </c>
      <c r="F1097" s="421">
        <v>3105</v>
      </c>
      <c r="G1097" s="390" t="s">
        <v>10</v>
      </c>
      <c r="H1097" s="389" t="s">
        <v>6141</v>
      </c>
      <c r="I1097" s="389" t="s">
        <v>6142</v>
      </c>
      <c r="J1097" s="389" t="s">
        <v>6142</v>
      </c>
      <c r="K1097" s="389" t="s">
        <v>2091</v>
      </c>
      <c r="L1097" s="390" t="s">
        <v>23</v>
      </c>
      <c r="M1097" s="390" t="s">
        <v>2083</v>
      </c>
      <c r="N1097" s="390" t="s">
        <v>2083</v>
      </c>
      <c r="O1097" s="390" t="s">
        <v>25</v>
      </c>
      <c r="P1097" s="389" t="s">
        <v>23</v>
      </c>
      <c r="Q1097" s="389" t="s">
        <v>6143</v>
      </c>
      <c r="R1097" s="389" t="s">
        <v>6144</v>
      </c>
      <c r="S1097" s="389" t="s">
        <v>2368</v>
      </c>
      <c r="T1097" s="389" t="s">
        <v>5718</v>
      </c>
      <c r="U1097" s="389" t="s">
        <v>2083</v>
      </c>
      <c r="V1097" s="389" t="s">
        <v>2083</v>
      </c>
      <c r="W1097" s="389" t="s">
        <v>2083</v>
      </c>
      <c r="X1097" s="389" t="s">
        <v>2095</v>
      </c>
      <c r="Y1097" s="389" t="s">
        <v>87</v>
      </c>
      <c r="Z1097" s="389" t="s">
        <v>2083</v>
      </c>
      <c r="AA1097" s="389" t="s">
        <v>2148</v>
      </c>
      <c r="AB1097" s="389" t="s">
        <v>6145</v>
      </c>
    </row>
    <row r="1098" spans="1:28" x14ac:dyDescent="0.2">
      <c r="A1098" s="389">
        <v>531</v>
      </c>
      <c r="B1098" s="389">
        <v>3530</v>
      </c>
      <c r="C1098" s="389" t="s">
        <v>3272</v>
      </c>
      <c r="D1098" s="389" t="s">
        <v>3273</v>
      </c>
      <c r="E1098" s="389" t="s">
        <v>1281</v>
      </c>
      <c r="F1098" s="421">
        <v>3106</v>
      </c>
      <c r="G1098" s="390" t="s">
        <v>10</v>
      </c>
      <c r="H1098" s="389" t="s">
        <v>6146</v>
      </c>
      <c r="I1098" s="389" t="s">
        <v>6147</v>
      </c>
      <c r="J1098" s="389" t="s">
        <v>6147</v>
      </c>
      <c r="K1098" s="389" t="s">
        <v>2091</v>
      </c>
      <c r="L1098" s="390" t="s">
        <v>23</v>
      </c>
      <c r="M1098" s="390" t="s">
        <v>2083</v>
      </c>
      <c r="N1098" s="390" t="s">
        <v>2083</v>
      </c>
      <c r="O1098" s="390" t="s">
        <v>25</v>
      </c>
      <c r="P1098" s="389" t="s">
        <v>23</v>
      </c>
      <c r="Q1098" s="389" t="s">
        <v>6143</v>
      </c>
      <c r="R1098" s="389" t="s">
        <v>6144</v>
      </c>
      <c r="S1098" s="389" t="s">
        <v>2368</v>
      </c>
      <c r="T1098" s="389" t="s">
        <v>5718</v>
      </c>
      <c r="U1098" s="389" t="s">
        <v>2083</v>
      </c>
      <c r="V1098" s="389" t="s">
        <v>2083</v>
      </c>
      <c r="W1098" s="389" t="s">
        <v>2083</v>
      </c>
      <c r="X1098" s="389" t="s">
        <v>2095</v>
      </c>
      <c r="Y1098" s="389" t="s">
        <v>87</v>
      </c>
      <c r="Z1098" s="389" t="s">
        <v>2083</v>
      </c>
      <c r="AA1098" s="389" t="s">
        <v>2148</v>
      </c>
      <c r="AB1098" s="389" t="s">
        <v>6145</v>
      </c>
    </row>
    <row r="1099" spans="1:28" x14ac:dyDescent="0.2">
      <c r="A1099" s="389">
        <v>532</v>
      </c>
      <c r="B1099" s="389">
        <v>3531</v>
      </c>
      <c r="C1099" s="389" t="s">
        <v>2299</v>
      </c>
      <c r="D1099" s="389" t="s">
        <v>2300</v>
      </c>
      <c r="E1099" s="389" t="s">
        <v>1281</v>
      </c>
      <c r="F1099" s="421">
        <v>3107</v>
      </c>
      <c r="G1099" s="390" t="s">
        <v>10</v>
      </c>
      <c r="H1099" s="389" t="s">
        <v>1410</v>
      </c>
      <c r="I1099" s="389" t="s">
        <v>1410</v>
      </c>
      <c r="J1099" s="389" t="s">
        <v>1410</v>
      </c>
      <c r="K1099" s="389" t="s">
        <v>5991</v>
      </c>
      <c r="L1099" s="390" t="s">
        <v>23</v>
      </c>
      <c r="M1099" s="390" t="s">
        <v>2083</v>
      </c>
      <c r="N1099" s="390" t="s">
        <v>2083</v>
      </c>
      <c r="O1099" s="390" t="s">
        <v>87</v>
      </c>
      <c r="P1099" s="389" t="s">
        <v>1045</v>
      </c>
      <c r="Q1099" s="389" t="s">
        <v>6148</v>
      </c>
      <c r="R1099" s="389" t="s">
        <v>2637</v>
      </c>
      <c r="S1099" s="389" t="s">
        <v>2083</v>
      </c>
      <c r="T1099" s="389" t="s">
        <v>2083</v>
      </c>
      <c r="U1099" s="389" t="s">
        <v>2083</v>
      </c>
      <c r="V1099" s="389" t="s">
        <v>2083</v>
      </c>
      <c r="W1099" s="389" t="s">
        <v>2083</v>
      </c>
      <c r="X1099" s="389" t="s">
        <v>2095</v>
      </c>
      <c r="Y1099" s="389" t="s">
        <v>2147</v>
      </c>
      <c r="Z1099" s="389" t="s">
        <v>2083</v>
      </c>
      <c r="AA1099" s="389" t="s">
        <v>2412</v>
      </c>
      <c r="AB1099" s="389" t="s">
        <v>2413</v>
      </c>
    </row>
    <row r="1100" spans="1:28" x14ac:dyDescent="0.2">
      <c r="A1100" s="389">
        <v>533</v>
      </c>
      <c r="B1100" s="389">
        <v>3535</v>
      </c>
      <c r="C1100" s="389" t="s">
        <v>2212</v>
      </c>
      <c r="D1100" s="389" t="s">
        <v>2213</v>
      </c>
      <c r="E1100" s="389" t="s">
        <v>1281</v>
      </c>
      <c r="F1100" s="421">
        <v>3108</v>
      </c>
      <c r="G1100" s="390" t="s">
        <v>10</v>
      </c>
      <c r="H1100" s="389" t="s">
        <v>1411</v>
      </c>
      <c r="I1100" s="389" t="s">
        <v>1411</v>
      </c>
      <c r="J1100" s="389" t="s">
        <v>1411</v>
      </c>
      <c r="K1100" s="389" t="s">
        <v>2091</v>
      </c>
      <c r="L1100" s="390" t="s">
        <v>23</v>
      </c>
      <c r="M1100" s="390" t="s">
        <v>2083</v>
      </c>
      <c r="N1100" s="390" t="s">
        <v>2083</v>
      </c>
      <c r="O1100" s="390" t="s">
        <v>87</v>
      </c>
      <c r="P1100" s="389" t="s">
        <v>123</v>
      </c>
      <c r="Q1100" s="389" t="s">
        <v>6149</v>
      </c>
      <c r="R1100" s="389" t="s">
        <v>3690</v>
      </c>
      <c r="S1100" s="389" t="s">
        <v>2083</v>
      </c>
      <c r="T1100" s="389" t="s">
        <v>2083</v>
      </c>
      <c r="U1100" s="389" t="s">
        <v>2083</v>
      </c>
      <c r="V1100" s="389" t="s">
        <v>2083</v>
      </c>
      <c r="W1100" s="389" t="s">
        <v>2083</v>
      </c>
      <c r="X1100" s="389" t="s">
        <v>2095</v>
      </c>
      <c r="Y1100" s="389" t="s">
        <v>2083</v>
      </c>
      <c r="Z1100" s="389" t="s">
        <v>2083</v>
      </c>
      <c r="AA1100" s="389" t="s">
        <v>2755</v>
      </c>
      <c r="AB1100" s="389" t="s">
        <v>6150</v>
      </c>
    </row>
    <row r="1101" spans="1:28" x14ac:dyDescent="0.2">
      <c r="A1101" s="389">
        <v>534</v>
      </c>
      <c r="B1101" s="389">
        <v>3537</v>
      </c>
      <c r="C1101" s="389" t="s">
        <v>2255</v>
      </c>
      <c r="D1101" s="389" t="s">
        <v>2256</v>
      </c>
      <c r="E1101" s="389" t="s">
        <v>1281</v>
      </c>
      <c r="F1101" s="421">
        <v>3109</v>
      </c>
      <c r="G1101" s="390" t="s">
        <v>10</v>
      </c>
      <c r="H1101" s="389" t="s">
        <v>6151</v>
      </c>
      <c r="I1101" s="389" t="s">
        <v>6152</v>
      </c>
      <c r="J1101" s="389" t="s">
        <v>6153</v>
      </c>
      <c r="K1101" s="389" t="s">
        <v>2091</v>
      </c>
      <c r="L1101" s="390" t="s">
        <v>23</v>
      </c>
      <c r="M1101" s="390" t="s">
        <v>2083</v>
      </c>
      <c r="N1101" s="390" t="s">
        <v>2083</v>
      </c>
      <c r="O1101" s="390" t="s">
        <v>87</v>
      </c>
      <c r="P1101" s="389" t="s">
        <v>123</v>
      </c>
      <c r="Q1101" s="389" t="s">
        <v>6154</v>
      </c>
      <c r="R1101" s="389" t="s">
        <v>6048</v>
      </c>
      <c r="S1101" s="389" t="s">
        <v>2083</v>
      </c>
      <c r="T1101" s="389" t="s">
        <v>2083</v>
      </c>
      <c r="U1101" s="389" t="s">
        <v>2083</v>
      </c>
      <c r="V1101" s="389" t="s">
        <v>2083</v>
      </c>
      <c r="W1101" s="389" t="s">
        <v>2083</v>
      </c>
      <c r="X1101" s="389" t="s">
        <v>2095</v>
      </c>
      <c r="Y1101" s="389" t="s">
        <v>2083</v>
      </c>
      <c r="Z1101" s="389" t="s">
        <v>2083</v>
      </c>
      <c r="AA1101" s="389" t="s">
        <v>2115</v>
      </c>
      <c r="AB1101" s="389" t="s">
        <v>6132</v>
      </c>
    </row>
    <row r="1102" spans="1:28" x14ac:dyDescent="0.2">
      <c r="A1102" s="389">
        <v>535</v>
      </c>
      <c r="B1102" s="389">
        <v>3545</v>
      </c>
      <c r="C1102" s="389" t="s">
        <v>2101</v>
      </c>
      <c r="D1102" s="389" t="s">
        <v>2102</v>
      </c>
      <c r="E1102" s="389" t="s">
        <v>1281</v>
      </c>
      <c r="F1102" s="421">
        <v>3110</v>
      </c>
      <c r="G1102" s="390" t="s">
        <v>10</v>
      </c>
      <c r="H1102" s="389" t="s">
        <v>1413</v>
      </c>
      <c r="I1102" s="389" t="s">
        <v>1413</v>
      </c>
      <c r="J1102" s="389" t="s">
        <v>1413</v>
      </c>
      <c r="K1102" s="389" t="s">
        <v>2091</v>
      </c>
      <c r="L1102" s="390" t="s">
        <v>23</v>
      </c>
      <c r="M1102" s="390" t="s">
        <v>2083</v>
      </c>
      <c r="N1102" s="390" t="s">
        <v>2083</v>
      </c>
      <c r="O1102" s="390" t="s">
        <v>87</v>
      </c>
      <c r="P1102" s="389" t="s">
        <v>123</v>
      </c>
      <c r="Q1102" s="389" t="s">
        <v>6155</v>
      </c>
      <c r="R1102" s="389" t="s">
        <v>3690</v>
      </c>
      <c r="S1102" s="389" t="s">
        <v>2083</v>
      </c>
      <c r="T1102" s="389" t="s">
        <v>2083</v>
      </c>
      <c r="U1102" s="389" t="s">
        <v>2083</v>
      </c>
      <c r="V1102" s="389" t="s">
        <v>6156</v>
      </c>
      <c r="W1102" s="389" t="s">
        <v>2083</v>
      </c>
      <c r="X1102" s="389" t="s">
        <v>2095</v>
      </c>
      <c r="Y1102" s="389" t="s">
        <v>2147</v>
      </c>
      <c r="Z1102" s="389" t="s">
        <v>2083</v>
      </c>
      <c r="AA1102" s="389" t="s">
        <v>2096</v>
      </c>
      <c r="AB1102" s="389" t="s">
        <v>2780</v>
      </c>
    </row>
    <row r="1103" spans="1:28" x14ac:dyDescent="0.2">
      <c r="A1103" s="389">
        <v>536</v>
      </c>
      <c r="B1103" s="389">
        <v>3547</v>
      </c>
      <c r="C1103" s="389" t="s">
        <v>2101</v>
      </c>
      <c r="D1103" s="389" t="s">
        <v>2102</v>
      </c>
      <c r="E1103" s="389" t="s">
        <v>1281</v>
      </c>
      <c r="F1103" s="421">
        <v>3111</v>
      </c>
      <c r="G1103" s="390" t="s">
        <v>10</v>
      </c>
      <c r="H1103" s="389" t="s">
        <v>1414</v>
      </c>
      <c r="I1103" s="389" t="s">
        <v>1414</v>
      </c>
      <c r="J1103" s="389" t="s">
        <v>1414</v>
      </c>
      <c r="K1103" s="389" t="s">
        <v>2091</v>
      </c>
      <c r="L1103" s="390" t="s">
        <v>23</v>
      </c>
      <c r="M1103" s="390" t="s">
        <v>2083</v>
      </c>
      <c r="N1103" s="390" t="s">
        <v>2083</v>
      </c>
      <c r="O1103" s="390" t="s">
        <v>87</v>
      </c>
      <c r="P1103" s="389" t="s">
        <v>123</v>
      </c>
      <c r="Q1103" s="389" t="s">
        <v>6157</v>
      </c>
      <c r="R1103" s="389" t="s">
        <v>6158</v>
      </c>
      <c r="S1103" s="389" t="s">
        <v>2083</v>
      </c>
      <c r="T1103" s="389" t="s">
        <v>2083</v>
      </c>
      <c r="U1103" s="389" t="s">
        <v>2083</v>
      </c>
      <c r="V1103" s="389" t="s">
        <v>2083</v>
      </c>
      <c r="W1103" s="389" t="s">
        <v>2083</v>
      </c>
      <c r="X1103" s="389" t="s">
        <v>2095</v>
      </c>
      <c r="Y1103" s="389" t="s">
        <v>87</v>
      </c>
      <c r="Z1103" s="389" t="s">
        <v>2083</v>
      </c>
      <c r="AA1103" s="389" t="s">
        <v>2755</v>
      </c>
      <c r="AB1103" s="389" t="s">
        <v>6159</v>
      </c>
    </row>
    <row r="1104" spans="1:28" x14ac:dyDescent="0.2">
      <c r="A1104" s="389">
        <v>537</v>
      </c>
      <c r="B1104" s="389">
        <v>3561</v>
      </c>
      <c r="C1104" s="389" t="s">
        <v>2201</v>
      </c>
      <c r="D1104" s="389" t="s">
        <v>2202</v>
      </c>
      <c r="E1104" s="389" t="s">
        <v>1281</v>
      </c>
      <c r="F1104" s="421">
        <v>3112</v>
      </c>
      <c r="G1104" s="390" t="s">
        <v>10</v>
      </c>
      <c r="H1104" s="389" t="s">
        <v>6160</v>
      </c>
      <c r="I1104" s="389" t="s">
        <v>6161</v>
      </c>
      <c r="J1104" s="389" t="s">
        <v>6161</v>
      </c>
      <c r="K1104" s="389" t="s">
        <v>2091</v>
      </c>
      <c r="L1104" s="390" t="s">
        <v>23</v>
      </c>
      <c r="M1104" s="390" t="s">
        <v>2083</v>
      </c>
      <c r="N1104" s="390" t="s">
        <v>2083</v>
      </c>
      <c r="O1104" s="390" t="s">
        <v>87</v>
      </c>
      <c r="P1104" s="389" t="s">
        <v>123</v>
      </c>
      <c r="Q1104" s="389" t="s">
        <v>6162</v>
      </c>
      <c r="R1104" s="389" t="s">
        <v>3690</v>
      </c>
      <c r="S1104" s="389" t="s">
        <v>2083</v>
      </c>
      <c r="T1104" s="389" t="s">
        <v>2083</v>
      </c>
      <c r="U1104" s="389" t="s">
        <v>2083</v>
      </c>
      <c r="V1104" s="389" t="s">
        <v>2083</v>
      </c>
      <c r="W1104" s="389" t="s">
        <v>2083</v>
      </c>
      <c r="X1104" s="389" t="s">
        <v>2095</v>
      </c>
      <c r="Y1104" s="389" t="s">
        <v>2083</v>
      </c>
      <c r="Z1104" s="389" t="s">
        <v>2083</v>
      </c>
      <c r="AA1104" s="389" t="s">
        <v>2115</v>
      </c>
      <c r="AB1104" s="389" t="s">
        <v>6132</v>
      </c>
    </row>
    <row r="1105" spans="1:28" x14ac:dyDescent="0.2">
      <c r="A1105" s="389">
        <v>538</v>
      </c>
      <c r="B1105" s="389">
        <v>3565</v>
      </c>
      <c r="C1105" s="389" t="s">
        <v>2133</v>
      </c>
      <c r="D1105" s="389" t="s">
        <v>2134</v>
      </c>
      <c r="E1105" s="389" t="s">
        <v>1281</v>
      </c>
      <c r="F1105" s="421">
        <v>3113</v>
      </c>
      <c r="G1105" s="390" t="s">
        <v>10</v>
      </c>
      <c r="H1105" s="389" t="s">
        <v>6163</v>
      </c>
      <c r="I1105" s="389" t="s">
        <v>1416</v>
      </c>
      <c r="J1105" s="389" t="s">
        <v>1416</v>
      </c>
      <c r="K1105" s="389" t="s">
        <v>2091</v>
      </c>
      <c r="L1105" s="390" t="s">
        <v>23</v>
      </c>
      <c r="M1105" s="390" t="s">
        <v>2083</v>
      </c>
      <c r="N1105" s="390" t="s">
        <v>2083</v>
      </c>
      <c r="O1105" s="390" t="s">
        <v>87</v>
      </c>
      <c r="P1105" s="389" t="s">
        <v>123</v>
      </c>
      <c r="Q1105" s="389" t="s">
        <v>6164</v>
      </c>
      <c r="R1105" s="389" t="s">
        <v>2637</v>
      </c>
      <c r="S1105" s="389" t="s">
        <v>2083</v>
      </c>
      <c r="T1105" s="389" t="s">
        <v>2083</v>
      </c>
      <c r="U1105" s="389" t="s">
        <v>2083</v>
      </c>
      <c r="V1105" s="389" t="s">
        <v>6165</v>
      </c>
      <c r="W1105" s="389" t="s">
        <v>2083</v>
      </c>
      <c r="X1105" s="389" t="s">
        <v>2095</v>
      </c>
      <c r="Y1105" s="389" t="s">
        <v>87</v>
      </c>
      <c r="Z1105" s="389" t="s">
        <v>2083</v>
      </c>
      <c r="AA1105" s="389" t="s">
        <v>2115</v>
      </c>
      <c r="AB1105" s="389" t="s">
        <v>6132</v>
      </c>
    </row>
    <row r="1106" spans="1:28" x14ac:dyDescent="0.2">
      <c r="A1106" s="389">
        <v>539</v>
      </c>
      <c r="B1106" s="389">
        <v>3566</v>
      </c>
      <c r="C1106" s="389" t="s">
        <v>2101</v>
      </c>
      <c r="D1106" s="389" t="s">
        <v>2102</v>
      </c>
      <c r="E1106" s="389" t="s">
        <v>1281</v>
      </c>
      <c r="F1106" s="421">
        <v>3114</v>
      </c>
      <c r="G1106" s="390" t="s">
        <v>10</v>
      </c>
      <c r="H1106" s="389" t="s">
        <v>1417</v>
      </c>
      <c r="I1106" s="389" t="s">
        <v>1417</v>
      </c>
      <c r="J1106" s="389" t="s">
        <v>1417</v>
      </c>
      <c r="K1106" s="389" t="s">
        <v>2091</v>
      </c>
      <c r="L1106" s="390" t="s">
        <v>23</v>
      </c>
      <c r="M1106" s="390" t="s">
        <v>2083</v>
      </c>
      <c r="N1106" s="390" t="s">
        <v>2083</v>
      </c>
      <c r="O1106" s="390" t="s">
        <v>87</v>
      </c>
      <c r="P1106" s="389" t="s">
        <v>123</v>
      </c>
      <c r="Q1106" s="389" t="s">
        <v>6166</v>
      </c>
      <c r="R1106" s="389" t="s">
        <v>2637</v>
      </c>
      <c r="S1106" s="389" t="s">
        <v>2083</v>
      </c>
      <c r="T1106" s="389" t="s">
        <v>2083</v>
      </c>
      <c r="U1106" s="389" t="s">
        <v>2083</v>
      </c>
      <c r="V1106" s="389" t="s">
        <v>2083</v>
      </c>
      <c r="W1106" s="389" t="s">
        <v>2083</v>
      </c>
      <c r="X1106" s="389" t="s">
        <v>2095</v>
      </c>
      <c r="Y1106" s="389" t="s">
        <v>2147</v>
      </c>
      <c r="Z1106" s="389" t="s">
        <v>2083</v>
      </c>
      <c r="AA1106" s="389" t="s">
        <v>2096</v>
      </c>
      <c r="AB1106" s="389" t="s">
        <v>6167</v>
      </c>
    </row>
    <row r="1107" spans="1:28" x14ac:dyDescent="0.2">
      <c r="A1107" s="389">
        <v>540</v>
      </c>
      <c r="B1107" s="389">
        <v>3583</v>
      </c>
      <c r="C1107" s="389" t="s">
        <v>4695</v>
      </c>
      <c r="D1107" s="389" t="s">
        <v>4696</v>
      </c>
      <c r="E1107" s="389" t="s">
        <v>1281</v>
      </c>
      <c r="F1107" s="421">
        <v>3115</v>
      </c>
      <c r="G1107" s="390" t="s">
        <v>10</v>
      </c>
      <c r="H1107" s="389" t="s">
        <v>1418</v>
      </c>
      <c r="I1107" s="389" t="s">
        <v>1418</v>
      </c>
      <c r="J1107" s="389" t="s">
        <v>1418</v>
      </c>
      <c r="K1107" s="389" t="s">
        <v>2091</v>
      </c>
      <c r="L1107" s="390" t="s">
        <v>23</v>
      </c>
      <c r="M1107" s="390" t="s">
        <v>2083</v>
      </c>
      <c r="N1107" s="390" t="s">
        <v>2083</v>
      </c>
      <c r="O1107" s="390" t="s">
        <v>25</v>
      </c>
      <c r="P1107" s="389" t="s">
        <v>23</v>
      </c>
      <c r="Q1107" s="389" t="s">
        <v>6168</v>
      </c>
      <c r="R1107" s="389" t="s">
        <v>2637</v>
      </c>
      <c r="S1107" s="389" t="s">
        <v>2334</v>
      </c>
      <c r="T1107" s="389" t="s">
        <v>6169</v>
      </c>
      <c r="U1107" s="389" t="s">
        <v>2083</v>
      </c>
      <c r="V1107" s="389" t="s">
        <v>2083</v>
      </c>
      <c r="W1107" s="389" t="s">
        <v>2083</v>
      </c>
      <c r="X1107" s="389" t="s">
        <v>2095</v>
      </c>
      <c r="Y1107" s="389" t="s">
        <v>87</v>
      </c>
      <c r="Z1107" s="389" t="s">
        <v>2083</v>
      </c>
      <c r="AA1107" s="389" t="s">
        <v>2096</v>
      </c>
      <c r="AB1107" s="389" t="s">
        <v>4307</v>
      </c>
    </row>
    <row r="1108" spans="1:28" x14ac:dyDescent="0.2">
      <c r="A1108" s="389">
        <v>541</v>
      </c>
      <c r="B1108" s="389">
        <v>3584</v>
      </c>
      <c r="C1108" s="389" t="s">
        <v>2299</v>
      </c>
      <c r="D1108" s="389" t="s">
        <v>2300</v>
      </c>
      <c r="E1108" s="389" t="s">
        <v>1281</v>
      </c>
      <c r="F1108" s="421">
        <v>3116</v>
      </c>
      <c r="G1108" s="390" t="s">
        <v>10</v>
      </c>
      <c r="H1108" s="389" t="s">
        <v>1420</v>
      </c>
      <c r="I1108" s="389" t="s">
        <v>1420</v>
      </c>
      <c r="J1108" s="389" t="s">
        <v>1420</v>
      </c>
      <c r="K1108" s="389" t="s">
        <v>2091</v>
      </c>
      <c r="L1108" s="390" t="s">
        <v>23</v>
      </c>
      <c r="M1108" s="390" t="s">
        <v>2083</v>
      </c>
      <c r="N1108" s="390" t="s">
        <v>2083</v>
      </c>
      <c r="O1108" s="390" t="s">
        <v>25</v>
      </c>
      <c r="P1108" s="389" t="s">
        <v>23</v>
      </c>
      <c r="Q1108" s="389" t="s">
        <v>6170</v>
      </c>
      <c r="R1108" s="389" t="s">
        <v>2637</v>
      </c>
      <c r="S1108" s="389" t="s">
        <v>6171</v>
      </c>
      <c r="T1108" s="389" t="s">
        <v>6172</v>
      </c>
      <c r="U1108" s="389" t="s">
        <v>2083</v>
      </c>
      <c r="V1108" s="389" t="s">
        <v>2083</v>
      </c>
      <c r="W1108" s="389" t="s">
        <v>2083</v>
      </c>
      <c r="X1108" s="389" t="s">
        <v>2095</v>
      </c>
      <c r="Y1108" s="389" t="s">
        <v>2147</v>
      </c>
      <c r="Z1108" s="389" t="s">
        <v>2083</v>
      </c>
      <c r="AA1108" s="389" t="s">
        <v>2297</v>
      </c>
      <c r="AB1108" s="389" t="s">
        <v>6173</v>
      </c>
    </row>
    <row r="1109" spans="1:28" x14ac:dyDescent="0.2">
      <c r="A1109" s="389">
        <v>542</v>
      </c>
      <c r="B1109" s="389">
        <v>3585</v>
      </c>
      <c r="C1109" s="389" t="s">
        <v>2255</v>
      </c>
      <c r="D1109" s="389" t="s">
        <v>2256</v>
      </c>
      <c r="E1109" s="389" t="s">
        <v>1281</v>
      </c>
      <c r="F1109" s="421">
        <v>3117</v>
      </c>
      <c r="G1109" s="390" t="s">
        <v>10</v>
      </c>
      <c r="H1109" s="389" t="s">
        <v>6174</v>
      </c>
      <c r="I1109" s="389" t="s">
        <v>6175</v>
      </c>
      <c r="J1109" s="389" t="s">
        <v>6175</v>
      </c>
      <c r="K1109" s="389" t="s">
        <v>2091</v>
      </c>
      <c r="L1109" s="390" t="s">
        <v>23</v>
      </c>
      <c r="M1109" s="390" t="s">
        <v>2083</v>
      </c>
      <c r="N1109" s="390" t="s">
        <v>2083</v>
      </c>
      <c r="O1109" s="390" t="s">
        <v>87</v>
      </c>
      <c r="P1109" s="389" t="s">
        <v>123</v>
      </c>
      <c r="Q1109" s="389" t="s">
        <v>6176</v>
      </c>
      <c r="R1109" s="389" t="s">
        <v>5731</v>
      </c>
      <c r="S1109" s="389" t="s">
        <v>2083</v>
      </c>
      <c r="T1109" s="389" t="s">
        <v>2083</v>
      </c>
      <c r="U1109" s="389" t="s">
        <v>2083</v>
      </c>
      <c r="V1109" s="389" t="s">
        <v>2083</v>
      </c>
      <c r="W1109" s="389" t="s">
        <v>2083</v>
      </c>
      <c r="X1109" s="389" t="s">
        <v>2095</v>
      </c>
      <c r="Y1109" s="389" t="s">
        <v>2147</v>
      </c>
      <c r="Z1109" s="389" t="s">
        <v>2083</v>
      </c>
      <c r="AA1109" s="389" t="s">
        <v>2115</v>
      </c>
      <c r="AB1109" s="389" t="s">
        <v>6132</v>
      </c>
    </row>
    <row r="1110" spans="1:28" x14ac:dyDescent="0.2">
      <c r="A1110" s="389">
        <v>543</v>
      </c>
      <c r="B1110" s="389">
        <v>3589</v>
      </c>
      <c r="C1110" s="389" t="s">
        <v>3152</v>
      </c>
      <c r="D1110" s="389" t="s">
        <v>3153</v>
      </c>
      <c r="E1110" s="389" t="s">
        <v>1281</v>
      </c>
      <c r="F1110" s="421">
        <v>3118</v>
      </c>
      <c r="G1110" s="390" t="s">
        <v>10</v>
      </c>
      <c r="H1110" s="389" t="s">
        <v>1423</v>
      </c>
      <c r="I1110" s="389" t="s">
        <v>1423</v>
      </c>
      <c r="J1110" s="389" t="s">
        <v>1423</v>
      </c>
      <c r="K1110" s="389" t="s">
        <v>2091</v>
      </c>
      <c r="L1110" s="390" t="s">
        <v>23</v>
      </c>
      <c r="M1110" s="390" t="s">
        <v>2083</v>
      </c>
      <c r="N1110" s="390" t="s">
        <v>2083</v>
      </c>
      <c r="O1110" s="390" t="s">
        <v>25</v>
      </c>
      <c r="P1110" s="389" t="s">
        <v>23</v>
      </c>
      <c r="Q1110" s="389" t="s">
        <v>6177</v>
      </c>
      <c r="R1110" s="389" t="s">
        <v>5731</v>
      </c>
      <c r="S1110" s="389" t="s">
        <v>2223</v>
      </c>
      <c r="T1110" s="389" t="s">
        <v>3565</v>
      </c>
      <c r="U1110" s="389" t="s">
        <v>2083</v>
      </c>
      <c r="V1110" s="389" t="s">
        <v>2083</v>
      </c>
      <c r="W1110" s="389" t="s">
        <v>2083</v>
      </c>
      <c r="X1110" s="389" t="s">
        <v>2095</v>
      </c>
      <c r="Y1110" s="389" t="s">
        <v>87</v>
      </c>
      <c r="Z1110" s="389" t="s">
        <v>2083</v>
      </c>
      <c r="AA1110" s="389" t="s">
        <v>2115</v>
      </c>
      <c r="AB1110" s="389" t="s">
        <v>3565</v>
      </c>
    </row>
    <row r="1111" spans="1:28" x14ac:dyDescent="0.2">
      <c r="A1111" s="389">
        <v>1032</v>
      </c>
      <c r="B1111" s="389">
        <v>3590</v>
      </c>
      <c r="C1111" s="389" t="s">
        <v>2438</v>
      </c>
      <c r="D1111" s="389" t="s">
        <v>2439</v>
      </c>
      <c r="E1111" s="389" t="s">
        <v>1281</v>
      </c>
      <c r="F1111" s="421">
        <v>3119</v>
      </c>
      <c r="G1111" s="390" t="s">
        <v>10</v>
      </c>
      <c r="H1111" s="389" t="s">
        <v>1424</v>
      </c>
      <c r="I1111" s="389" t="s">
        <v>1424</v>
      </c>
      <c r="J1111" s="389" t="s">
        <v>1424</v>
      </c>
      <c r="K1111" s="389" t="s">
        <v>2091</v>
      </c>
      <c r="L1111" s="390" t="s">
        <v>23</v>
      </c>
      <c r="M1111" s="390" t="s">
        <v>2083</v>
      </c>
      <c r="N1111" s="390" t="s">
        <v>2083</v>
      </c>
      <c r="O1111" s="390" t="s">
        <v>87</v>
      </c>
      <c r="P1111" s="389" t="s">
        <v>123</v>
      </c>
      <c r="Q1111" s="389" t="s">
        <v>6178</v>
      </c>
      <c r="R1111" s="389" t="s">
        <v>5731</v>
      </c>
      <c r="S1111" s="389" t="s">
        <v>2083</v>
      </c>
      <c r="T1111" s="389" t="s">
        <v>2083</v>
      </c>
      <c r="U1111" s="389" t="s">
        <v>2083</v>
      </c>
      <c r="V1111" s="389" t="s">
        <v>2083</v>
      </c>
      <c r="W1111" s="389" t="s">
        <v>2083</v>
      </c>
      <c r="X1111" s="389" t="s">
        <v>2095</v>
      </c>
      <c r="Y1111" s="389" t="s">
        <v>2083</v>
      </c>
      <c r="Z1111" s="389" t="s">
        <v>2083</v>
      </c>
      <c r="AA1111" s="389" t="s">
        <v>2638</v>
      </c>
      <c r="AB1111" s="389" t="s">
        <v>6179</v>
      </c>
    </row>
    <row r="1112" spans="1:28" x14ac:dyDescent="0.2">
      <c r="A1112" s="389">
        <v>1033</v>
      </c>
      <c r="B1112" s="389">
        <v>3591</v>
      </c>
      <c r="C1112" s="389" t="s">
        <v>2577</v>
      </c>
      <c r="D1112" s="389" t="s">
        <v>2578</v>
      </c>
      <c r="E1112" s="389" t="s">
        <v>1281</v>
      </c>
      <c r="F1112" s="421">
        <v>3120</v>
      </c>
      <c r="G1112" s="390" t="s">
        <v>10</v>
      </c>
      <c r="H1112" s="389" t="s">
        <v>6180</v>
      </c>
      <c r="I1112" s="389" t="s">
        <v>6181</v>
      </c>
      <c r="J1112" s="389" t="s">
        <v>6181</v>
      </c>
      <c r="K1112" s="389" t="s">
        <v>2091</v>
      </c>
      <c r="L1112" s="390" t="s">
        <v>23</v>
      </c>
      <c r="M1112" s="390" t="s">
        <v>2083</v>
      </c>
      <c r="N1112" s="390" t="s">
        <v>2083</v>
      </c>
      <c r="O1112" s="390" t="s">
        <v>87</v>
      </c>
      <c r="P1112" s="389" t="s">
        <v>123</v>
      </c>
      <c r="Q1112" s="389" t="s">
        <v>6182</v>
      </c>
      <c r="R1112" s="389" t="s">
        <v>5731</v>
      </c>
      <c r="S1112" s="389" t="s">
        <v>2083</v>
      </c>
      <c r="T1112" s="389" t="s">
        <v>2083</v>
      </c>
      <c r="U1112" s="389" t="s">
        <v>2083</v>
      </c>
      <c r="V1112" s="389" t="s">
        <v>2083</v>
      </c>
      <c r="W1112" s="389" t="s">
        <v>2083</v>
      </c>
      <c r="X1112" s="389" t="s">
        <v>2095</v>
      </c>
      <c r="Y1112" s="389" t="s">
        <v>2083</v>
      </c>
      <c r="Z1112" s="389" t="s">
        <v>2083</v>
      </c>
      <c r="AA1112" s="389" t="s">
        <v>2115</v>
      </c>
      <c r="AB1112" s="389" t="s">
        <v>6132</v>
      </c>
    </row>
    <row r="1113" spans="1:28" x14ac:dyDescent="0.2">
      <c r="A1113" s="389">
        <v>1034</v>
      </c>
      <c r="B1113" s="389">
        <v>3595</v>
      </c>
      <c r="C1113" s="389" t="s">
        <v>2174</v>
      </c>
      <c r="D1113" s="389" t="s">
        <v>2175</v>
      </c>
      <c r="E1113" s="389" t="s">
        <v>1281</v>
      </c>
      <c r="F1113" s="421">
        <v>3121</v>
      </c>
      <c r="G1113" s="390" t="s">
        <v>10</v>
      </c>
      <c r="H1113" s="389" t="s">
        <v>1426</v>
      </c>
      <c r="I1113" s="389" t="s">
        <v>1426</v>
      </c>
      <c r="J1113" s="389" t="s">
        <v>1426</v>
      </c>
      <c r="K1113" s="389" t="s">
        <v>2091</v>
      </c>
      <c r="L1113" s="390" t="s">
        <v>23</v>
      </c>
      <c r="M1113" s="390" t="s">
        <v>2083</v>
      </c>
      <c r="N1113" s="390" t="s">
        <v>2083</v>
      </c>
      <c r="O1113" s="390" t="s">
        <v>87</v>
      </c>
      <c r="P1113" s="389" t="s">
        <v>123</v>
      </c>
      <c r="Q1113" s="389" t="s">
        <v>6183</v>
      </c>
      <c r="R1113" s="389" t="s">
        <v>3974</v>
      </c>
      <c r="S1113" s="389" t="s">
        <v>2083</v>
      </c>
      <c r="T1113" s="389" t="s">
        <v>2083</v>
      </c>
      <c r="U1113" s="389" t="s">
        <v>2083</v>
      </c>
      <c r="V1113" s="389" t="s">
        <v>2083</v>
      </c>
      <c r="W1113" s="389" t="s">
        <v>2083</v>
      </c>
      <c r="X1113" s="389" t="s">
        <v>2095</v>
      </c>
      <c r="Y1113" s="389" t="s">
        <v>2147</v>
      </c>
      <c r="Z1113" s="389" t="s">
        <v>2083</v>
      </c>
      <c r="AA1113" s="389" t="s">
        <v>2638</v>
      </c>
      <c r="AB1113" s="389" t="s">
        <v>6184</v>
      </c>
    </row>
    <row r="1114" spans="1:28" x14ac:dyDescent="0.2">
      <c r="A1114" s="389">
        <v>1035</v>
      </c>
      <c r="B1114" s="389">
        <v>3597</v>
      </c>
      <c r="C1114" s="389" t="s">
        <v>2212</v>
      </c>
      <c r="D1114" s="389" t="s">
        <v>2213</v>
      </c>
      <c r="E1114" s="389" t="s">
        <v>1281</v>
      </c>
      <c r="F1114" s="421">
        <v>3122</v>
      </c>
      <c r="G1114" s="390" t="s">
        <v>10</v>
      </c>
      <c r="H1114" s="389" t="s">
        <v>6185</v>
      </c>
      <c r="I1114" s="389" t="s">
        <v>6186</v>
      </c>
      <c r="J1114" s="389" t="s">
        <v>6187</v>
      </c>
      <c r="K1114" s="389" t="s">
        <v>2091</v>
      </c>
      <c r="L1114" s="390" t="s">
        <v>23</v>
      </c>
      <c r="M1114" s="390" t="s">
        <v>2083</v>
      </c>
      <c r="N1114" s="390" t="s">
        <v>2083</v>
      </c>
      <c r="O1114" s="390" t="s">
        <v>87</v>
      </c>
      <c r="P1114" s="389" t="s">
        <v>123</v>
      </c>
      <c r="Q1114" s="389" t="s">
        <v>6188</v>
      </c>
      <c r="R1114" s="389" t="s">
        <v>5731</v>
      </c>
      <c r="S1114" s="389" t="s">
        <v>2083</v>
      </c>
      <c r="T1114" s="389" t="s">
        <v>2083</v>
      </c>
      <c r="U1114" s="389" t="s">
        <v>2083</v>
      </c>
      <c r="V1114" s="389" t="s">
        <v>6189</v>
      </c>
      <c r="W1114" s="389" t="s">
        <v>2083</v>
      </c>
      <c r="X1114" s="389" t="s">
        <v>2095</v>
      </c>
      <c r="Y1114" s="389" t="s">
        <v>2147</v>
      </c>
      <c r="Z1114" s="389" t="s">
        <v>2083</v>
      </c>
      <c r="AA1114" s="389" t="s">
        <v>3142</v>
      </c>
      <c r="AB1114" s="389" t="s">
        <v>6190</v>
      </c>
    </row>
    <row r="1115" spans="1:28" x14ac:dyDescent="0.2">
      <c r="A1115" s="389">
        <v>1036</v>
      </c>
      <c r="B1115" s="389">
        <v>3604</v>
      </c>
      <c r="C1115" s="389" t="s">
        <v>3639</v>
      </c>
      <c r="D1115" s="389" t="s">
        <v>3640</v>
      </c>
      <c r="E1115" s="389" t="s">
        <v>1281</v>
      </c>
      <c r="F1115" s="421">
        <v>3123</v>
      </c>
      <c r="G1115" s="390" t="s">
        <v>10</v>
      </c>
      <c r="H1115" s="389" t="s">
        <v>1427</v>
      </c>
      <c r="I1115" s="389" t="s">
        <v>1427</v>
      </c>
      <c r="J1115" s="389" t="s">
        <v>1427</v>
      </c>
      <c r="K1115" s="389" t="s">
        <v>2091</v>
      </c>
      <c r="L1115" s="390" t="s">
        <v>23</v>
      </c>
      <c r="M1115" s="390" t="s">
        <v>2083</v>
      </c>
      <c r="N1115" s="390" t="s">
        <v>2083</v>
      </c>
      <c r="O1115" s="390" t="s">
        <v>87</v>
      </c>
      <c r="P1115" s="389" t="s">
        <v>123</v>
      </c>
      <c r="Q1115" s="389" t="s">
        <v>6191</v>
      </c>
      <c r="R1115" s="389" t="s">
        <v>3974</v>
      </c>
      <c r="S1115" s="389" t="s">
        <v>2083</v>
      </c>
      <c r="T1115" s="389" t="s">
        <v>2083</v>
      </c>
      <c r="U1115" s="389" t="s">
        <v>2083</v>
      </c>
      <c r="V1115" s="389" t="s">
        <v>2083</v>
      </c>
      <c r="W1115" s="389" t="s">
        <v>2083</v>
      </c>
      <c r="X1115" s="389" t="s">
        <v>2095</v>
      </c>
      <c r="Y1115" s="389" t="s">
        <v>2147</v>
      </c>
      <c r="Z1115" s="389" t="s">
        <v>2083</v>
      </c>
      <c r="AA1115" s="389" t="s">
        <v>2638</v>
      </c>
      <c r="AB1115" s="389" t="s">
        <v>6184</v>
      </c>
    </row>
    <row r="1116" spans="1:28" x14ac:dyDescent="0.2">
      <c r="A1116" s="389">
        <v>1037</v>
      </c>
      <c r="B1116" s="389">
        <v>3605</v>
      </c>
      <c r="C1116" s="389" t="s">
        <v>2107</v>
      </c>
      <c r="D1116" s="389" t="s">
        <v>2108</v>
      </c>
      <c r="E1116" s="389" t="s">
        <v>1281</v>
      </c>
      <c r="F1116" s="421">
        <v>3124</v>
      </c>
      <c r="G1116" s="390" t="s">
        <v>10</v>
      </c>
      <c r="H1116" s="389" t="s">
        <v>6192</v>
      </c>
      <c r="I1116" s="389" t="s">
        <v>6193</v>
      </c>
      <c r="J1116" s="389" t="s">
        <v>6193</v>
      </c>
      <c r="K1116" s="389" t="s">
        <v>2091</v>
      </c>
      <c r="L1116" s="390" t="s">
        <v>23</v>
      </c>
      <c r="M1116" s="390" t="s">
        <v>2083</v>
      </c>
      <c r="N1116" s="390" t="s">
        <v>2083</v>
      </c>
      <c r="O1116" s="390" t="s">
        <v>25</v>
      </c>
      <c r="P1116" s="389" t="s">
        <v>1045</v>
      </c>
      <c r="Q1116" s="389" t="s">
        <v>6194</v>
      </c>
      <c r="R1116" s="389" t="s">
        <v>6195</v>
      </c>
      <c r="S1116" s="389" t="s">
        <v>6196</v>
      </c>
      <c r="T1116" s="389" t="s">
        <v>6197</v>
      </c>
      <c r="U1116" s="389" t="s">
        <v>2083</v>
      </c>
      <c r="V1116" s="389" t="s">
        <v>2083</v>
      </c>
      <c r="W1116" s="389" t="s">
        <v>2083</v>
      </c>
      <c r="X1116" s="389" t="s">
        <v>2095</v>
      </c>
      <c r="Y1116" s="389" t="s">
        <v>2083</v>
      </c>
      <c r="Z1116" s="389" t="s">
        <v>2083</v>
      </c>
      <c r="AA1116" s="389" t="s">
        <v>2096</v>
      </c>
      <c r="AB1116" s="389" t="s">
        <v>6198</v>
      </c>
    </row>
    <row r="1117" spans="1:28" x14ac:dyDescent="0.2">
      <c r="A1117" s="389">
        <v>1038</v>
      </c>
      <c r="B1117" s="389">
        <v>3607</v>
      </c>
      <c r="C1117" s="389" t="s">
        <v>2356</v>
      </c>
      <c r="D1117" s="389" t="s">
        <v>2357</v>
      </c>
      <c r="E1117" s="389" t="s">
        <v>1281</v>
      </c>
      <c r="F1117" s="421">
        <v>3125</v>
      </c>
      <c r="G1117" s="390" t="s">
        <v>10</v>
      </c>
      <c r="H1117" s="389" t="s">
        <v>6199</v>
      </c>
      <c r="I1117" s="389" t="s">
        <v>6199</v>
      </c>
      <c r="J1117" s="389" t="s">
        <v>6199</v>
      </c>
      <c r="K1117" s="389" t="s">
        <v>2091</v>
      </c>
      <c r="L1117" s="390" t="s">
        <v>23</v>
      </c>
      <c r="M1117" s="390" t="s">
        <v>2083</v>
      </c>
      <c r="N1117" s="390" t="s">
        <v>2083</v>
      </c>
      <c r="O1117" s="390" t="s">
        <v>25</v>
      </c>
      <c r="Q1117" s="389" t="s">
        <v>6194</v>
      </c>
      <c r="R1117" s="389" t="s">
        <v>6200</v>
      </c>
      <c r="S1117" s="389" t="s">
        <v>6196</v>
      </c>
      <c r="T1117" s="389" t="s">
        <v>6197</v>
      </c>
      <c r="U1117" s="389" t="s">
        <v>2083</v>
      </c>
      <c r="V1117" s="389" t="s">
        <v>2083</v>
      </c>
      <c r="W1117" s="389" t="s">
        <v>2083</v>
      </c>
      <c r="X1117" s="389" t="s">
        <v>2095</v>
      </c>
      <c r="Y1117" s="389" t="s">
        <v>2083</v>
      </c>
      <c r="Z1117" s="389" t="s">
        <v>2083</v>
      </c>
      <c r="AA1117" s="389" t="s">
        <v>2096</v>
      </c>
      <c r="AB1117" s="389" t="s">
        <v>6198</v>
      </c>
    </row>
    <row r="1118" spans="1:28" x14ac:dyDescent="0.2">
      <c r="A1118" s="389">
        <v>1039</v>
      </c>
      <c r="B1118" s="389">
        <v>3608</v>
      </c>
      <c r="C1118" s="389" t="s">
        <v>2356</v>
      </c>
      <c r="D1118" s="389" t="s">
        <v>2357</v>
      </c>
      <c r="E1118" s="389" t="s">
        <v>1281</v>
      </c>
      <c r="F1118" s="421">
        <v>3126</v>
      </c>
      <c r="G1118" s="390" t="s">
        <v>10</v>
      </c>
      <c r="H1118" s="389" t="s">
        <v>6201</v>
      </c>
      <c r="I1118" s="389" t="s">
        <v>6201</v>
      </c>
      <c r="J1118" s="389" t="s">
        <v>6201</v>
      </c>
      <c r="K1118" s="389" t="s">
        <v>2091</v>
      </c>
      <c r="L1118" s="390" t="s">
        <v>23</v>
      </c>
      <c r="M1118" s="390" t="s">
        <v>2083</v>
      </c>
      <c r="N1118" s="390" t="s">
        <v>2083</v>
      </c>
      <c r="O1118" s="390" t="s">
        <v>25</v>
      </c>
      <c r="Q1118" s="389" t="s">
        <v>6194</v>
      </c>
      <c r="R1118" s="389" t="s">
        <v>6200</v>
      </c>
      <c r="S1118" s="389" t="s">
        <v>6196</v>
      </c>
      <c r="T1118" s="389" t="s">
        <v>6197</v>
      </c>
      <c r="U1118" s="389" t="s">
        <v>2083</v>
      </c>
      <c r="V1118" s="389" t="s">
        <v>2083</v>
      </c>
      <c r="W1118" s="389" t="s">
        <v>2083</v>
      </c>
      <c r="X1118" s="389" t="s">
        <v>2095</v>
      </c>
      <c r="Y1118" s="389" t="s">
        <v>2083</v>
      </c>
      <c r="Z1118" s="389" t="s">
        <v>2083</v>
      </c>
      <c r="AA1118" s="389" t="s">
        <v>2096</v>
      </c>
      <c r="AB1118" s="389" t="s">
        <v>6198</v>
      </c>
    </row>
    <row r="1119" spans="1:28" x14ac:dyDescent="0.2">
      <c r="A1119" s="389">
        <v>1040</v>
      </c>
      <c r="B1119" s="389">
        <v>3609</v>
      </c>
      <c r="C1119" s="389" t="s">
        <v>2356</v>
      </c>
      <c r="D1119" s="389" t="s">
        <v>2357</v>
      </c>
      <c r="E1119" s="389" t="s">
        <v>1281</v>
      </c>
      <c r="F1119" s="421">
        <v>3127</v>
      </c>
      <c r="G1119" s="390" t="s">
        <v>10</v>
      </c>
      <c r="H1119" s="389" t="s">
        <v>6202</v>
      </c>
      <c r="I1119" s="389" t="s">
        <v>6202</v>
      </c>
      <c r="J1119" s="389" t="s">
        <v>6202</v>
      </c>
      <c r="K1119" s="389" t="s">
        <v>2091</v>
      </c>
      <c r="L1119" s="390" t="s">
        <v>23</v>
      </c>
      <c r="M1119" s="390" t="s">
        <v>2083</v>
      </c>
      <c r="N1119" s="390" t="s">
        <v>2083</v>
      </c>
      <c r="O1119" s="390" t="s">
        <v>25</v>
      </c>
      <c r="Q1119" s="389" t="s">
        <v>6194</v>
      </c>
      <c r="R1119" s="389" t="s">
        <v>6200</v>
      </c>
      <c r="S1119" s="389" t="s">
        <v>6196</v>
      </c>
      <c r="T1119" s="389" t="s">
        <v>6197</v>
      </c>
      <c r="U1119" s="389" t="s">
        <v>2083</v>
      </c>
      <c r="V1119" s="389" t="s">
        <v>2083</v>
      </c>
      <c r="W1119" s="389" t="s">
        <v>2083</v>
      </c>
      <c r="X1119" s="389" t="s">
        <v>2095</v>
      </c>
      <c r="Y1119" s="389" t="s">
        <v>2083</v>
      </c>
      <c r="Z1119" s="389" t="s">
        <v>2083</v>
      </c>
      <c r="AA1119" s="389" t="s">
        <v>2096</v>
      </c>
      <c r="AB1119" s="389" t="s">
        <v>6198</v>
      </c>
    </row>
    <row r="1120" spans="1:28" x14ac:dyDescent="0.2">
      <c r="A1120" s="389">
        <v>1041</v>
      </c>
      <c r="B1120" s="389">
        <v>3610</v>
      </c>
      <c r="C1120" s="389" t="s">
        <v>2356</v>
      </c>
      <c r="D1120" s="389" t="s">
        <v>2357</v>
      </c>
      <c r="E1120" s="389" t="s">
        <v>1281</v>
      </c>
      <c r="F1120" s="421">
        <v>3128</v>
      </c>
      <c r="G1120" s="390" t="s">
        <v>10</v>
      </c>
      <c r="H1120" s="389" t="s">
        <v>6203</v>
      </c>
      <c r="I1120" s="389" t="s">
        <v>6203</v>
      </c>
      <c r="J1120" s="389" t="s">
        <v>6203</v>
      </c>
      <c r="K1120" s="389" t="s">
        <v>2091</v>
      </c>
      <c r="L1120" s="390" t="s">
        <v>23</v>
      </c>
      <c r="M1120" s="390" t="s">
        <v>2083</v>
      </c>
      <c r="N1120" s="390" t="s">
        <v>2083</v>
      </c>
      <c r="O1120" s="390" t="s">
        <v>25</v>
      </c>
      <c r="Q1120" s="389" t="s">
        <v>6194</v>
      </c>
      <c r="R1120" s="389" t="s">
        <v>6200</v>
      </c>
      <c r="S1120" s="389" t="s">
        <v>6196</v>
      </c>
      <c r="T1120" s="389" t="s">
        <v>6197</v>
      </c>
      <c r="U1120" s="389" t="s">
        <v>2083</v>
      </c>
      <c r="V1120" s="389" t="s">
        <v>2083</v>
      </c>
      <c r="W1120" s="389" t="s">
        <v>2083</v>
      </c>
      <c r="X1120" s="389" t="s">
        <v>2095</v>
      </c>
      <c r="Y1120" s="389" t="s">
        <v>2083</v>
      </c>
      <c r="Z1120" s="389" t="s">
        <v>2083</v>
      </c>
      <c r="AA1120" s="389" t="s">
        <v>2096</v>
      </c>
      <c r="AB1120" s="389" t="s">
        <v>6198</v>
      </c>
    </row>
    <row r="1121" spans="1:28" x14ac:dyDescent="0.2">
      <c r="A1121" s="389">
        <v>1042</v>
      </c>
      <c r="B1121" s="389">
        <v>3611</v>
      </c>
      <c r="C1121" s="389" t="s">
        <v>2356</v>
      </c>
      <c r="D1121" s="389" t="s">
        <v>2357</v>
      </c>
      <c r="E1121" s="389" t="s">
        <v>1281</v>
      </c>
      <c r="F1121" s="421">
        <v>3129</v>
      </c>
      <c r="G1121" s="390" t="s">
        <v>10</v>
      </c>
      <c r="H1121" s="389" t="s">
        <v>6204</v>
      </c>
      <c r="I1121" s="389" t="s">
        <v>6204</v>
      </c>
      <c r="J1121" s="389" t="s">
        <v>6204</v>
      </c>
      <c r="K1121" s="389" t="s">
        <v>2091</v>
      </c>
      <c r="L1121" s="390" t="s">
        <v>23</v>
      </c>
      <c r="M1121" s="390" t="s">
        <v>2083</v>
      </c>
      <c r="N1121" s="390" t="s">
        <v>2083</v>
      </c>
      <c r="O1121" s="390" t="s">
        <v>25</v>
      </c>
      <c r="Q1121" s="389" t="s">
        <v>6194</v>
      </c>
      <c r="R1121" s="389" t="s">
        <v>6200</v>
      </c>
      <c r="S1121" s="389" t="s">
        <v>6196</v>
      </c>
      <c r="T1121" s="389" t="s">
        <v>6197</v>
      </c>
      <c r="U1121" s="389" t="s">
        <v>2083</v>
      </c>
      <c r="V1121" s="389" t="s">
        <v>2083</v>
      </c>
      <c r="W1121" s="389" t="s">
        <v>2083</v>
      </c>
      <c r="X1121" s="389" t="s">
        <v>2095</v>
      </c>
      <c r="Y1121" s="389" t="s">
        <v>2083</v>
      </c>
      <c r="Z1121" s="389" t="s">
        <v>2083</v>
      </c>
      <c r="AA1121" s="389" t="s">
        <v>2096</v>
      </c>
      <c r="AB1121" s="389" t="s">
        <v>6198</v>
      </c>
    </row>
    <row r="1122" spans="1:28" x14ac:dyDescent="0.2">
      <c r="A1122" s="389">
        <v>1043</v>
      </c>
      <c r="B1122" s="389">
        <v>3612</v>
      </c>
      <c r="C1122" s="389" t="s">
        <v>2622</v>
      </c>
      <c r="D1122" s="389" t="s">
        <v>2623</v>
      </c>
      <c r="E1122" s="389" t="s">
        <v>1281</v>
      </c>
      <c r="F1122" s="421">
        <v>3130</v>
      </c>
      <c r="G1122" s="390" t="s">
        <v>10</v>
      </c>
      <c r="H1122" s="389" t="s">
        <v>1428</v>
      </c>
      <c r="I1122" s="389" t="s">
        <v>1428</v>
      </c>
      <c r="J1122" s="389" t="s">
        <v>1428</v>
      </c>
      <c r="K1122" s="389" t="s">
        <v>2091</v>
      </c>
      <c r="L1122" s="390" t="s">
        <v>23</v>
      </c>
      <c r="M1122" s="390" t="s">
        <v>2083</v>
      </c>
      <c r="N1122" s="390" t="s">
        <v>2083</v>
      </c>
      <c r="O1122" s="390" t="s">
        <v>87</v>
      </c>
      <c r="P1122" s="389" t="s">
        <v>123</v>
      </c>
      <c r="Q1122" s="389" t="s">
        <v>6205</v>
      </c>
      <c r="R1122" s="389" t="s">
        <v>5731</v>
      </c>
      <c r="S1122" s="389" t="s">
        <v>2083</v>
      </c>
      <c r="T1122" s="389" t="s">
        <v>2083</v>
      </c>
      <c r="U1122" s="389" t="s">
        <v>2083</v>
      </c>
      <c r="V1122" s="389" t="s">
        <v>2083</v>
      </c>
      <c r="W1122" s="389" t="s">
        <v>2083</v>
      </c>
      <c r="X1122" s="389" t="s">
        <v>2095</v>
      </c>
      <c r="Y1122" s="389" t="s">
        <v>2083</v>
      </c>
      <c r="Z1122" s="389" t="s">
        <v>2083</v>
      </c>
      <c r="AA1122" s="389" t="s">
        <v>2638</v>
      </c>
      <c r="AB1122" s="389" t="s">
        <v>6206</v>
      </c>
    </row>
    <row r="1123" spans="1:28" x14ac:dyDescent="0.2">
      <c r="A1123" s="389">
        <v>1044</v>
      </c>
      <c r="B1123" s="389">
        <v>3613</v>
      </c>
      <c r="C1123" s="389" t="s">
        <v>2150</v>
      </c>
      <c r="D1123" s="389" t="s">
        <v>2151</v>
      </c>
      <c r="E1123" s="389" t="s">
        <v>1281</v>
      </c>
      <c r="F1123" s="421">
        <v>3131</v>
      </c>
      <c r="G1123" s="390" t="s">
        <v>10</v>
      </c>
      <c r="H1123" s="389" t="s">
        <v>6207</v>
      </c>
      <c r="I1123" s="389" t="s">
        <v>1429</v>
      </c>
      <c r="J1123" s="389" t="s">
        <v>1429</v>
      </c>
      <c r="K1123" s="389" t="s">
        <v>2091</v>
      </c>
      <c r="L1123" s="390" t="s">
        <v>23</v>
      </c>
      <c r="M1123" s="390" t="s">
        <v>2083</v>
      </c>
      <c r="N1123" s="390" t="s">
        <v>2083</v>
      </c>
      <c r="O1123" s="390" t="s">
        <v>87</v>
      </c>
      <c r="P1123" s="389" t="s">
        <v>123</v>
      </c>
      <c r="Q1123" s="389" t="s">
        <v>6208</v>
      </c>
      <c r="R1123" s="389" t="s">
        <v>3341</v>
      </c>
      <c r="S1123" s="389" t="s">
        <v>2083</v>
      </c>
      <c r="T1123" s="389" t="s">
        <v>2083</v>
      </c>
      <c r="U1123" s="389" t="s">
        <v>2083</v>
      </c>
      <c r="V1123" s="389" t="s">
        <v>6209</v>
      </c>
      <c r="W1123" s="389" t="s">
        <v>2083</v>
      </c>
      <c r="X1123" s="389" t="s">
        <v>2095</v>
      </c>
      <c r="Y1123" s="389" t="s">
        <v>87</v>
      </c>
      <c r="Z1123" s="389" t="s">
        <v>2083</v>
      </c>
      <c r="AA1123" s="389" t="s">
        <v>2096</v>
      </c>
      <c r="AB1123" s="389" t="s">
        <v>6210</v>
      </c>
    </row>
    <row r="1124" spans="1:28" x14ac:dyDescent="0.2">
      <c r="A1124" s="389">
        <v>1045</v>
      </c>
      <c r="B1124" s="389">
        <v>3614</v>
      </c>
      <c r="C1124" s="389" t="s">
        <v>2150</v>
      </c>
      <c r="D1124" s="389" t="s">
        <v>2151</v>
      </c>
      <c r="E1124" s="389" t="s">
        <v>1281</v>
      </c>
      <c r="F1124" s="421">
        <v>3132</v>
      </c>
      <c r="G1124" s="390" t="s">
        <v>10</v>
      </c>
      <c r="H1124" s="389" t="s">
        <v>1430</v>
      </c>
      <c r="I1124" s="389" t="s">
        <v>1430</v>
      </c>
      <c r="J1124" s="389" t="s">
        <v>1430</v>
      </c>
      <c r="K1124" s="389" t="s">
        <v>2091</v>
      </c>
      <c r="L1124" s="390" t="s">
        <v>23</v>
      </c>
      <c r="M1124" s="390" t="s">
        <v>2083</v>
      </c>
      <c r="N1124" s="390" t="s">
        <v>2083</v>
      </c>
      <c r="O1124" s="390" t="s">
        <v>87</v>
      </c>
      <c r="P1124" s="389" t="s">
        <v>23</v>
      </c>
      <c r="Q1124" s="389" t="s">
        <v>6211</v>
      </c>
      <c r="R1124" s="389" t="s">
        <v>3341</v>
      </c>
      <c r="S1124" s="389" t="s">
        <v>2083</v>
      </c>
      <c r="T1124" s="389" t="s">
        <v>2083</v>
      </c>
      <c r="U1124" s="389" t="s">
        <v>2083</v>
      </c>
      <c r="V1124" s="389" t="s">
        <v>6209</v>
      </c>
      <c r="W1124" s="389" t="s">
        <v>2083</v>
      </c>
      <c r="X1124" s="389" t="s">
        <v>2095</v>
      </c>
      <c r="Y1124" s="389" t="s">
        <v>87</v>
      </c>
      <c r="Z1124" s="389" t="s">
        <v>2083</v>
      </c>
      <c r="AA1124" s="389" t="s">
        <v>2096</v>
      </c>
      <c r="AB1124" s="389" t="s">
        <v>6210</v>
      </c>
    </row>
    <row r="1125" spans="1:28" x14ac:dyDescent="0.2">
      <c r="A1125" s="389">
        <v>1046</v>
      </c>
      <c r="B1125" s="389">
        <v>3615</v>
      </c>
      <c r="C1125" s="389" t="s">
        <v>5474</v>
      </c>
      <c r="D1125" s="389" t="s">
        <v>5475</v>
      </c>
      <c r="E1125" s="389" t="s">
        <v>1281</v>
      </c>
      <c r="F1125" s="421">
        <v>3133</v>
      </c>
      <c r="G1125" s="390" t="s">
        <v>10</v>
      </c>
      <c r="H1125" s="389" t="s">
        <v>6212</v>
      </c>
      <c r="I1125" s="389" t="s">
        <v>1431</v>
      </c>
      <c r="J1125" s="389" t="s">
        <v>1431</v>
      </c>
      <c r="K1125" s="389" t="s">
        <v>2091</v>
      </c>
      <c r="L1125" s="390" t="s">
        <v>23</v>
      </c>
      <c r="M1125" s="390" t="s">
        <v>2083</v>
      </c>
      <c r="N1125" s="390" t="s">
        <v>2083</v>
      </c>
      <c r="O1125" s="390" t="s">
        <v>87</v>
      </c>
      <c r="P1125" s="389" t="s">
        <v>23</v>
      </c>
      <c r="Q1125" s="389" t="s">
        <v>6213</v>
      </c>
      <c r="R1125" s="389" t="s">
        <v>3974</v>
      </c>
      <c r="S1125" s="389" t="s">
        <v>2083</v>
      </c>
      <c r="T1125" s="389" t="s">
        <v>2083</v>
      </c>
      <c r="U1125" s="389" t="s">
        <v>2083</v>
      </c>
      <c r="V1125" s="389" t="s">
        <v>5478</v>
      </c>
      <c r="W1125" s="389" t="s">
        <v>2083</v>
      </c>
      <c r="X1125" s="389" t="s">
        <v>2095</v>
      </c>
      <c r="Y1125" s="389" t="s">
        <v>2083</v>
      </c>
      <c r="Z1125" s="389" t="s">
        <v>2083</v>
      </c>
      <c r="AA1125" s="389" t="s">
        <v>2115</v>
      </c>
      <c r="AB1125" s="389" t="s">
        <v>3521</v>
      </c>
    </row>
    <row r="1126" spans="1:28" x14ac:dyDescent="0.2">
      <c r="A1126" s="389">
        <v>1047</v>
      </c>
      <c r="B1126" s="389">
        <v>3620</v>
      </c>
      <c r="C1126" s="389" t="s">
        <v>2219</v>
      </c>
      <c r="D1126" s="389" t="s">
        <v>2220</v>
      </c>
      <c r="E1126" s="389" t="s">
        <v>1281</v>
      </c>
      <c r="F1126" s="421">
        <v>3134</v>
      </c>
      <c r="G1126" s="390" t="s">
        <v>10</v>
      </c>
      <c r="H1126" s="389" t="s">
        <v>6214</v>
      </c>
      <c r="I1126" s="389" t="s">
        <v>6215</v>
      </c>
      <c r="J1126" s="389" t="s">
        <v>6215</v>
      </c>
      <c r="K1126" s="389" t="s">
        <v>2091</v>
      </c>
      <c r="L1126" s="390" t="s">
        <v>23</v>
      </c>
      <c r="M1126" s="390" t="s">
        <v>2083</v>
      </c>
      <c r="N1126" s="390" t="s">
        <v>2083</v>
      </c>
      <c r="O1126" s="390" t="s">
        <v>87</v>
      </c>
      <c r="P1126" s="389" t="s">
        <v>123</v>
      </c>
      <c r="Q1126" s="389" t="s">
        <v>6216</v>
      </c>
      <c r="R1126" s="389" t="s">
        <v>3341</v>
      </c>
      <c r="S1126" s="389" t="s">
        <v>2083</v>
      </c>
      <c r="T1126" s="389" t="s">
        <v>2083</v>
      </c>
      <c r="U1126" s="389" t="s">
        <v>2083</v>
      </c>
      <c r="V1126" s="389" t="s">
        <v>2083</v>
      </c>
      <c r="W1126" s="389" t="s">
        <v>2083</v>
      </c>
      <c r="X1126" s="389" t="s">
        <v>2095</v>
      </c>
      <c r="Y1126" s="389" t="s">
        <v>2083</v>
      </c>
      <c r="Z1126" s="389" t="s">
        <v>2083</v>
      </c>
      <c r="AA1126" s="389" t="s">
        <v>2297</v>
      </c>
      <c r="AB1126" s="389" t="s">
        <v>6217</v>
      </c>
    </row>
    <row r="1127" spans="1:28" x14ac:dyDescent="0.2">
      <c r="A1127" s="389">
        <v>1048</v>
      </c>
      <c r="B1127" s="389">
        <v>3622</v>
      </c>
      <c r="C1127" s="389" t="s">
        <v>2860</v>
      </c>
      <c r="D1127" s="389" t="s">
        <v>2861</v>
      </c>
      <c r="E1127" s="389" t="s">
        <v>1281</v>
      </c>
      <c r="F1127" s="421">
        <v>3135</v>
      </c>
      <c r="G1127" s="390" t="s">
        <v>10</v>
      </c>
      <c r="H1127" s="389" t="s">
        <v>6218</v>
      </c>
      <c r="I1127" s="389" t="s">
        <v>1433</v>
      </c>
      <c r="J1127" s="389" t="s">
        <v>1433</v>
      </c>
      <c r="K1127" s="389" t="s">
        <v>2091</v>
      </c>
      <c r="L1127" s="390" t="s">
        <v>23</v>
      </c>
      <c r="M1127" s="390" t="s">
        <v>2083</v>
      </c>
      <c r="N1127" s="390" t="s">
        <v>2083</v>
      </c>
      <c r="O1127" s="390" t="s">
        <v>87</v>
      </c>
      <c r="P1127" s="389" t="s">
        <v>23</v>
      </c>
      <c r="Q1127" s="389" t="s">
        <v>6219</v>
      </c>
      <c r="R1127" s="389" t="s">
        <v>3341</v>
      </c>
      <c r="S1127" s="389" t="s">
        <v>2083</v>
      </c>
      <c r="T1127" s="389" t="s">
        <v>2083</v>
      </c>
      <c r="U1127" s="389" t="s">
        <v>2083</v>
      </c>
      <c r="V1127" s="389" t="s">
        <v>2083</v>
      </c>
      <c r="W1127" s="389" t="s">
        <v>2083</v>
      </c>
      <c r="X1127" s="389" t="s">
        <v>2095</v>
      </c>
      <c r="Y1127" s="389" t="s">
        <v>2083</v>
      </c>
      <c r="Z1127" s="389" t="s">
        <v>2083</v>
      </c>
      <c r="AA1127" s="389" t="s">
        <v>2638</v>
      </c>
      <c r="AB1127" s="389" t="s">
        <v>6220</v>
      </c>
    </row>
    <row r="1128" spans="1:28" x14ac:dyDescent="0.2">
      <c r="A1128" s="389">
        <v>1049</v>
      </c>
      <c r="B1128" s="389">
        <v>3623</v>
      </c>
      <c r="C1128" s="389" t="s">
        <v>2150</v>
      </c>
      <c r="D1128" s="389" t="s">
        <v>2151</v>
      </c>
      <c r="E1128" s="389" t="s">
        <v>1281</v>
      </c>
      <c r="F1128" s="421">
        <v>3136</v>
      </c>
      <c r="G1128" s="390" t="s">
        <v>10</v>
      </c>
      <c r="H1128" s="389" t="s">
        <v>1434</v>
      </c>
      <c r="I1128" s="389" t="s">
        <v>1434</v>
      </c>
      <c r="J1128" s="389" t="s">
        <v>1434</v>
      </c>
      <c r="K1128" s="389" t="s">
        <v>2091</v>
      </c>
      <c r="L1128" s="390" t="s">
        <v>23</v>
      </c>
      <c r="M1128" s="390" t="s">
        <v>2083</v>
      </c>
      <c r="N1128" s="390" t="s">
        <v>2083</v>
      </c>
      <c r="O1128" s="390" t="s">
        <v>87</v>
      </c>
      <c r="P1128" s="389" t="s">
        <v>123</v>
      </c>
      <c r="Q1128" s="389" t="s">
        <v>6221</v>
      </c>
      <c r="R1128" s="389" t="s">
        <v>3341</v>
      </c>
      <c r="S1128" s="389" t="s">
        <v>2083</v>
      </c>
      <c r="T1128" s="389" t="s">
        <v>2083</v>
      </c>
      <c r="U1128" s="389" t="s">
        <v>2083</v>
      </c>
      <c r="V1128" s="389" t="s">
        <v>2083</v>
      </c>
      <c r="W1128" s="389" t="s">
        <v>2083</v>
      </c>
      <c r="X1128" s="389" t="s">
        <v>2095</v>
      </c>
      <c r="Y1128" s="389" t="s">
        <v>2083</v>
      </c>
      <c r="Z1128" s="389" t="s">
        <v>2083</v>
      </c>
      <c r="AA1128" s="389" t="s">
        <v>2638</v>
      </c>
      <c r="AB1128" s="389" t="s">
        <v>6222</v>
      </c>
    </row>
    <row r="1129" spans="1:28" x14ac:dyDescent="0.2">
      <c r="A1129" s="389">
        <v>1050</v>
      </c>
      <c r="B1129" s="389">
        <v>3624</v>
      </c>
      <c r="C1129" s="389" t="s">
        <v>3007</v>
      </c>
      <c r="D1129" s="389" t="s">
        <v>3008</v>
      </c>
      <c r="E1129" s="389" t="s">
        <v>1281</v>
      </c>
      <c r="F1129" s="421">
        <v>3137</v>
      </c>
      <c r="G1129" s="390" t="s">
        <v>10</v>
      </c>
      <c r="H1129" s="389" t="s">
        <v>6223</v>
      </c>
      <c r="I1129" s="389" t="s">
        <v>1435</v>
      </c>
      <c r="J1129" s="389" t="s">
        <v>1435</v>
      </c>
      <c r="K1129" s="389" t="s">
        <v>2091</v>
      </c>
      <c r="L1129" s="390" t="s">
        <v>23</v>
      </c>
      <c r="M1129" s="390" t="s">
        <v>2083</v>
      </c>
      <c r="N1129" s="390" t="s">
        <v>2083</v>
      </c>
      <c r="O1129" s="390" t="s">
        <v>87</v>
      </c>
      <c r="P1129" s="389" t="s">
        <v>123</v>
      </c>
      <c r="Q1129" s="389" t="s">
        <v>6224</v>
      </c>
      <c r="R1129" s="389" t="s">
        <v>3341</v>
      </c>
      <c r="S1129" s="389" t="s">
        <v>2083</v>
      </c>
      <c r="T1129" s="389" t="s">
        <v>2083</v>
      </c>
      <c r="U1129" s="389" t="s">
        <v>2083</v>
      </c>
      <c r="V1129" s="389" t="s">
        <v>2083</v>
      </c>
      <c r="W1129" s="389" t="s">
        <v>2083</v>
      </c>
      <c r="X1129" s="389" t="s">
        <v>2095</v>
      </c>
      <c r="Y1129" s="389" t="s">
        <v>2083</v>
      </c>
      <c r="Z1129" s="389" t="s">
        <v>2083</v>
      </c>
      <c r="AA1129" s="389" t="s">
        <v>2632</v>
      </c>
      <c r="AB1129" s="389" t="s">
        <v>3906</v>
      </c>
    </row>
    <row r="1130" spans="1:28" x14ac:dyDescent="0.2">
      <c r="A1130" s="389">
        <v>1051</v>
      </c>
      <c r="B1130" s="389">
        <v>3635</v>
      </c>
      <c r="C1130" s="389" t="s">
        <v>2860</v>
      </c>
      <c r="D1130" s="389" t="s">
        <v>2861</v>
      </c>
      <c r="E1130" s="389" t="s">
        <v>1281</v>
      </c>
      <c r="F1130" s="421">
        <v>3138</v>
      </c>
      <c r="G1130" s="390" t="s">
        <v>10</v>
      </c>
      <c r="H1130" s="389" t="s">
        <v>6225</v>
      </c>
      <c r="I1130" s="389" t="s">
        <v>6226</v>
      </c>
      <c r="J1130" s="389" t="s">
        <v>6226</v>
      </c>
      <c r="K1130" s="389" t="s">
        <v>2091</v>
      </c>
      <c r="L1130" s="390" t="s">
        <v>23</v>
      </c>
      <c r="M1130" s="390" t="s">
        <v>2083</v>
      </c>
      <c r="N1130" s="390" t="s">
        <v>2083</v>
      </c>
      <c r="O1130" s="390" t="s">
        <v>87</v>
      </c>
      <c r="P1130" s="389" t="s">
        <v>23</v>
      </c>
      <c r="Q1130" s="389" t="s">
        <v>6227</v>
      </c>
      <c r="R1130" s="389" t="s">
        <v>3341</v>
      </c>
      <c r="S1130" s="389" t="s">
        <v>2083</v>
      </c>
      <c r="T1130" s="389" t="s">
        <v>2083</v>
      </c>
      <c r="U1130" s="389" t="s">
        <v>2083</v>
      </c>
      <c r="V1130" s="389" t="s">
        <v>2083</v>
      </c>
      <c r="W1130" s="389" t="s">
        <v>2083</v>
      </c>
      <c r="X1130" s="389" t="s">
        <v>2095</v>
      </c>
      <c r="Y1130" s="389" t="s">
        <v>2083</v>
      </c>
      <c r="Z1130" s="389" t="s">
        <v>2083</v>
      </c>
      <c r="AA1130" s="389" t="s">
        <v>2638</v>
      </c>
      <c r="AB1130" s="389" t="s">
        <v>6228</v>
      </c>
    </row>
    <row r="1131" spans="1:28" x14ac:dyDescent="0.2">
      <c r="A1131" s="389">
        <v>1052</v>
      </c>
      <c r="B1131" s="389">
        <v>3625</v>
      </c>
      <c r="C1131" s="389" t="s">
        <v>2319</v>
      </c>
      <c r="D1131" s="389" t="s">
        <v>2320</v>
      </c>
      <c r="E1131" s="389" t="s">
        <v>1281</v>
      </c>
      <c r="F1131" s="421">
        <v>3139</v>
      </c>
      <c r="G1131" s="390" t="s">
        <v>10</v>
      </c>
      <c r="H1131" s="389" t="s">
        <v>1437</v>
      </c>
      <c r="I1131" s="389" t="s">
        <v>1437</v>
      </c>
      <c r="J1131" s="389" t="s">
        <v>1437</v>
      </c>
      <c r="K1131" s="389" t="s">
        <v>2091</v>
      </c>
      <c r="L1131" s="390" t="s">
        <v>23</v>
      </c>
      <c r="M1131" s="390" t="s">
        <v>2083</v>
      </c>
      <c r="N1131" s="390" t="s">
        <v>2083</v>
      </c>
      <c r="O1131" s="390" t="s">
        <v>87</v>
      </c>
      <c r="P1131" s="389" t="s">
        <v>123</v>
      </c>
      <c r="Q1131" s="389" t="s">
        <v>6229</v>
      </c>
      <c r="R1131" s="389" t="s">
        <v>3690</v>
      </c>
      <c r="S1131" s="389" t="s">
        <v>2083</v>
      </c>
      <c r="T1131" s="389" t="s">
        <v>2083</v>
      </c>
      <c r="U1131" s="389" t="s">
        <v>2083</v>
      </c>
      <c r="V1131" s="389" t="s">
        <v>2083</v>
      </c>
      <c r="W1131" s="389" t="s">
        <v>2083</v>
      </c>
      <c r="X1131" s="389" t="s">
        <v>2095</v>
      </c>
      <c r="Y1131" s="389" t="s">
        <v>2083</v>
      </c>
      <c r="Z1131" s="389" t="s">
        <v>2083</v>
      </c>
      <c r="AA1131" s="389" t="s">
        <v>2638</v>
      </c>
      <c r="AB1131" s="389" t="s">
        <v>6220</v>
      </c>
    </row>
    <row r="1132" spans="1:28" x14ac:dyDescent="0.2">
      <c r="A1132" s="389">
        <v>1053</v>
      </c>
      <c r="B1132" s="389">
        <v>3626</v>
      </c>
      <c r="C1132" s="389" t="s">
        <v>2212</v>
      </c>
      <c r="D1132" s="389" t="s">
        <v>2213</v>
      </c>
      <c r="E1132" s="389" t="s">
        <v>1281</v>
      </c>
      <c r="F1132" s="421">
        <v>3140</v>
      </c>
      <c r="G1132" s="390" t="s">
        <v>10</v>
      </c>
      <c r="H1132" s="389" t="s">
        <v>6230</v>
      </c>
      <c r="I1132" s="389" t="s">
        <v>1438</v>
      </c>
      <c r="J1132" s="389" t="s">
        <v>1438</v>
      </c>
      <c r="K1132" s="389" t="s">
        <v>2091</v>
      </c>
      <c r="L1132" s="390" t="s">
        <v>23</v>
      </c>
      <c r="M1132" s="390" t="s">
        <v>2083</v>
      </c>
      <c r="N1132" s="390" t="s">
        <v>2083</v>
      </c>
      <c r="O1132" s="390" t="s">
        <v>87</v>
      </c>
      <c r="P1132" s="389" t="s">
        <v>123</v>
      </c>
      <c r="Q1132" s="389" t="s">
        <v>6231</v>
      </c>
      <c r="R1132" s="389" t="s">
        <v>3341</v>
      </c>
      <c r="S1132" s="389" t="s">
        <v>2083</v>
      </c>
      <c r="T1132" s="389" t="s">
        <v>2083</v>
      </c>
      <c r="U1132" s="389" t="s">
        <v>2083</v>
      </c>
      <c r="V1132" s="389" t="s">
        <v>4036</v>
      </c>
      <c r="W1132" s="389" t="s">
        <v>2083</v>
      </c>
      <c r="X1132" s="389" t="s">
        <v>2095</v>
      </c>
      <c r="Y1132" s="389" t="s">
        <v>87</v>
      </c>
      <c r="Z1132" s="389" t="s">
        <v>2083</v>
      </c>
      <c r="AA1132" s="389" t="s">
        <v>2096</v>
      </c>
      <c r="AB1132" s="389" t="s">
        <v>3779</v>
      </c>
    </row>
    <row r="1133" spans="1:28" x14ac:dyDescent="0.2">
      <c r="A1133" s="389">
        <v>1054</v>
      </c>
      <c r="B1133" s="389">
        <v>3628</v>
      </c>
      <c r="C1133" s="389" t="s">
        <v>2356</v>
      </c>
      <c r="D1133" s="389" t="s">
        <v>2357</v>
      </c>
      <c r="E1133" s="389" t="s">
        <v>1281</v>
      </c>
      <c r="F1133" s="421">
        <v>3141</v>
      </c>
      <c r="G1133" s="390" t="s">
        <v>10</v>
      </c>
      <c r="H1133" s="389" t="s">
        <v>6232</v>
      </c>
      <c r="I1133" s="389" t="s">
        <v>1439</v>
      </c>
      <c r="J1133" s="389" t="s">
        <v>1439</v>
      </c>
      <c r="K1133" s="389" t="s">
        <v>2091</v>
      </c>
      <c r="L1133" s="390" t="s">
        <v>23</v>
      </c>
      <c r="M1133" s="390" t="s">
        <v>2083</v>
      </c>
      <c r="N1133" s="390" t="s">
        <v>2083</v>
      </c>
      <c r="O1133" s="390" t="s">
        <v>87</v>
      </c>
      <c r="P1133" s="389" t="s">
        <v>123</v>
      </c>
      <c r="Q1133" s="389" t="s">
        <v>6233</v>
      </c>
      <c r="R1133" s="389" t="s">
        <v>6234</v>
      </c>
      <c r="S1133" s="389" t="s">
        <v>2083</v>
      </c>
      <c r="T1133" s="389" t="s">
        <v>2083</v>
      </c>
      <c r="U1133" s="389" t="s">
        <v>2083</v>
      </c>
      <c r="V1133" s="389" t="s">
        <v>2083</v>
      </c>
      <c r="W1133" s="389" t="s">
        <v>2083</v>
      </c>
      <c r="X1133" s="389" t="s">
        <v>2095</v>
      </c>
      <c r="Y1133" s="389" t="s">
        <v>2147</v>
      </c>
      <c r="Z1133" s="389" t="s">
        <v>2083</v>
      </c>
      <c r="AA1133" s="389" t="s">
        <v>2096</v>
      </c>
      <c r="AB1133" s="389" t="s">
        <v>6235</v>
      </c>
    </row>
    <row r="1134" spans="1:28" x14ac:dyDescent="0.2">
      <c r="A1134" s="389">
        <v>1055</v>
      </c>
      <c r="B1134" s="389">
        <v>3627</v>
      </c>
      <c r="C1134" s="389" t="s">
        <v>2212</v>
      </c>
      <c r="D1134" s="389" t="s">
        <v>2213</v>
      </c>
      <c r="E1134" s="389" t="s">
        <v>1281</v>
      </c>
      <c r="F1134" s="421">
        <v>3142</v>
      </c>
      <c r="G1134" s="390" t="s">
        <v>10</v>
      </c>
      <c r="H1134" s="389" t="s">
        <v>6236</v>
      </c>
      <c r="I1134" s="389" t="s">
        <v>1440</v>
      </c>
      <c r="J1134" s="389" t="s">
        <v>1440</v>
      </c>
      <c r="K1134" s="389" t="s">
        <v>2091</v>
      </c>
      <c r="L1134" s="390" t="s">
        <v>23</v>
      </c>
      <c r="M1134" s="390" t="s">
        <v>2083</v>
      </c>
      <c r="N1134" s="390" t="s">
        <v>2083</v>
      </c>
      <c r="O1134" s="390" t="s">
        <v>87</v>
      </c>
      <c r="P1134" s="389" t="s">
        <v>123</v>
      </c>
      <c r="Q1134" s="389" t="s">
        <v>6237</v>
      </c>
      <c r="R1134" s="389" t="s">
        <v>3341</v>
      </c>
      <c r="S1134" s="389" t="s">
        <v>2083</v>
      </c>
      <c r="T1134" s="389" t="s">
        <v>2083</v>
      </c>
      <c r="U1134" s="389" t="s">
        <v>2083</v>
      </c>
      <c r="V1134" s="389" t="s">
        <v>4036</v>
      </c>
      <c r="W1134" s="389" t="s">
        <v>2083</v>
      </c>
      <c r="X1134" s="389" t="s">
        <v>2095</v>
      </c>
      <c r="Y1134" s="389" t="s">
        <v>87</v>
      </c>
      <c r="Z1134" s="389" t="s">
        <v>2083</v>
      </c>
      <c r="AA1134" s="389" t="s">
        <v>2096</v>
      </c>
      <c r="AB1134" s="389" t="s">
        <v>3779</v>
      </c>
    </row>
    <row r="1135" spans="1:28" x14ac:dyDescent="0.2">
      <c r="A1135" s="389">
        <v>1056</v>
      </c>
      <c r="B1135" s="389">
        <v>3629</v>
      </c>
      <c r="C1135" s="389" t="s">
        <v>2319</v>
      </c>
      <c r="D1135" s="389" t="s">
        <v>2320</v>
      </c>
      <c r="E1135" s="389" t="s">
        <v>1281</v>
      </c>
      <c r="F1135" s="421">
        <v>3143</v>
      </c>
      <c r="G1135" s="390" t="s">
        <v>10</v>
      </c>
      <c r="H1135" s="389" t="s">
        <v>6238</v>
      </c>
      <c r="I1135" s="389" t="s">
        <v>6238</v>
      </c>
      <c r="J1135" s="389" t="s">
        <v>6238</v>
      </c>
      <c r="K1135" s="389" t="s">
        <v>2091</v>
      </c>
      <c r="L1135" s="390" t="s">
        <v>23</v>
      </c>
      <c r="M1135" s="390" t="s">
        <v>2083</v>
      </c>
      <c r="N1135" s="390" t="s">
        <v>2083</v>
      </c>
      <c r="O1135" s="390" t="s">
        <v>42</v>
      </c>
      <c r="Q1135" s="389" t="s">
        <v>6239</v>
      </c>
      <c r="R1135" s="389" t="s">
        <v>6240</v>
      </c>
      <c r="S1135" s="389" t="s">
        <v>2083</v>
      </c>
      <c r="T1135" s="389" t="s">
        <v>2083</v>
      </c>
      <c r="U1135" s="389" t="s">
        <v>2083</v>
      </c>
      <c r="V1135" s="389" t="s">
        <v>2083</v>
      </c>
      <c r="W1135" s="389" t="s">
        <v>2083</v>
      </c>
      <c r="X1135" s="389" t="s">
        <v>2095</v>
      </c>
      <c r="Y1135" s="389" t="s">
        <v>2083</v>
      </c>
      <c r="Z1135" s="389" t="s">
        <v>2083</v>
      </c>
      <c r="AA1135" s="389" t="s">
        <v>3142</v>
      </c>
      <c r="AB1135" s="389" t="s">
        <v>6241</v>
      </c>
    </row>
    <row r="1136" spans="1:28" x14ac:dyDescent="0.2">
      <c r="A1136" s="389">
        <v>1057</v>
      </c>
      <c r="B1136" s="389">
        <v>3630</v>
      </c>
      <c r="C1136" s="389" t="s">
        <v>2089</v>
      </c>
      <c r="D1136" s="389" t="s">
        <v>2090</v>
      </c>
      <c r="E1136" s="389" t="s">
        <v>1281</v>
      </c>
      <c r="F1136" s="421">
        <v>3144</v>
      </c>
      <c r="G1136" s="390" t="s">
        <v>10</v>
      </c>
      <c r="H1136" s="389" t="s">
        <v>6242</v>
      </c>
      <c r="I1136" s="389" t="s">
        <v>6243</v>
      </c>
      <c r="J1136" s="389" t="s">
        <v>6243</v>
      </c>
      <c r="K1136" s="389" t="s">
        <v>2091</v>
      </c>
      <c r="L1136" s="390" t="s">
        <v>23</v>
      </c>
      <c r="M1136" s="390" t="s">
        <v>2083</v>
      </c>
      <c r="N1136" s="390" t="s">
        <v>2083</v>
      </c>
      <c r="O1136" s="390" t="s">
        <v>87</v>
      </c>
      <c r="P1136" s="389" t="s">
        <v>123</v>
      </c>
      <c r="Q1136" s="389" t="s">
        <v>6244</v>
      </c>
      <c r="R1136" s="389" t="s">
        <v>3341</v>
      </c>
      <c r="S1136" s="389" t="s">
        <v>2083</v>
      </c>
      <c r="T1136" s="389" t="s">
        <v>2083</v>
      </c>
      <c r="U1136" s="389" t="s">
        <v>2083</v>
      </c>
      <c r="V1136" s="389" t="s">
        <v>2094</v>
      </c>
      <c r="W1136" s="389" t="s">
        <v>2083</v>
      </c>
      <c r="X1136" s="389" t="s">
        <v>2095</v>
      </c>
      <c r="Y1136" s="389" t="s">
        <v>87</v>
      </c>
      <c r="Z1136" s="389" t="s">
        <v>2083</v>
      </c>
      <c r="AA1136" s="389" t="s">
        <v>2096</v>
      </c>
      <c r="AB1136" s="389" t="s">
        <v>2645</v>
      </c>
    </row>
    <row r="1137" spans="1:28" x14ac:dyDescent="0.2">
      <c r="A1137" s="389">
        <v>1058</v>
      </c>
      <c r="B1137" s="389">
        <v>3631</v>
      </c>
      <c r="C1137" s="389" t="s">
        <v>2219</v>
      </c>
      <c r="D1137" s="389" t="s">
        <v>2220</v>
      </c>
      <c r="E1137" s="389" t="s">
        <v>1281</v>
      </c>
      <c r="F1137" s="421">
        <v>3145</v>
      </c>
      <c r="G1137" s="390" t="s">
        <v>10</v>
      </c>
      <c r="H1137" s="389" t="s">
        <v>6245</v>
      </c>
      <c r="I1137" s="389" t="s">
        <v>6246</v>
      </c>
      <c r="J1137" s="389" t="s">
        <v>6246</v>
      </c>
      <c r="K1137" s="389" t="s">
        <v>2091</v>
      </c>
      <c r="L1137" s="390" t="s">
        <v>23</v>
      </c>
      <c r="M1137" s="390" t="s">
        <v>2083</v>
      </c>
      <c r="N1137" s="390" t="s">
        <v>2083</v>
      </c>
      <c r="O1137" s="390" t="s">
        <v>87</v>
      </c>
      <c r="P1137" s="389" t="s">
        <v>123</v>
      </c>
      <c r="Q1137" s="389" t="s">
        <v>6247</v>
      </c>
      <c r="R1137" s="389" t="s">
        <v>3341</v>
      </c>
      <c r="S1137" s="389" t="s">
        <v>2083</v>
      </c>
      <c r="T1137" s="389" t="s">
        <v>2083</v>
      </c>
      <c r="U1137" s="389" t="s">
        <v>2083</v>
      </c>
      <c r="V1137" s="389" t="s">
        <v>2083</v>
      </c>
      <c r="W1137" s="389" t="s">
        <v>2083</v>
      </c>
      <c r="X1137" s="389" t="s">
        <v>2095</v>
      </c>
      <c r="Y1137" s="389" t="s">
        <v>2083</v>
      </c>
      <c r="Z1137" s="389" t="s">
        <v>2083</v>
      </c>
      <c r="AA1137" s="389" t="s">
        <v>2122</v>
      </c>
      <c r="AB1137" s="389" t="s">
        <v>6248</v>
      </c>
    </row>
    <row r="1138" spans="1:28" x14ac:dyDescent="0.2">
      <c r="A1138" s="389">
        <v>544</v>
      </c>
      <c r="B1138" s="389">
        <v>3632</v>
      </c>
      <c r="C1138" s="389" t="s">
        <v>6249</v>
      </c>
      <c r="D1138" s="389" t="s">
        <v>6250</v>
      </c>
      <c r="E1138" s="389" t="s">
        <v>1281</v>
      </c>
      <c r="F1138" s="421">
        <v>3146</v>
      </c>
      <c r="G1138" s="390" t="s">
        <v>10</v>
      </c>
      <c r="H1138" s="389" t="s">
        <v>6251</v>
      </c>
      <c r="I1138" s="389" t="s">
        <v>6252</v>
      </c>
      <c r="J1138" s="389" t="s">
        <v>6252</v>
      </c>
      <c r="K1138" s="389" t="s">
        <v>2091</v>
      </c>
      <c r="L1138" s="390" t="s">
        <v>23</v>
      </c>
      <c r="M1138" s="390" t="s">
        <v>2083</v>
      </c>
      <c r="N1138" s="390" t="s">
        <v>2083</v>
      </c>
      <c r="O1138" s="390" t="s">
        <v>25</v>
      </c>
      <c r="P1138" s="389" t="s">
        <v>23</v>
      </c>
      <c r="Q1138" s="389" t="s">
        <v>6239</v>
      </c>
      <c r="R1138" s="389" t="s">
        <v>6253</v>
      </c>
      <c r="S1138" s="389" t="s">
        <v>6196</v>
      </c>
      <c r="T1138" s="389" t="s">
        <v>2912</v>
      </c>
      <c r="U1138" s="389" t="s">
        <v>2083</v>
      </c>
      <c r="V1138" s="389" t="s">
        <v>2083</v>
      </c>
      <c r="W1138" s="389" t="s">
        <v>2083</v>
      </c>
      <c r="X1138" s="389" t="s">
        <v>2095</v>
      </c>
      <c r="Y1138" s="389" t="s">
        <v>2083</v>
      </c>
      <c r="Z1138" s="389" t="s">
        <v>2083</v>
      </c>
      <c r="AA1138" s="389" t="s">
        <v>2115</v>
      </c>
      <c r="AB1138" s="389" t="s">
        <v>2912</v>
      </c>
    </row>
    <row r="1139" spans="1:28" x14ac:dyDescent="0.2">
      <c r="A1139" s="389">
        <v>545</v>
      </c>
      <c r="B1139" s="389">
        <v>3634</v>
      </c>
      <c r="C1139" s="389" t="s">
        <v>2219</v>
      </c>
      <c r="D1139" s="389" t="s">
        <v>2220</v>
      </c>
      <c r="E1139" s="389" t="s">
        <v>1281</v>
      </c>
      <c r="F1139" s="421">
        <v>3147</v>
      </c>
      <c r="G1139" s="390" t="s">
        <v>10</v>
      </c>
      <c r="H1139" s="389" t="s">
        <v>6254</v>
      </c>
      <c r="I1139" s="389" t="s">
        <v>6255</v>
      </c>
      <c r="J1139" s="389" t="s">
        <v>6255</v>
      </c>
      <c r="K1139" s="389" t="s">
        <v>2344</v>
      </c>
      <c r="L1139" s="390" t="s">
        <v>23</v>
      </c>
      <c r="M1139" s="390" t="s">
        <v>2083</v>
      </c>
      <c r="N1139" s="390" t="s">
        <v>2083</v>
      </c>
      <c r="O1139" s="390" t="s">
        <v>87</v>
      </c>
      <c r="P1139" s="389" t="s">
        <v>123</v>
      </c>
      <c r="Q1139" s="389" t="s">
        <v>6256</v>
      </c>
      <c r="R1139" s="389" t="s">
        <v>3341</v>
      </c>
      <c r="S1139" s="389" t="s">
        <v>2083</v>
      </c>
      <c r="T1139" s="389" t="s">
        <v>2083</v>
      </c>
      <c r="U1139" s="389" t="s">
        <v>2083</v>
      </c>
      <c r="V1139" s="389" t="s">
        <v>2083</v>
      </c>
      <c r="W1139" s="389" t="s">
        <v>2083</v>
      </c>
      <c r="X1139" s="389" t="s">
        <v>2095</v>
      </c>
      <c r="Y1139" s="389" t="s">
        <v>2083</v>
      </c>
      <c r="Z1139" s="389" t="s">
        <v>2083</v>
      </c>
      <c r="AA1139" s="389" t="s">
        <v>2096</v>
      </c>
      <c r="AB1139" s="389" t="s">
        <v>6167</v>
      </c>
    </row>
    <row r="1140" spans="1:28" x14ac:dyDescent="0.2">
      <c r="A1140" s="389">
        <v>546</v>
      </c>
      <c r="B1140" s="389">
        <v>3636</v>
      </c>
      <c r="C1140" s="389" t="s">
        <v>4354</v>
      </c>
      <c r="D1140" s="389" t="s">
        <v>4355</v>
      </c>
      <c r="E1140" s="389" t="s">
        <v>1281</v>
      </c>
      <c r="F1140" s="421">
        <v>3148</v>
      </c>
      <c r="G1140" s="390" t="s">
        <v>10</v>
      </c>
      <c r="H1140" s="389" t="s">
        <v>6257</v>
      </c>
      <c r="I1140" s="389" t="s">
        <v>1443</v>
      </c>
      <c r="J1140" s="389" t="s">
        <v>1443</v>
      </c>
      <c r="K1140" s="389" t="s">
        <v>2091</v>
      </c>
      <c r="L1140" s="390" t="s">
        <v>23</v>
      </c>
      <c r="M1140" s="390" t="s">
        <v>2083</v>
      </c>
      <c r="N1140" s="390" t="s">
        <v>2083</v>
      </c>
      <c r="O1140" s="390" t="s">
        <v>87</v>
      </c>
      <c r="P1140" s="389" t="s">
        <v>23</v>
      </c>
      <c r="Q1140" s="389" t="s">
        <v>6258</v>
      </c>
      <c r="R1140" s="389" t="s">
        <v>5277</v>
      </c>
      <c r="S1140" s="389" t="s">
        <v>2083</v>
      </c>
      <c r="T1140" s="389" t="s">
        <v>2083</v>
      </c>
      <c r="U1140" s="389" t="s">
        <v>2083</v>
      </c>
      <c r="V1140" s="389" t="s">
        <v>6259</v>
      </c>
      <c r="W1140" s="389" t="s">
        <v>2083</v>
      </c>
      <c r="X1140" s="389" t="s">
        <v>2095</v>
      </c>
      <c r="Y1140" s="389" t="s">
        <v>2147</v>
      </c>
      <c r="Z1140" s="389" t="s">
        <v>2083</v>
      </c>
      <c r="AA1140" s="389" t="s">
        <v>2115</v>
      </c>
      <c r="AB1140" s="389" t="s">
        <v>6132</v>
      </c>
    </row>
    <row r="1141" spans="1:28" x14ac:dyDescent="0.2">
      <c r="A1141" s="389">
        <v>547</v>
      </c>
      <c r="B1141" s="389">
        <v>3637</v>
      </c>
      <c r="C1141" s="389" t="s">
        <v>5306</v>
      </c>
      <c r="D1141" s="389" t="s">
        <v>5307</v>
      </c>
      <c r="E1141" s="389" t="s">
        <v>1281</v>
      </c>
      <c r="F1141" s="421">
        <v>3149</v>
      </c>
      <c r="G1141" s="390" t="s">
        <v>10</v>
      </c>
      <c r="H1141" s="389" t="s">
        <v>1444</v>
      </c>
      <c r="I1141" s="389" t="s">
        <v>6260</v>
      </c>
      <c r="J1141" s="389" t="s">
        <v>6260</v>
      </c>
      <c r="K1141" s="389" t="s">
        <v>2091</v>
      </c>
      <c r="L1141" s="390" t="s">
        <v>72</v>
      </c>
      <c r="M1141" s="390" t="s">
        <v>2083</v>
      </c>
      <c r="N1141" s="390" t="s">
        <v>2083</v>
      </c>
      <c r="O1141" s="390" t="s">
        <v>87</v>
      </c>
      <c r="P1141" s="389" t="s">
        <v>23</v>
      </c>
      <c r="Q1141" s="389" t="s">
        <v>6261</v>
      </c>
      <c r="R1141" s="389" t="s">
        <v>5770</v>
      </c>
      <c r="S1141" s="389" t="s">
        <v>2083</v>
      </c>
      <c r="T1141" s="389" t="s">
        <v>2083</v>
      </c>
      <c r="U1141" s="389" t="s">
        <v>2083</v>
      </c>
      <c r="V1141" s="389" t="s">
        <v>2083</v>
      </c>
      <c r="W1141" s="389" t="s">
        <v>2083</v>
      </c>
      <c r="X1141" s="389" t="s">
        <v>2095</v>
      </c>
      <c r="Y1141" s="389" t="s">
        <v>2147</v>
      </c>
      <c r="Z1141" s="389" t="s">
        <v>2083</v>
      </c>
      <c r="AA1141" s="389" t="s">
        <v>2115</v>
      </c>
      <c r="AB1141" s="389" t="s">
        <v>2844</v>
      </c>
    </row>
    <row r="1142" spans="1:28" x14ac:dyDescent="0.2">
      <c r="A1142" s="389">
        <v>548</v>
      </c>
      <c r="B1142" s="389">
        <v>3640</v>
      </c>
      <c r="C1142" s="389" t="s">
        <v>2174</v>
      </c>
      <c r="D1142" s="389" t="s">
        <v>2175</v>
      </c>
      <c r="E1142" s="389" t="s">
        <v>1281</v>
      </c>
      <c r="F1142" s="421">
        <v>3150</v>
      </c>
      <c r="G1142" s="390" t="s">
        <v>10</v>
      </c>
      <c r="H1142" s="389" t="s">
        <v>6262</v>
      </c>
      <c r="I1142" s="389" t="s">
        <v>1445</v>
      </c>
      <c r="J1142" s="389" t="s">
        <v>1445</v>
      </c>
      <c r="K1142" s="389" t="s">
        <v>2091</v>
      </c>
      <c r="L1142" s="390" t="s">
        <v>23</v>
      </c>
      <c r="M1142" s="390" t="s">
        <v>2083</v>
      </c>
      <c r="N1142" s="390" t="s">
        <v>2083</v>
      </c>
      <c r="O1142" s="390" t="s">
        <v>87</v>
      </c>
      <c r="P1142" s="389" t="s">
        <v>123</v>
      </c>
      <c r="Q1142" s="389" t="s">
        <v>6263</v>
      </c>
      <c r="R1142" s="389" t="s">
        <v>5770</v>
      </c>
      <c r="S1142" s="389" t="s">
        <v>2083</v>
      </c>
      <c r="T1142" s="389" t="s">
        <v>2083</v>
      </c>
      <c r="U1142" s="389" t="s">
        <v>2083</v>
      </c>
      <c r="V1142" s="389" t="s">
        <v>2083</v>
      </c>
      <c r="W1142" s="389" t="s">
        <v>2083</v>
      </c>
      <c r="X1142" s="389" t="s">
        <v>2095</v>
      </c>
      <c r="Y1142" s="389" t="s">
        <v>2147</v>
      </c>
      <c r="Z1142" s="389" t="s">
        <v>2083</v>
      </c>
      <c r="AA1142" s="389" t="s">
        <v>2638</v>
      </c>
      <c r="AB1142" s="389" t="s">
        <v>6264</v>
      </c>
    </row>
    <row r="1143" spans="1:28" x14ac:dyDescent="0.2">
      <c r="A1143" s="389">
        <v>549</v>
      </c>
      <c r="B1143" s="389">
        <v>3642</v>
      </c>
      <c r="C1143" s="389" t="s">
        <v>2101</v>
      </c>
      <c r="D1143" s="389" t="s">
        <v>2102</v>
      </c>
      <c r="E1143" s="389" t="s">
        <v>1281</v>
      </c>
      <c r="F1143" s="421">
        <v>3151</v>
      </c>
      <c r="G1143" s="390" t="s">
        <v>10</v>
      </c>
      <c r="H1143" s="389" t="s">
        <v>6265</v>
      </c>
      <c r="I1143" s="389" t="s">
        <v>6266</v>
      </c>
      <c r="J1143" s="389" t="s">
        <v>6266</v>
      </c>
      <c r="K1143" s="389" t="s">
        <v>2091</v>
      </c>
      <c r="L1143" s="390" t="s">
        <v>23</v>
      </c>
      <c r="M1143" s="390" t="s">
        <v>2083</v>
      </c>
      <c r="N1143" s="390" t="s">
        <v>2083</v>
      </c>
      <c r="O1143" s="390" t="s">
        <v>87</v>
      </c>
      <c r="P1143" s="389" t="s">
        <v>23</v>
      </c>
      <c r="Q1143" s="389" t="s">
        <v>6267</v>
      </c>
      <c r="R1143" s="389" t="s">
        <v>3341</v>
      </c>
      <c r="S1143" s="389" t="s">
        <v>2083</v>
      </c>
      <c r="T1143" s="389" t="s">
        <v>2083</v>
      </c>
      <c r="U1143" s="389" t="s">
        <v>2083</v>
      </c>
      <c r="V1143" s="389" t="s">
        <v>6268</v>
      </c>
      <c r="W1143" s="389" t="s">
        <v>2083</v>
      </c>
      <c r="X1143" s="389" t="s">
        <v>2095</v>
      </c>
      <c r="Y1143" s="389" t="s">
        <v>25</v>
      </c>
      <c r="Z1143" s="389" t="s">
        <v>2083</v>
      </c>
      <c r="AA1143" s="389" t="s">
        <v>2096</v>
      </c>
      <c r="AB1143" s="389" t="s">
        <v>6269</v>
      </c>
    </row>
    <row r="1144" spans="1:28" x14ac:dyDescent="0.2">
      <c r="A1144" s="389">
        <v>550</v>
      </c>
      <c r="B1144" s="389">
        <v>3643</v>
      </c>
      <c r="C1144" s="389" t="s">
        <v>2174</v>
      </c>
      <c r="D1144" s="389" t="s">
        <v>2175</v>
      </c>
      <c r="E1144" s="389" t="s">
        <v>1281</v>
      </c>
      <c r="F1144" s="421">
        <v>3152</v>
      </c>
      <c r="G1144" s="390" t="s">
        <v>10</v>
      </c>
      <c r="H1144" s="389" t="s">
        <v>1447</v>
      </c>
      <c r="I1144" s="389" t="s">
        <v>1447</v>
      </c>
      <c r="J1144" s="389" t="s">
        <v>1447</v>
      </c>
      <c r="K1144" s="389" t="s">
        <v>2091</v>
      </c>
      <c r="L1144" s="390" t="s">
        <v>23</v>
      </c>
      <c r="M1144" s="390" t="s">
        <v>2083</v>
      </c>
      <c r="N1144" s="390" t="s">
        <v>2083</v>
      </c>
      <c r="O1144" s="390" t="s">
        <v>87</v>
      </c>
      <c r="P1144" s="389" t="s">
        <v>123</v>
      </c>
      <c r="Q1144" s="389" t="s">
        <v>6270</v>
      </c>
      <c r="R1144" s="389" t="s">
        <v>6271</v>
      </c>
      <c r="S1144" s="389" t="s">
        <v>2083</v>
      </c>
      <c r="T1144" s="389" t="s">
        <v>2083</v>
      </c>
      <c r="U1144" s="389" t="s">
        <v>2083</v>
      </c>
      <c r="V1144" s="389" t="s">
        <v>2083</v>
      </c>
      <c r="W1144" s="389" t="s">
        <v>2083</v>
      </c>
      <c r="X1144" s="389" t="s">
        <v>2095</v>
      </c>
      <c r="Y1144" s="389" t="s">
        <v>12</v>
      </c>
      <c r="Z1144" s="389" t="s">
        <v>2083</v>
      </c>
      <c r="AA1144" s="389" t="s">
        <v>2096</v>
      </c>
      <c r="AB1144" s="389" t="s">
        <v>5405</v>
      </c>
    </row>
    <row r="1145" spans="1:28" x14ac:dyDescent="0.2">
      <c r="A1145" s="389">
        <v>551</v>
      </c>
      <c r="B1145" s="389">
        <v>3645</v>
      </c>
      <c r="C1145" s="389" t="s">
        <v>4094</v>
      </c>
      <c r="D1145" s="389" t="s">
        <v>4095</v>
      </c>
      <c r="E1145" s="389" t="s">
        <v>1281</v>
      </c>
      <c r="F1145" s="421">
        <v>3153</v>
      </c>
      <c r="G1145" s="390" t="s">
        <v>10</v>
      </c>
      <c r="H1145" s="389" t="s">
        <v>1448</v>
      </c>
      <c r="I1145" s="389" t="s">
        <v>1448</v>
      </c>
      <c r="J1145" s="389" t="s">
        <v>1448</v>
      </c>
      <c r="K1145" s="389" t="s">
        <v>2091</v>
      </c>
      <c r="L1145" s="390" t="s">
        <v>23</v>
      </c>
      <c r="M1145" s="390" t="s">
        <v>2083</v>
      </c>
      <c r="N1145" s="390" t="s">
        <v>2083</v>
      </c>
      <c r="O1145" s="390" t="s">
        <v>87</v>
      </c>
      <c r="P1145" s="389" t="s">
        <v>123</v>
      </c>
      <c r="Q1145" s="389" t="s">
        <v>6272</v>
      </c>
      <c r="R1145" s="389" t="s">
        <v>6271</v>
      </c>
      <c r="S1145" s="389" t="s">
        <v>2083</v>
      </c>
      <c r="T1145" s="389" t="s">
        <v>2083</v>
      </c>
      <c r="U1145" s="389" t="s">
        <v>2083</v>
      </c>
      <c r="V1145" s="389" t="s">
        <v>6273</v>
      </c>
      <c r="W1145" s="389" t="s">
        <v>2083</v>
      </c>
      <c r="X1145" s="389" t="s">
        <v>2095</v>
      </c>
      <c r="Y1145" s="389" t="s">
        <v>87</v>
      </c>
      <c r="Z1145" s="389" t="s">
        <v>2083</v>
      </c>
      <c r="AA1145" s="389" t="s">
        <v>2096</v>
      </c>
      <c r="AB1145" s="389" t="s">
        <v>4100</v>
      </c>
    </row>
    <row r="1146" spans="1:28" x14ac:dyDescent="0.2">
      <c r="A1146" s="389">
        <v>552</v>
      </c>
      <c r="B1146" s="389">
        <v>3646</v>
      </c>
      <c r="C1146" s="389" t="s">
        <v>2107</v>
      </c>
      <c r="D1146" s="389" t="s">
        <v>2108</v>
      </c>
      <c r="E1146" s="389" t="s">
        <v>1281</v>
      </c>
      <c r="F1146" s="421">
        <v>3154</v>
      </c>
      <c r="G1146" s="390" t="s">
        <v>10</v>
      </c>
      <c r="H1146" s="389" t="s">
        <v>6274</v>
      </c>
      <c r="I1146" s="389" t="s">
        <v>6274</v>
      </c>
      <c r="J1146" s="389" t="s">
        <v>6274</v>
      </c>
      <c r="K1146" s="389" t="s">
        <v>2091</v>
      </c>
      <c r="L1146" s="390" t="s">
        <v>20</v>
      </c>
      <c r="M1146" s="390" t="s">
        <v>2083</v>
      </c>
      <c r="N1146" s="390" t="s">
        <v>2083</v>
      </c>
      <c r="O1146" s="390" t="s">
        <v>25</v>
      </c>
      <c r="P1146" s="389" t="s">
        <v>1045</v>
      </c>
      <c r="Q1146" s="389" t="s">
        <v>6275</v>
      </c>
      <c r="R1146" s="389" t="s">
        <v>6276</v>
      </c>
      <c r="S1146" s="389" t="s">
        <v>6196</v>
      </c>
      <c r="T1146" s="389" t="s">
        <v>2653</v>
      </c>
      <c r="U1146" s="389" t="s">
        <v>2083</v>
      </c>
      <c r="V1146" s="389" t="s">
        <v>2083</v>
      </c>
      <c r="W1146" s="389" t="s">
        <v>2083</v>
      </c>
      <c r="X1146" s="389" t="s">
        <v>2095</v>
      </c>
      <c r="Y1146" s="389" t="s">
        <v>2147</v>
      </c>
      <c r="Z1146" s="389" t="s">
        <v>2083</v>
      </c>
      <c r="AA1146" s="389" t="s">
        <v>2115</v>
      </c>
      <c r="AB1146" s="389" t="s">
        <v>2912</v>
      </c>
    </row>
    <row r="1147" spans="1:28" x14ac:dyDescent="0.2">
      <c r="A1147" s="389">
        <v>553</v>
      </c>
      <c r="B1147" s="389">
        <v>3647</v>
      </c>
      <c r="C1147" s="389" t="s">
        <v>2101</v>
      </c>
      <c r="D1147" s="389" t="s">
        <v>2102</v>
      </c>
      <c r="E1147" s="389" t="s">
        <v>1281</v>
      </c>
      <c r="F1147" s="421">
        <v>3155</v>
      </c>
      <c r="G1147" s="390" t="s">
        <v>10</v>
      </c>
      <c r="H1147" s="389" t="s">
        <v>1449</v>
      </c>
      <c r="I1147" s="389" t="s">
        <v>1449</v>
      </c>
      <c r="J1147" s="389" t="s">
        <v>1449</v>
      </c>
      <c r="K1147" s="389" t="s">
        <v>2091</v>
      </c>
      <c r="L1147" s="390" t="s">
        <v>23</v>
      </c>
      <c r="M1147" s="390" t="s">
        <v>2083</v>
      </c>
      <c r="N1147" s="390" t="s">
        <v>2083</v>
      </c>
      <c r="O1147" s="390" t="s">
        <v>87</v>
      </c>
      <c r="P1147" s="389" t="s">
        <v>123</v>
      </c>
      <c r="Q1147" s="389" t="s">
        <v>6277</v>
      </c>
      <c r="R1147" s="389" t="s">
        <v>6271</v>
      </c>
      <c r="S1147" s="389" t="s">
        <v>2083</v>
      </c>
      <c r="T1147" s="389" t="s">
        <v>2083</v>
      </c>
      <c r="U1147" s="389" t="s">
        <v>2083</v>
      </c>
      <c r="V1147" s="389" t="s">
        <v>6278</v>
      </c>
      <c r="W1147" s="389" t="s">
        <v>2083</v>
      </c>
      <c r="X1147" s="389" t="s">
        <v>2095</v>
      </c>
      <c r="Y1147" s="389" t="s">
        <v>2147</v>
      </c>
      <c r="Z1147" s="389" t="s">
        <v>2083</v>
      </c>
      <c r="AA1147" s="389" t="s">
        <v>2638</v>
      </c>
      <c r="AB1147" s="389" t="s">
        <v>6279</v>
      </c>
    </row>
    <row r="1148" spans="1:28" x14ac:dyDescent="0.2">
      <c r="A1148" s="389">
        <v>554</v>
      </c>
      <c r="B1148" s="389">
        <v>3648</v>
      </c>
      <c r="C1148" s="389" t="s">
        <v>2133</v>
      </c>
      <c r="D1148" s="389" t="s">
        <v>2134</v>
      </c>
      <c r="E1148" s="389" t="s">
        <v>1281</v>
      </c>
      <c r="F1148" s="421">
        <v>3156</v>
      </c>
      <c r="G1148" s="390" t="s">
        <v>10</v>
      </c>
      <c r="H1148" s="389" t="s">
        <v>6280</v>
      </c>
      <c r="I1148" s="389" t="s">
        <v>6281</v>
      </c>
      <c r="J1148" s="389" t="s">
        <v>6281</v>
      </c>
      <c r="K1148" s="389" t="s">
        <v>2091</v>
      </c>
      <c r="L1148" s="390" t="s">
        <v>23</v>
      </c>
      <c r="M1148" s="390" t="s">
        <v>2083</v>
      </c>
      <c r="N1148" s="390" t="s">
        <v>2083</v>
      </c>
      <c r="O1148" s="390" t="s">
        <v>87</v>
      </c>
      <c r="P1148" s="389" t="s">
        <v>1045</v>
      </c>
      <c r="Q1148" s="389" t="s">
        <v>6282</v>
      </c>
      <c r="R1148" s="389" t="s">
        <v>3136</v>
      </c>
      <c r="S1148" s="389" t="s">
        <v>2083</v>
      </c>
      <c r="T1148" s="389" t="s">
        <v>2083</v>
      </c>
      <c r="U1148" s="389" t="s">
        <v>2083</v>
      </c>
      <c r="V1148" s="389" t="s">
        <v>6283</v>
      </c>
      <c r="W1148" s="389" t="s">
        <v>2083</v>
      </c>
      <c r="X1148" s="389" t="s">
        <v>2095</v>
      </c>
      <c r="Y1148" s="389" t="s">
        <v>2147</v>
      </c>
      <c r="Z1148" s="389" t="s">
        <v>2083</v>
      </c>
      <c r="AA1148" s="389" t="s">
        <v>2115</v>
      </c>
      <c r="AB1148" s="389" t="s">
        <v>6132</v>
      </c>
    </row>
    <row r="1149" spans="1:28" x14ac:dyDescent="0.2">
      <c r="A1149" s="389">
        <v>555</v>
      </c>
      <c r="B1149" s="389">
        <v>3649</v>
      </c>
      <c r="C1149" s="389" t="s">
        <v>2101</v>
      </c>
      <c r="D1149" s="389" t="s">
        <v>2102</v>
      </c>
      <c r="E1149" s="389" t="s">
        <v>1281</v>
      </c>
      <c r="F1149" s="421">
        <v>3157</v>
      </c>
      <c r="G1149" s="390" t="s">
        <v>10</v>
      </c>
      <c r="H1149" s="389" t="s">
        <v>1451</v>
      </c>
      <c r="I1149" s="389" t="s">
        <v>1451</v>
      </c>
      <c r="J1149" s="389" t="s">
        <v>1451</v>
      </c>
      <c r="K1149" s="389" t="s">
        <v>2091</v>
      </c>
      <c r="L1149" s="390" t="s">
        <v>23</v>
      </c>
      <c r="M1149" s="390" t="s">
        <v>2083</v>
      </c>
      <c r="N1149" s="390" t="s">
        <v>2083</v>
      </c>
      <c r="O1149" s="390" t="s">
        <v>87</v>
      </c>
      <c r="P1149" s="389" t="s">
        <v>123</v>
      </c>
      <c r="Q1149" s="389" t="s">
        <v>6284</v>
      </c>
      <c r="R1149" s="389" t="s">
        <v>3136</v>
      </c>
      <c r="S1149" s="389" t="s">
        <v>2083</v>
      </c>
      <c r="T1149" s="389" t="s">
        <v>2083</v>
      </c>
      <c r="U1149" s="389" t="s">
        <v>2083</v>
      </c>
      <c r="V1149" s="389" t="s">
        <v>6285</v>
      </c>
      <c r="W1149" s="389" t="s">
        <v>2083</v>
      </c>
      <c r="X1149" s="389" t="s">
        <v>2095</v>
      </c>
      <c r="Y1149" s="389" t="s">
        <v>2147</v>
      </c>
      <c r="Z1149" s="389" t="s">
        <v>2083</v>
      </c>
      <c r="AA1149" s="389" t="s">
        <v>2638</v>
      </c>
      <c r="AB1149" s="389" t="s">
        <v>6279</v>
      </c>
    </row>
    <row r="1150" spans="1:28" x14ac:dyDescent="0.2">
      <c r="A1150" s="389">
        <v>556</v>
      </c>
      <c r="B1150" s="389">
        <v>3650</v>
      </c>
      <c r="C1150" s="389" t="s">
        <v>2133</v>
      </c>
      <c r="D1150" s="389" t="s">
        <v>2134</v>
      </c>
      <c r="E1150" s="389" t="s">
        <v>1281</v>
      </c>
      <c r="F1150" s="421">
        <v>3158</v>
      </c>
      <c r="G1150" s="390" t="s">
        <v>10</v>
      </c>
      <c r="H1150" s="389" t="s">
        <v>1452</v>
      </c>
      <c r="I1150" s="389" t="s">
        <v>1452</v>
      </c>
      <c r="J1150" s="389" t="s">
        <v>1452</v>
      </c>
      <c r="K1150" s="389" t="s">
        <v>2091</v>
      </c>
      <c r="L1150" s="390" t="s">
        <v>23</v>
      </c>
      <c r="M1150" s="390" t="s">
        <v>2083</v>
      </c>
      <c r="N1150" s="390" t="s">
        <v>2083</v>
      </c>
      <c r="O1150" s="390" t="s">
        <v>87</v>
      </c>
      <c r="P1150" s="389" t="s">
        <v>123</v>
      </c>
      <c r="Q1150" s="389" t="s">
        <v>6286</v>
      </c>
      <c r="R1150" s="389" t="s">
        <v>3136</v>
      </c>
      <c r="S1150" s="389" t="s">
        <v>2083</v>
      </c>
      <c r="T1150" s="389" t="s">
        <v>2083</v>
      </c>
      <c r="U1150" s="389" t="s">
        <v>2083</v>
      </c>
      <c r="V1150" s="389" t="s">
        <v>6287</v>
      </c>
      <c r="W1150" s="389" t="s">
        <v>2083</v>
      </c>
      <c r="X1150" s="389" t="s">
        <v>2095</v>
      </c>
      <c r="Y1150" s="389" t="s">
        <v>2147</v>
      </c>
      <c r="Z1150" s="389" t="s">
        <v>2083</v>
      </c>
      <c r="AA1150" s="389" t="s">
        <v>2638</v>
      </c>
      <c r="AB1150" s="389" t="s">
        <v>3352</v>
      </c>
    </row>
    <row r="1151" spans="1:28" x14ac:dyDescent="0.2">
      <c r="A1151" s="389">
        <v>557</v>
      </c>
      <c r="B1151" s="389">
        <v>3651</v>
      </c>
      <c r="C1151" s="389" t="s">
        <v>2479</v>
      </c>
      <c r="D1151" s="389" t="s">
        <v>2480</v>
      </c>
      <c r="E1151" s="389" t="s">
        <v>1281</v>
      </c>
      <c r="F1151" s="421">
        <v>3159</v>
      </c>
      <c r="G1151" s="390" t="s">
        <v>10</v>
      </c>
      <c r="H1151" s="389" t="s">
        <v>1453</v>
      </c>
      <c r="I1151" s="389" t="s">
        <v>1453</v>
      </c>
      <c r="J1151" s="389" t="s">
        <v>1453</v>
      </c>
      <c r="K1151" s="389" t="s">
        <v>2091</v>
      </c>
      <c r="L1151" s="390" t="s">
        <v>23</v>
      </c>
      <c r="M1151" s="390" t="s">
        <v>2083</v>
      </c>
      <c r="N1151" s="390" t="s">
        <v>2083</v>
      </c>
      <c r="O1151" s="390" t="s">
        <v>87</v>
      </c>
      <c r="P1151" s="389" t="s">
        <v>23</v>
      </c>
      <c r="Q1151" s="389" t="s">
        <v>6288</v>
      </c>
      <c r="R1151" s="389" t="s">
        <v>3136</v>
      </c>
      <c r="S1151" s="389" t="s">
        <v>2083</v>
      </c>
      <c r="T1151" s="389" t="s">
        <v>2083</v>
      </c>
      <c r="U1151" s="389" t="s">
        <v>2083</v>
      </c>
      <c r="V1151" s="389" t="s">
        <v>6289</v>
      </c>
      <c r="W1151" s="389" t="s">
        <v>2083</v>
      </c>
      <c r="X1151" s="389" t="s">
        <v>2095</v>
      </c>
      <c r="Y1151" s="389" t="s">
        <v>2147</v>
      </c>
      <c r="Z1151" s="389" t="s">
        <v>2083</v>
      </c>
      <c r="AA1151" s="389" t="s">
        <v>2115</v>
      </c>
      <c r="AB1151" s="389" t="s">
        <v>3521</v>
      </c>
    </row>
    <row r="1152" spans="1:28" x14ac:dyDescent="0.2">
      <c r="A1152" s="389">
        <v>558</v>
      </c>
      <c r="B1152" s="389">
        <v>3655</v>
      </c>
      <c r="C1152" s="389" t="s">
        <v>2219</v>
      </c>
      <c r="D1152" s="389" t="s">
        <v>2220</v>
      </c>
      <c r="E1152" s="389" t="s">
        <v>1281</v>
      </c>
      <c r="F1152" s="421">
        <v>3160</v>
      </c>
      <c r="G1152" s="390" t="s">
        <v>10</v>
      </c>
      <c r="H1152" s="389" t="s">
        <v>1454</v>
      </c>
      <c r="I1152" s="389" t="s">
        <v>1454</v>
      </c>
      <c r="J1152" s="389" t="s">
        <v>1454</v>
      </c>
      <c r="K1152" s="389" t="s">
        <v>2091</v>
      </c>
      <c r="L1152" s="390" t="s">
        <v>23</v>
      </c>
      <c r="M1152" s="390" t="s">
        <v>2083</v>
      </c>
      <c r="N1152" s="390" t="s">
        <v>2083</v>
      </c>
      <c r="O1152" s="390" t="s">
        <v>87</v>
      </c>
      <c r="P1152" s="389" t="s">
        <v>123</v>
      </c>
      <c r="Q1152" s="389" t="s">
        <v>6290</v>
      </c>
      <c r="R1152" s="389" t="s">
        <v>6291</v>
      </c>
      <c r="S1152" s="389" t="s">
        <v>2083</v>
      </c>
      <c r="T1152" s="389" t="s">
        <v>2083</v>
      </c>
      <c r="U1152" s="389" t="s">
        <v>2083</v>
      </c>
      <c r="V1152" s="389" t="s">
        <v>6292</v>
      </c>
      <c r="W1152" s="389" t="s">
        <v>2083</v>
      </c>
      <c r="X1152" s="389" t="s">
        <v>2095</v>
      </c>
      <c r="Y1152" s="389" t="s">
        <v>2147</v>
      </c>
      <c r="Z1152" s="389" t="s">
        <v>2083</v>
      </c>
      <c r="AA1152" s="389" t="s">
        <v>2638</v>
      </c>
      <c r="AB1152" s="389" t="s">
        <v>6293</v>
      </c>
    </row>
    <row r="1153" spans="1:28" x14ac:dyDescent="0.2">
      <c r="A1153" s="389">
        <v>559</v>
      </c>
      <c r="B1153" s="389">
        <v>3656</v>
      </c>
      <c r="C1153" s="389" t="s">
        <v>6294</v>
      </c>
      <c r="D1153" s="389" t="s">
        <v>6295</v>
      </c>
      <c r="E1153" s="389" t="s">
        <v>1281</v>
      </c>
      <c r="F1153" s="421">
        <v>3161</v>
      </c>
      <c r="G1153" s="390" t="s">
        <v>10</v>
      </c>
      <c r="H1153" s="389" t="s">
        <v>6296</v>
      </c>
      <c r="I1153" s="389" t="s">
        <v>6296</v>
      </c>
      <c r="J1153" s="389" t="s">
        <v>6296</v>
      </c>
      <c r="K1153" s="389" t="s">
        <v>2091</v>
      </c>
      <c r="L1153" s="390" t="s">
        <v>23</v>
      </c>
      <c r="M1153" s="390" t="s">
        <v>2083</v>
      </c>
      <c r="N1153" s="390" t="s">
        <v>2083</v>
      </c>
      <c r="O1153" s="390" t="s">
        <v>1045</v>
      </c>
      <c r="Q1153" s="389" t="s">
        <v>6297</v>
      </c>
      <c r="R1153" s="389" t="s">
        <v>6279</v>
      </c>
      <c r="S1153" s="389" t="s">
        <v>2083</v>
      </c>
      <c r="T1153" s="389" t="s">
        <v>2083</v>
      </c>
      <c r="U1153" s="389" t="s">
        <v>2083</v>
      </c>
      <c r="V1153" s="389" t="s">
        <v>6298</v>
      </c>
      <c r="W1153" s="389" t="s">
        <v>2083</v>
      </c>
      <c r="X1153" s="389" t="s">
        <v>2095</v>
      </c>
      <c r="Y1153" s="389" t="s">
        <v>2083</v>
      </c>
      <c r="Z1153" s="389" t="s">
        <v>2083</v>
      </c>
      <c r="AA1153" s="389" t="s">
        <v>2297</v>
      </c>
      <c r="AB1153" s="389" t="s">
        <v>6299</v>
      </c>
    </row>
    <row r="1154" spans="1:28" x14ac:dyDescent="0.2">
      <c r="A1154" s="389">
        <v>560</v>
      </c>
      <c r="B1154" s="389">
        <v>3661</v>
      </c>
      <c r="C1154" s="389" t="s">
        <v>4064</v>
      </c>
      <c r="D1154" s="389" t="s">
        <v>4065</v>
      </c>
      <c r="E1154" s="389" t="s">
        <v>1281</v>
      </c>
      <c r="F1154" s="421">
        <v>3162</v>
      </c>
      <c r="G1154" s="390" t="s">
        <v>10</v>
      </c>
      <c r="H1154" s="389" t="s">
        <v>1455</v>
      </c>
      <c r="I1154" s="389" t="s">
        <v>6300</v>
      </c>
      <c r="J1154" s="389" t="s">
        <v>6300</v>
      </c>
      <c r="K1154" s="389" t="s">
        <v>2091</v>
      </c>
      <c r="L1154" s="390" t="s">
        <v>23</v>
      </c>
      <c r="M1154" s="390" t="s">
        <v>2083</v>
      </c>
      <c r="N1154" s="390" t="s">
        <v>2083</v>
      </c>
      <c r="O1154" s="390" t="s">
        <v>25</v>
      </c>
      <c r="P1154" s="389" t="s">
        <v>23</v>
      </c>
      <c r="Q1154" s="389" t="s">
        <v>6301</v>
      </c>
      <c r="R1154" s="389" t="s">
        <v>3341</v>
      </c>
      <c r="S1154" s="389" t="s">
        <v>2286</v>
      </c>
      <c r="T1154" s="389" t="s">
        <v>6302</v>
      </c>
      <c r="U1154" s="389" t="s">
        <v>2083</v>
      </c>
      <c r="V1154" s="389" t="s">
        <v>6303</v>
      </c>
      <c r="W1154" s="389" t="s">
        <v>2083</v>
      </c>
      <c r="X1154" s="389" t="s">
        <v>43</v>
      </c>
      <c r="Y1154" s="389" t="s">
        <v>87</v>
      </c>
      <c r="Z1154" s="389" t="s">
        <v>2083</v>
      </c>
      <c r="AA1154" s="389" t="s">
        <v>3038</v>
      </c>
      <c r="AB1154" s="389" t="s">
        <v>2704</v>
      </c>
    </row>
    <row r="1155" spans="1:28" x14ac:dyDescent="0.2">
      <c r="A1155" s="389">
        <v>561</v>
      </c>
      <c r="B1155" s="389">
        <v>3662</v>
      </c>
      <c r="C1155" s="389" t="s">
        <v>6304</v>
      </c>
      <c r="D1155" s="389" t="s">
        <v>4171</v>
      </c>
      <c r="E1155" s="389" t="s">
        <v>1281</v>
      </c>
      <c r="F1155" s="421">
        <v>3163</v>
      </c>
      <c r="G1155" s="390" t="s">
        <v>10</v>
      </c>
      <c r="H1155" s="389" t="s">
        <v>6305</v>
      </c>
      <c r="I1155" s="389" t="s">
        <v>6306</v>
      </c>
      <c r="J1155" s="389" t="s">
        <v>6306</v>
      </c>
      <c r="K1155" s="389" t="s">
        <v>2091</v>
      </c>
      <c r="L1155" s="390" t="s">
        <v>23</v>
      </c>
      <c r="M1155" s="390" t="s">
        <v>2083</v>
      </c>
      <c r="N1155" s="390" t="s">
        <v>2083</v>
      </c>
      <c r="O1155" s="390" t="s">
        <v>87</v>
      </c>
      <c r="P1155" s="389" t="s">
        <v>123</v>
      </c>
      <c r="Q1155" s="389" t="s">
        <v>6307</v>
      </c>
      <c r="R1155" s="389" t="s">
        <v>3136</v>
      </c>
      <c r="S1155" s="389" t="s">
        <v>2083</v>
      </c>
      <c r="T1155" s="389" t="s">
        <v>2083</v>
      </c>
      <c r="U1155" s="389" t="s">
        <v>2083</v>
      </c>
      <c r="V1155" s="389" t="s">
        <v>6308</v>
      </c>
      <c r="W1155" s="389" t="s">
        <v>2083</v>
      </c>
      <c r="X1155" s="389" t="s">
        <v>2095</v>
      </c>
      <c r="Y1155" s="389" t="s">
        <v>2147</v>
      </c>
      <c r="Z1155" s="389" t="s">
        <v>2083</v>
      </c>
      <c r="AA1155" s="389" t="s">
        <v>2115</v>
      </c>
      <c r="AB1155" s="389" t="s">
        <v>6132</v>
      </c>
    </row>
    <row r="1156" spans="1:28" x14ac:dyDescent="0.2">
      <c r="A1156" s="389">
        <v>562</v>
      </c>
      <c r="B1156" s="389">
        <v>3663</v>
      </c>
      <c r="C1156" s="389" t="s">
        <v>3034</v>
      </c>
      <c r="D1156" s="389" t="s">
        <v>3035</v>
      </c>
      <c r="E1156" s="389" t="s">
        <v>1281</v>
      </c>
      <c r="F1156" s="421">
        <v>3164</v>
      </c>
      <c r="G1156" s="390" t="s">
        <v>10</v>
      </c>
      <c r="H1156" s="389" t="s">
        <v>6309</v>
      </c>
      <c r="I1156" s="389" t="s">
        <v>6310</v>
      </c>
      <c r="J1156" s="389" t="s">
        <v>6310</v>
      </c>
      <c r="K1156" s="389" t="s">
        <v>2091</v>
      </c>
      <c r="L1156" s="390" t="s">
        <v>23</v>
      </c>
      <c r="M1156" s="390" t="s">
        <v>2083</v>
      </c>
      <c r="N1156" s="390" t="s">
        <v>2083</v>
      </c>
      <c r="O1156" s="390" t="s">
        <v>87</v>
      </c>
      <c r="P1156" s="389" t="s">
        <v>123</v>
      </c>
      <c r="Q1156" s="389" t="s">
        <v>6311</v>
      </c>
      <c r="R1156" s="389" t="s">
        <v>6312</v>
      </c>
      <c r="S1156" s="389" t="s">
        <v>2083</v>
      </c>
      <c r="T1156" s="389" t="s">
        <v>2083</v>
      </c>
      <c r="U1156" s="389" t="s">
        <v>2083</v>
      </c>
      <c r="V1156" s="389" t="s">
        <v>6313</v>
      </c>
      <c r="W1156" s="389" t="s">
        <v>2083</v>
      </c>
      <c r="X1156" s="389" t="s">
        <v>2095</v>
      </c>
      <c r="Y1156" s="389" t="s">
        <v>2147</v>
      </c>
      <c r="Z1156" s="389" t="s">
        <v>2083</v>
      </c>
      <c r="AA1156" s="389" t="s">
        <v>2632</v>
      </c>
      <c r="AB1156" s="389" t="s">
        <v>2988</v>
      </c>
    </row>
    <row r="1157" spans="1:28" x14ac:dyDescent="0.2">
      <c r="A1157" s="389">
        <v>563</v>
      </c>
      <c r="B1157" s="389">
        <v>3665</v>
      </c>
      <c r="C1157" s="389" t="s">
        <v>2569</v>
      </c>
      <c r="D1157" s="389" t="s">
        <v>2570</v>
      </c>
      <c r="E1157" s="389" t="s">
        <v>1281</v>
      </c>
      <c r="F1157" s="421">
        <v>3165</v>
      </c>
      <c r="G1157" s="390" t="s">
        <v>10</v>
      </c>
      <c r="H1157" s="389" t="s">
        <v>1458</v>
      </c>
      <c r="I1157" s="389" t="s">
        <v>1458</v>
      </c>
      <c r="J1157" s="389" t="s">
        <v>1458</v>
      </c>
      <c r="K1157" s="389" t="s">
        <v>2091</v>
      </c>
      <c r="L1157" s="390" t="s">
        <v>23</v>
      </c>
      <c r="M1157" s="390" t="s">
        <v>2083</v>
      </c>
      <c r="N1157" s="390" t="s">
        <v>2083</v>
      </c>
      <c r="O1157" s="390" t="s">
        <v>87</v>
      </c>
      <c r="P1157" s="389" t="s">
        <v>123</v>
      </c>
      <c r="Q1157" s="389" t="s">
        <v>6314</v>
      </c>
      <c r="R1157" s="389" t="s">
        <v>6315</v>
      </c>
      <c r="S1157" s="389" t="s">
        <v>2083</v>
      </c>
      <c r="T1157" s="389" t="s">
        <v>2083</v>
      </c>
      <c r="U1157" s="389" t="s">
        <v>2083</v>
      </c>
      <c r="V1157" s="389" t="s">
        <v>6316</v>
      </c>
      <c r="W1157" s="389" t="s">
        <v>2083</v>
      </c>
      <c r="X1157" s="389" t="s">
        <v>2095</v>
      </c>
      <c r="Y1157" s="389" t="s">
        <v>87</v>
      </c>
      <c r="Z1157" s="389" t="s">
        <v>2083</v>
      </c>
      <c r="AA1157" s="389" t="s">
        <v>2297</v>
      </c>
      <c r="AB1157" s="389" t="s">
        <v>6317</v>
      </c>
    </row>
    <row r="1158" spans="1:28" x14ac:dyDescent="0.2">
      <c r="A1158" s="389">
        <v>564</v>
      </c>
      <c r="B1158" s="389">
        <v>3666</v>
      </c>
      <c r="C1158" s="389" t="s">
        <v>2255</v>
      </c>
      <c r="D1158" s="389" t="s">
        <v>2256</v>
      </c>
      <c r="E1158" s="389" t="s">
        <v>1281</v>
      </c>
      <c r="F1158" s="421">
        <v>3166</v>
      </c>
      <c r="G1158" s="390" t="s">
        <v>10</v>
      </c>
      <c r="H1158" s="389" t="s">
        <v>6318</v>
      </c>
      <c r="I1158" s="389" t="s">
        <v>6319</v>
      </c>
      <c r="J1158" s="389" t="s">
        <v>6319</v>
      </c>
      <c r="K1158" s="389" t="s">
        <v>2091</v>
      </c>
      <c r="L1158" s="390" t="s">
        <v>23</v>
      </c>
      <c r="M1158" s="390" t="s">
        <v>2083</v>
      </c>
      <c r="N1158" s="390" t="s">
        <v>2083</v>
      </c>
      <c r="O1158" s="390" t="s">
        <v>1045</v>
      </c>
      <c r="Q1158" s="389" t="s">
        <v>6320</v>
      </c>
      <c r="R1158" s="389" t="s">
        <v>6321</v>
      </c>
      <c r="S1158" s="389" t="s">
        <v>2083</v>
      </c>
      <c r="T1158" s="389" t="s">
        <v>2083</v>
      </c>
      <c r="U1158" s="389" t="s">
        <v>2083</v>
      </c>
      <c r="V1158" s="389" t="s">
        <v>6322</v>
      </c>
      <c r="W1158" s="389" t="s">
        <v>2083</v>
      </c>
      <c r="X1158" s="389" t="s">
        <v>2095</v>
      </c>
      <c r="Y1158" s="389" t="s">
        <v>87</v>
      </c>
      <c r="Z1158" s="389" t="s">
        <v>2083</v>
      </c>
      <c r="AA1158" s="389" t="s">
        <v>2297</v>
      </c>
      <c r="AB1158" s="389" t="s">
        <v>6323</v>
      </c>
    </row>
    <row r="1159" spans="1:28" x14ac:dyDescent="0.2">
      <c r="A1159" s="389">
        <v>565</v>
      </c>
      <c r="B1159" s="389">
        <v>3670</v>
      </c>
      <c r="C1159" s="389" t="s">
        <v>2133</v>
      </c>
      <c r="D1159" s="389" t="s">
        <v>2134</v>
      </c>
      <c r="E1159" s="389" t="s">
        <v>1281</v>
      </c>
      <c r="F1159" s="421">
        <v>3167</v>
      </c>
      <c r="G1159" s="390" t="s">
        <v>10</v>
      </c>
      <c r="H1159" s="389" t="s">
        <v>6324</v>
      </c>
      <c r="I1159" s="389" t="s">
        <v>6325</v>
      </c>
      <c r="J1159" s="389" t="s">
        <v>6325</v>
      </c>
      <c r="K1159" s="389" t="s">
        <v>2091</v>
      </c>
      <c r="L1159" s="390" t="s">
        <v>23</v>
      </c>
      <c r="M1159" s="390" t="s">
        <v>2083</v>
      </c>
      <c r="N1159" s="390" t="s">
        <v>2083</v>
      </c>
      <c r="O1159" s="390" t="s">
        <v>87</v>
      </c>
      <c r="P1159" s="389" t="s">
        <v>23</v>
      </c>
      <c r="Q1159" s="389" t="s">
        <v>6326</v>
      </c>
      <c r="R1159" s="389" t="s">
        <v>6291</v>
      </c>
      <c r="S1159" s="389" t="s">
        <v>2083</v>
      </c>
      <c r="T1159" s="389" t="s">
        <v>2083</v>
      </c>
      <c r="U1159" s="389" t="s">
        <v>2083</v>
      </c>
      <c r="V1159" s="389" t="s">
        <v>6327</v>
      </c>
      <c r="W1159" s="389" t="s">
        <v>2083</v>
      </c>
      <c r="X1159" s="389" t="s">
        <v>2095</v>
      </c>
      <c r="Y1159" s="389" t="s">
        <v>2147</v>
      </c>
      <c r="Z1159" s="389" t="s">
        <v>2083</v>
      </c>
      <c r="AA1159" s="389" t="s">
        <v>2115</v>
      </c>
      <c r="AB1159" s="389" t="s">
        <v>6132</v>
      </c>
    </row>
    <row r="1160" spans="1:28" x14ac:dyDescent="0.2">
      <c r="A1160" s="389">
        <v>566</v>
      </c>
      <c r="B1160" s="389">
        <v>3672</v>
      </c>
      <c r="C1160" s="389" t="s">
        <v>2133</v>
      </c>
      <c r="D1160" s="389" t="s">
        <v>2134</v>
      </c>
      <c r="E1160" s="389" t="s">
        <v>1281</v>
      </c>
      <c r="F1160" s="421">
        <v>3168</v>
      </c>
      <c r="G1160" s="390" t="s">
        <v>10</v>
      </c>
      <c r="H1160" s="389" t="s">
        <v>6328</v>
      </c>
      <c r="I1160" s="389" t="s">
        <v>6329</v>
      </c>
      <c r="J1160" s="389" t="s">
        <v>6329</v>
      </c>
      <c r="K1160" s="389" t="s">
        <v>2091</v>
      </c>
      <c r="L1160" s="390" t="s">
        <v>23</v>
      </c>
      <c r="M1160" s="390" t="s">
        <v>2083</v>
      </c>
      <c r="N1160" s="390" t="s">
        <v>2083</v>
      </c>
      <c r="O1160" s="390" t="s">
        <v>87</v>
      </c>
      <c r="P1160" s="389" t="s">
        <v>23</v>
      </c>
      <c r="Q1160" s="389" t="s">
        <v>6330</v>
      </c>
      <c r="R1160" s="389" t="s">
        <v>4423</v>
      </c>
      <c r="S1160" s="389" t="s">
        <v>2083</v>
      </c>
      <c r="T1160" s="389" t="s">
        <v>2083</v>
      </c>
      <c r="U1160" s="389" t="s">
        <v>2083</v>
      </c>
      <c r="V1160" s="389" t="s">
        <v>6331</v>
      </c>
      <c r="W1160" s="389" t="s">
        <v>2083</v>
      </c>
      <c r="X1160" s="389" t="s">
        <v>2095</v>
      </c>
      <c r="Y1160" s="389" t="s">
        <v>2147</v>
      </c>
      <c r="Z1160" s="389" t="s">
        <v>2083</v>
      </c>
      <c r="AA1160" s="389" t="s">
        <v>2328</v>
      </c>
      <c r="AB1160" s="389" t="s">
        <v>3473</v>
      </c>
    </row>
    <row r="1161" spans="1:28" x14ac:dyDescent="0.2">
      <c r="A1161" s="389">
        <v>567</v>
      </c>
      <c r="B1161" s="389">
        <v>3674</v>
      </c>
      <c r="C1161" s="389" t="s">
        <v>4695</v>
      </c>
      <c r="D1161" s="389" t="s">
        <v>4696</v>
      </c>
      <c r="E1161" s="389" t="s">
        <v>1281</v>
      </c>
      <c r="F1161" s="421">
        <v>3169</v>
      </c>
      <c r="G1161" s="390" t="s">
        <v>10</v>
      </c>
      <c r="H1161" s="389" t="s">
        <v>1462</v>
      </c>
      <c r="I1161" s="389" t="s">
        <v>1462</v>
      </c>
      <c r="J1161" s="389" t="s">
        <v>1462</v>
      </c>
      <c r="K1161" s="389" t="s">
        <v>9</v>
      </c>
      <c r="L1161" s="390" t="s">
        <v>23</v>
      </c>
      <c r="M1161" s="390" t="s">
        <v>2083</v>
      </c>
      <c r="N1161" s="390" t="s">
        <v>2083</v>
      </c>
      <c r="O1161" s="390" t="s">
        <v>25</v>
      </c>
      <c r="P1161" s="389" t="s">
        <v>23</v>
      </c>
      <c r="Q1161" s="389" t="s">
        <v>6332</v>
      </c>
      <c r="R1161" s="389" t="s">
        <v>6291</v>
      </c>
      <c r="S1161" s="389" t="s">
        <v>2223</v>
      </c>
      <c r="T1161" s="389" t="s">
        <v>3565</v>
      </c>
      <c r="U1161" s="389" t="s">
        <v>2083</v>
      </c>
      <c r="V1161" s="389" t="s">
        <v>6333</v>
      </c>
      <c r="W1161" s="389" t="s">
        <v>2083</v>
      </c>
      <c r="X1161" s="389" t="s">
        <v>2095</v>
      </c>
      <c r="Y1161" s="389" t="s">
        <v>87</v>
      </c>
      <c r="Z1161" s="389" t="s">
        <v>2083</v>
      </c>
      <c r="AA1161" s="389" t="s">
        <v>2115</v>
      </c>
      <c r="AB1161" s="389" t="s">
        <v>3565</v>
      </c>
    </row>
    <row r="1162" spans="1:28" x14ac:dyDescent="0.2">
      <c r="A1162" s="389">
        <v>568</v>
      </c>
      <c r="B1162" s="389">
        <v>3675</v>
      </c>
      <c r="C1162" s="389" t="s">
        <v>2248</v>
      </c>
      <c r="D1162" s="389" t="s">
        <v>2249</v>
      </c>
      <c r="E1162" s="389" t="s">
        <v>1281</v>
      </c>
      <c r="F1162" s="421">
        <v>3170</v>
      </c>
      <c r="G1162" s="390" t="s">
        <v>10</v>
      </c>
      <c r="H1162" s="389" t="s">
        <v>1463</v>
      </c>
      <c r="I1162" s="389" t="s">
        <v>1463</v>
      </c>
      <c r="J1162" s="389" t="s">
        <v>1463</v>
      </c>
      <c r="K1162" s="389" t="s">
        <v>2091</v>
      </c>
      <c r="L1162" s="390" t="s">
        <v>23</v>
      </c>
      <c r="M1162" s="390" t="s">
        <v>2083</v>
      </c>
      <c r="N1162" s="390" t="s">
        <v>2083</v>
      </c>
      <c r="O1162" s="390" t="s">
        <v>87</v>
      </c>
      <c r="P1162" s="389" t="s">
        <v>123</v>
      </c>
      <c r="Q1162" s="389" t="s">
        <v>6334</v>
      </c>
      <c r="R1162" s="389" t="s">
        <v>6335</v>
      </c>
      <c r="S1162" s="389" t="s">
        <v>2083</v>
      </c>
      <c r="T1162" s="389" t="s">
        <v>2083</v>
      </c>
      <c r="U1162" s="389" t="s">
        <v>2083</v>
      </c>
      <c r="V1162" s="389" t="s">
        <v>2253</v>
      </c>
      <c r="W1162" s="389" t="s">
        <v>2083</v>
      </c>
      <c r="X1162" s="389" t="s">
        <v>2095</v>
      </c>
      <c r="Y1162" s="389" t="s">
        <v>87</v>
      </c>
      <c r="Z1162" s="389" t="s">
        <v>2083</v>
      </c>
      <c r="AA1162" s="389" t="s">
        <v>2096</v>
      </c>
      <c r="AB1162" s="389" t="s">
        <v>2254</v>
      </c>
    </row>
    <row r="1163" spans="1:28" x14ac:dyDescent="0.2">
      <c r="A1163" s="389">
        <v>569</v>
      </c>
      <c r="B1163" s="389">
        <v>3678</v>
      </c>
      <c r="C1163" s="389" t="s">
        <v>3583</v>
      </c>
      <c r="D1163" s="389" t="s">
        <v>3584</v>
      </c>
      <c r="E1163" s="389" t="s">
        <v>1281</v>
      </c>
      <c r="F1163" s="421">
        <v>3171</v>
      </c>
      <c r="G1163" s="390" t="s">
        <v>10</v>
      </c>
      <c r="H1163" s="389" t="s">
        <v>1464</v>
      </c>
      <c r="I1163" s="389" t="s">
        <v>1464</v>
      </c>
      <c r="J1163" s="389" t="s">
        <v>1464</v>
      </c>
      <c r="K1163" s="389" t="s">
        <v>2091</v>
      </c>
      <c r="L1163" s="390" t="s">
        <v>23</v>
      </c>
      <c r="M1163" s="390" t="s">
        <v>2083</v>
      </c>
      <c r="N1163" s="390" t="s">
        <v>2083</v>
      </c>
      <c r="O1163" s="390" t="s">
        <v>87</v>
      </c>
      <c r="P1163" s="389" t="s">
        <v>1045</v>
      </c>
      <c r="Q1163" s="389" t="s">
        <v>6336</v>
      </c>
      <c r="R1163" s="389" t="s">
        <v>6337</v>
      </c>
      <c r="S1163" s="389" t="s">
        <v>2083</v>
      </c>
      <c r="T1163" s="389" t="s">
        <v>2083</v>
      </c>
      <c r="U1163" s="389" t="s">
        <v>2083</v>
      </c>
      <c r="V1163" s="389" t="s">
        <v>6338</v>
      </c>
      <c r="W1163" s="389" t="s">
        <v>6339</v>
      </c>
      <c r="X1163" s="389" t="s">
        <v>2095</v>
      </c>
      <c r="Y1163" s="389" t="s">
        <v>87</v>
      </c>
      <c r="Z1163" s="389" t="s">
        <v>2083</v>
      </c>
      <c r="AA1163" s="389" t="s">
        <v>2297</v>
      </c>
      <c r="AB1163" s="389" t="s">
        <v>5118</v>
      </c>
    </row>
    <row r="1164" spans="1:28" x14ac:dyDescent="0.2">
      <c r="A1164" s="389">
        <v>1225</v>
      </c>
      <c r="B1164" s="389">
        <v>3679</v>
      </c>
      <c r="C1164" s="389" t="s">
        <v>2133</v>
      </c>
      <c r="D1164" s="389" t="s">
        <v>2134</v>
      </c>
      <c r="E1164" s="389" t="s">
        <v>1281</v>
      </c>
      <c r="F1164" s="421">
        <v>3172</v>
      </c>
      <c r="G1164" s="390" t="s">
        <v>10</v>
      </c>
      <c r="H1164" s="389" t="s">
        <v>6340</v>
      </c>
      <c r="I1164" s="389" t="s">
        <v>6341</v>
      </c>
      <c r="J1164" s="389" t="s">
        <v>6341</v>
      </c>
      <c r="K1164" s="389" t="s">
        <v>2091</v>
      </c>
      <c r="L1164" s="390" t="s">
        <v>23</v>
      </c>
      <c r="M1164" s="390" t="s">
        <v>2083</v>
      </c>
      <c r="N1164" s="390" t="s">
        <v>2083</v>
      </c>
      <c r="O1164" s="390" t="s">
        <v>87</v>
      </c>
      <c r="P1164" s="389" t="s">
        <v>123</v>
      </c>
      <c r="Q1164" s="389" t="s">
        <v>6342</v>
      </c>
      <c r="R1164" s="389" t="s">
        <v>6291</v>
      </c>
      <c r="S1164" s="389" t="s">
        <v>2083</v>
      </c>
      <c r="T1164" s="389" t="s">
        <v>2083</v>
      </c>
      <c r="U1164" s="389" t="s">
        <v>2083</v>
      </c>
      <c r="V1164" s="389" t="s">
        <v>6343</v>
      </c>
      <c r="W1164" s="389" t="s">
        <v>2083</v>
      </c>
      <c r="X1164" s="389" t="s">
        <v>2095</v>
      </c>
      <c r="Y1164" s="389" t="s">
        <v>2147</v>
      </c>
      <c r="Z1164" s="389" t="s">
        <v>2083</v>
      </c>
      <c r="AA1164" s="389" t="s">
        <v>2638</v>
      </c>
      <c r="AB1164" s="389" t="s">
        <v>3888</v>
      </c>
    </row>
    <row r="1165" spans="1:28" x14ac:dyDescent="0.2">
      <c r="A1165" s="389">
        <v>1226</v>
      </c>
      <c r="B1165" s="389">
        <v>3682</v>
      </c>
      <c r="C1165" s="389" t="s">
        <v>2133</v>
      </c>
      <c r="D1165" s="389" t="s">
        <v>2134</v>
      </c>
      <c r="E1165" s="389" t="s">
        <v>1281</v>
      </c>
      <c r="F1165" s="421">
        <v>3173</v>
      </c>
      <c r="G1165" s="390" t="s">
        <v>10</v>
      </c>
      <c r="H1165" s="389" t="s">
        <v>6344</v>
      </c>
      <c r="I1165" s="389" t="s">
        <v>6344</v>
      </c>
      <c r="J1165" s="389" t="s">
        <v>6344</v>
      </c>
      <c r="K1165" s="389" t="s">
        <v>2091</v>
      </c>
      <c r="L1165" s="390" t="s">
        <v>23</v>
      </c>
      <c r="M1165" s="390" t="s">
        <v>2083</v>
      </c>
      <c r="N1165" s="390" t="s">
        <v>2083</v>
      </c>
      <c r="O1165" s="390" t="s">
        <v>42</v>
      </c>
      <c r="P1165" s="389" t="s">
        <v>23</v>
      </c>
      <c r="Q1165" s="389" t="s">
        <v>5720</v>
      </c>
      <c r="R1165" s="389" t="s">
        <v>6345</v>
      </c>
      <c r="S1165" s="389" t="s">
        <v>2083</v>
      </c>
      <c r="T1165" s="389" t="s">
        <v>2083</v>
      </c>
      <c r="U1165" s="389" t="s">
        <v>2083</v>
      </c>
      <c r="V1165" s="389" t="s">
        <v>6346</v>
      </c>
      <c r="W1165" s="389" t="s">
        <v>2083</v>
      </c>
      <c r="X1165" s="389" t="s">
        <v>2095</v>
      </c>
      <c r="Y1165" s="389" t="s">
        <v>2083</v>
      </c>
      <c r="Z1165" s="389" t="s">
        <v>2083</v>
      </c>
      <c r="AA1165" s="389" t="s">
        <v>2297</v>
      </c>
      <c r="AB1165" s="389" t="s">
        <v>6347</v>
      </c>
    </row>
    <row r="1166" spans="1:28" x14ac:dyDescent="0.2">
      <c r="A1166" s="389">
        <v>1227</v>
      </c>
      <c r="B1166" s="389">
        <v>3685</v>
      </c>
      <c r="C1166" s="389" t="s">
        <v>6348</v>
      </c>
      <c r="D1166" s="389" t="s">
        <v>6349</v>
      </c>
      <c r="E1166" s="389" t="s">
        <v>1281</v>
      </c>
      <c r="F1166" s="421">
        <v>3175</v>
      </c>
      <c r="G1166" s="390" t="s">
        <v>11</v>
      </c>
      <c r="H1166" s="389" t="s">
        <v>6350</v>
      </c>
      <c r="I1166" s="389" t="s">
        <v>1466</v>
      </c>
      <c r="J1166" s="389" t="s">
        <v>1466</v>
      </c>
      <c r="K1166" s="389" t="s">
        <v>2126</v>
      </c>
      <c r="L1166" s="390" t="s">
        <v>87</v>
      </c>
      <c r="M1166" s="390" t="s">
        <v>2083</v>
      </c>
      <c r="N1166" s="390" t="s">
        <v>2083</v>
      </c>
      <c r="O1166" s="390" t="s">
        <v>87</v>
      </c>
      <c r="P1166" s="389" t="s">
        <v>23</v>
      </c>
      <c r="Q1166" s="389" t="s">
        <v>6351</v>
      </c>
      <c r="R1166" s="389" t="s">
        <v>4423</v>
      </c>
      <c r="S1166" s="389" t="s">
        <v>2083</v>
      </c>
      <c r="T1166" s="389" t="s">
        <v>2083</v>
      </c>
      <c r="U1166" s="389" t="s">
        <v>2083</v>
      </c>
      <c r="V1166" s="389" t="s">
        <v>6308</v>
      </c>
      <c r="W1166" s="389" t="s">
        <v>2083</v>
      </c>
      <c r="X1166" s="389" t="s">
        <v>2095</v>
      </c>
      <c r="Y1166" s="389" t="s">
        <v>2147</v>
      </c>
      <c r="Z1166" s="389" t="s">
        <v>2083</v>
      </c>
      <c r="AA1166" s="389" t="s">
        <v>3038</v>
      </c>
      <c r="AB1166" s="389" t="s">
        <v>6352</v>
      </c>
    </row>
    <row r="1167" spans="1:28" x14ac:dyDescent="0.2">
      <c r="A1167" s="389">
        <v>1228</v>
      </c>
      <c r="B1167" s="389">
        <v>3686</v>
      </c>
      <c r="C1167" s="389" t="s">
        <v>3583</v>
      </c>
      <c r="D1167" s="389" t="s">
        <v>3584</v>
      </c>
      <c r="E1167" s="389" t="s">
        <v>1281</v>
      </c>
      <c r="F1167" s="421">
        <v>3176</v>
      </c>
      <c r="G1167" s="390" t="s">
        <v>10</v>
      </c>
      <c r="H1167" s="389" t="s">
        <v>6353</v>
      </c>
      <c r="I1167" s="389" t="s">
        <v>1467</v>
      </c>
      <c r="J1167" s="389" t="s">
        <v>1467</v>
      </c>
      <c r="K1167" s="389" t="s">
        <v>2091</v>
      </c>
      <c r="L1167" s="390" t="s">
        <v>23</v>
      </c>
      <c r="M1167" s="390" t="s">
        <v>2083</v>
      </c>
      <c r="N1167" s="390" t="s">
        <v>2083</v>
      </c>
      <c r="O1167" s="390" t="s">
        <v>87</v>
      </c>
      <c r="P1167" s="389" t="s">
        <v>23</v>
      </c>
      <c r="Q1167" s="389" t="s">
        <v>6354</v>
      </c>
      <c r="R1167" s="389" t="s">
        <v>6337</v>
      </c>
      <c r="S1167" s="389" t="s">
        <v>2083</v>
      </c>
      <c r="T1167" s="389" t="s">
        <v>2083</v>
      </c>
      <c r="U1167" s="389" t="s">
        <v>2083</v>
      </c>
      <c r="V1167" s="389" t="s">
        <v>6339</v>
      </c>
      <c r="W1167" s="389" t="s">
        <v>2083</v>
      </c>
      <c r="X1167" s="389" t="s">
        <v>2095</v>
      </c>
      <c r="Y1167" s="389" t="s">
        <v>2147</v>
      </c>
      <c r="Z1167" s="389" t="s">
        <v>2083</v>
      </c>
      <c r="AA1167" s="389" t="s">
        <v>2122</v>
      </c>
      <c r="AB1167" s="389" t="s">
        <v>6355</v>
      </c>
    </row>
    <row r="1168" spans="1:28" x14ac:dyDescent="0.2">
      <c r="A1168" s="389">
        <v>1229</v>
      </c>
      <c r="B1168" s="389">
        <v>3687</v>
      </c>
      <c r="C1168" s="389" t="s">
        <v>3583</v>
      </c>
      <c r="D1168" s="389" t="s">
        <v>3584</v>
      </c>
      <c r="E1168" s="389" t="s">
        <v>1281</v>
      </c>
      <c r="F1168" s="421">
        <v>3177</v>
      </c>
      <c r="G1168" s="390" t="s">
        <v>10</v>
      </c>
      <c r="H1168" s="389" t="s">
        <v>6356</v>
      </c>
      <c r="I1168" s="389" t="s">
        <v>6357</v>
      </c>
      <c r="J1168" s="389" t="s">
        <v>6357</v>
      </c>
      <c r="K1168" s="389" t="s">
        <v>2091</v>
      </c>
      <c r="L1168" s="390" t="s">
        <v>23</v>
      </c>
      <c r="M1168" s="390" t="s">
        <v>2083</v>
      </c>
      <c r="N1168" s="390" t="s">
        <v>2083</v>
      </c>
      <c r="O1168" s="390" t="s">
        <v>87</v>
      </c>
      <c r="P1168" s="389" t="s">
        <v>23</v>
      </c>
      <c r="Q1168" s="389" t="s">
        <v>6358</v>
      </c>
      <c r="R1168" s="389" t="s">
        <v>6337</v>
      </c>
      <c r="S1168" s="389" t="s">
        <v>2083</v>
      </c>
      <c r="T1168" s="389" t="s">
        <v>2083</v>
      </c>
      <c r="U1168" s="389" t="s">
        <v>2083</v>
      </c>
      <c r="V1168" s="389" t="s">
        <v>6339</v>
      </c>
      <c r="W1168" s="389" t="s">
        <v>2083</v>
      </c>
      <c r="X1168" s="389" t="s">
        <v>2095</v>
      </c>
      <c r="Y1168" s="389" t="s">
        <v>2147</v>
      </c>
      <c r="Z1168" s="389" t="s">
        <v>2083</v>
      </c>
      <c r="AA1168" s="389" t="s">
        <v>2122</v>
      </c>
      <c r="AB1168" s="389" t="s">
        <v>6355</v>
      </c>
    </row>
    <row r="1169" spans="1:28" x14ac:dyDescent="0.2">
      <c r="A1169" s="389">
        <v>1230</v>
      </c>
      <c r="B1169" s="389">
        <v>3688</v>
      </c>
      <c r="C1169" s="389" t="s">
        <v>3583</v>
      </c>
      <c r="D1169" s="389" t="s">
        <v>3584</v>
      </c>
      <c r="E1169" s="389" t="s">
        <v>1281</v>
      </c>
      <c r="F1169" s="421">
        <v>3178</v>
      </c>
      <c r="G1169" s="390" t="s">
        <v>10</v>
      </c>
      <c r="H1169" s="389" t="s">
        <v>6359</v>
      </c>
      <c r="I1169" s="389" t="s">
        <v>6360</v>
      </c>
      <c r="J1169" s="389" t="s">
        <v>6360</v>
      </c>
      <c r="K1169" s="389" t="s">
        <v>2091</v>
      </c>
      <c r="L1169" s="390" t="s">
        <v>23</v>
      </c>
      <c r="M1169" s="390" t="s">
        <v>2083</v>
      </c>
      <c r="N1169" s="390" t="s">
        <v>2083</v>
      </c>
      <c r="O1169" s="390" t="s">
        <v>87</v>
      </c>
      <c r="P1169" s="389" t="s">
        <v>23</v>
      </c>
      <c r="Q1169" s="389" t="s">
        <v>6361</v>
      </c>
      <c r="R1169" s="389" t="s">
        <v>6337</v>
      </c>
      <c r="S1169" s="389" t="s">
        <v>2083</v>
      </c>
      <c r="T1169" s="389" t="s">
        <v>2083</v>
      </c>
      <c r="U1169" s="389" t="s">
        <v>2083</v>
      </c>
      <c r="V1169" s="389" t="s">
        <v>6339</v>
      </c>
      <c r="W1169" s="389" t="s">
        <v>2083</v>
      </c>
      <c r="X1169" s="389" t="s">
        <v>2095</v>
      </c>
      <c r="Y1169" s="389" t="s">
        <v>2147</v>
      </c>
      <c r="Z1169" s="389" t="s">
        <v>2083</v>
      </c>
      <c r="AA1169" s="389" t="s">
        <v>2638</v>
      </c>
      <c r="AB1169" s="389" t="s">
        <v>3692</v>
      </c>
    </row>
    <row r="1170" spans="1:28" x14ac:dyDescent="0.2">
      <c r="A1170" s="389">
        <v>1231</v>
      </c>
      <c r="B1170" s="389">
        <v>3689</v>
      </c>
      <c r="C1170" s="389" t="s">
        <v>3583</v>
      </c>
      <c r="D1170" s="389" t="s">
        <v>3584</v>
      </c>
      <c r="E1170" s="389" t="s">
        <v>1281</v>
      </c>
      <c r="F1170" s="421">
        <v>3179</v>
      </c>
      <c r="G1170" s="390" t="s">
        <v>10</v>
      </c>
      <c r="H1170" s="389" t="s">
        <v>6362</v>
      </c>
      <c r="I1170" s="389" t="s">
        <v>1470</v>
      </c>
      <c r="J1170" s="389" t="s">
        <v>1470</v>
      </c>
      <c r="K1170" s="389" t="s">
        <v>2091</v>
      </c>
      <c r="L1170" s="390" t="s">
        <v>23</v>
      </c>
      <c r="M1170" s="390" t="s">
        <v>2083</v>
      </c>
      <c r="N1170" s="390" t="s">
        <v>2083</v>
      </c>
      <c r="O1170" s="390" t="s">
        <v>87</v>
      </c>
      <c r="P1170" s="389" t="s">
        <v>23</v>
      </c>
      <c r="Q1170" s="389" t="s">
        <v>6358</v>
      </c>
      <c r="R1170" s="389" t="s">
        <v>6337</v>
      </c>
      <c r="S1170" s="389" t="s">
        <v>2083</v>
      </c>
      <c r="T1170" s="389" t="s">
        <v>2083</v>
      </c>
      <c r="U1170" s="389" t="s">
        <v>2083</v>
      </c>
      <c r="V1170" s="389" t="s">
        <v>6339</v>
      </c>
      <c r="W1170" s="389" t="s">
        <v>2083</v>
      </c>
      <c r="X1170" s="389" t="s">
        <v>2095</v>
      </c>
      <c r="Y1170" s="389" t="s">
        <v>2147</v>
      </c>
      <c r="Z1170" s="389" t="s">
        <v>2083</v>
      </c>
      <c r="AA1170" s="389" t="s">
        <v>2638</v>
      </c>
      <c r="AB1170" s="389" t="s">
        <v>3692</v>
      </c>
    </row>
    <row r="1171" spans="1:28" x14ac:dyDescent="0.2">
      <c r="A1171" s="389">
        <v>1232</v>
      </c>
      <c r="B1171" s="389">
        <v>3690</v>
      </c>
      <c r="C1171" s="389" t="s">
        <v>3583</v>
      </c>
      <c r="D1171" s="389" t="s">
        <v>3584</v>
      </c>
      <c r="E1171" s="389" t="s">
        <v>1281</v>
      </c>
      <c r="F1171" s="421">
        <v>3180</v>
      </c>
      <c r="G1171" s="390" t="s">
        <v>10</v>
      </c>
      <c r="H1171" s="389" t="s">
        <v>6363</v>
      </c>
      <c r="I1171" s="389" t="s">
        <v>6364</v>
      </c>
      <c r="J1171" s="389" t="s">
        <v>6364</v>
      </c>
      <c r="K1171" s="389" t="s">
        <v>2091</v>
      </c>
      <c r="L1171" s="390" t="s">
        <v>23</v>
      </c>
      <c r="M1171" s="390" t="s">
        <v>2083</v>
      </c>
      <c r="N1171" s="390" t="s">
        <v>2083</v>
      </c>
      <c r="O1171" s="390" t="s">
        <v>87</v>
      </c>
      <c r="P1171" s="389" t="s">
        <v>23</v>
      </c>
      <c r="Q1171" s="389" t="s">
        <v>6358</v>
      </c>
      <c r="R1171" s="389" t="s">
        <v>6337</v>
      </c>
      <c r="S1171" s="389" t="s">
        <v>2083</v>
      </c>
      <c r="T1171" s="389" t="s">
        <v>2083</v>
      </c>
      <c r="U1171" s="389" t="s">
        <v>2083</v>
      </c>
      <c r="V1171" s="389" t="s">
        <v>6339</v>
      </c>
      <c r="W1171" s="389" t="s">
        <v>2083</v>
      </c>
      <c r="X1171" s="389" t="s">
        <v>2095</v>
      </c>
      <c r="Y1171" s="389" t="s">
        <v>2147</v>
      </c>
      <c r="Z1171" s="389" t="s">
        <v>2083</v>
      </c>
      <c r="AA1171" s="389" t="s">
        <v>2122</v>
      </c>
      <c r="AB1171" s="389" t="s">
        <v>6355</v>
      </c>
    </row>
    <row r="1172" spans="1:28" x14ac:dyDescent="0.2">
      <c r="A1172" s="389">
        <v>1233</v>
      </c>
      <c r="B1172" s="389">
        <v>3691</v>
      </c>
      <c r="C1172" s="389" t="s">
        <v>3583</v>
      </c>
      <c r="D1172" s="389" t="s">
        <v>3584</v>
      </c>
      <c r="E1172" s="389" t="s">
        <v>1281</v>
      </c>
      <c r="F1172" s="421">
        <v>3181</v>
      </c>
      <c r="G1172" s="390" t="s">
        <v>10</v>
      </c>
      <c r="H1172" s="389" t="s">
        <v>6365</v>
      </c>
      <c r="I1172" s="389" t="s">
        <v>1472</v>
      </c>
      <c r="J1172" s="389" t="s">
        <v>1472</v>
      </c>
      <c r="K1172" s="389" t="s">
        <v>2091</v>
      </c>
      <c r="L1172" s="390" t="s">
        <v>23</v>
      </c>
      <c r="M1172" s="390" t="s">
        <v>2083</v>
      </c>
      <c r="N1172" s="390" t="s">
        <v>2083</v>
      </c>
      <c r="O1172" s="390" t="s">
        <v>87</v>
      </c>
      <c r="P1172" s="389" t="s">
        <v>23</v>
      </c>
      <c r="Q1172" s="389" t="s">
        <v>6358</v>
      </c>
      <c r="R1172" s="389" t="s">
        <v>6337</v>
      </c>
      <c r="S1172" s="389" t="s">
        <v>2083</v>
      </c>
      <c r="T1172" s="389" t="s">
        <v>2083</v>
      </c>
      <c r="U1172" s="389" t="s">
        <v>2083</v>
      </c>
      <c r="V1172" s="389" t="s">
        <v>6339</v>
      </c>
      <c r="W1172" s="389" t="s">
        <v>2083</v>
      </c>
      <c r="X1172" s="389" t="s">
        <v>2095</v>
      </c>
      <c r="Y1172" s="389" t="s">
        <v>2147</v>
      </c>
      <c r="Z1172" s="389" t="s">
        <v>2083</v>
      </c>
      <c r="AA1172" s="389" t="s">
        <v>2638</v>
      </c>
      <c r="AB1172" s="389" t="s">
        <v>3692</v>
      </c>
    </row>
    <row r="1173" spans="1:28" x14ac:dyDescent="0.2">
      <c r="A1173" s="389">
        <v>1234</v>
      </c>
      <c r="B1173" s="389">
        <v>3692</v>
      </c>
      <c r="C1173" s="389" t="s">
        <v>3583</v>
      </c>
      <c r="D1173" s="389" t="s">
        <v>3584</v>
      </c>
      <c r="E1173" s="389" t="s">
        <v>1281</v>
      </c>
      <c r="F1173" s="421">
        <v>3182</v>
      </c>
      <c r="G1173" s="390" t="s">
        <v>10</v>
      </c>
      <c r="H1173" s="389" t="s">
        <v>6366</v>
      </c>
      <c r="I1173" s="389" t="s">
        <v>6367</v>
      </c>
      <c r="J1173" s="389" t="s">
        <v>6367</v>
      </c>
      <c r="K1173" s="389" t="s">
        <v>2091</v>
      </c>
      <c r="L1173" s="390" t="s">
        <v>23</v>
      </c>
      <c r="M1173" s="390" t="s">
        <v>2083</v>
      </c>
      <c r="N1173" s="390" t="s">
        <v>2083</v>
      </c>
      <c r="O1173" s="390" t="s">
        <v>87</v>
      </c>
      <c r="P1173" s="389" t="s">
        <v>23</v>
      </c>
      <c r="Q1173" s="389" t="s">
        <v>6358</v>
      </c>
      <c r="R1173" s="389" t="s">
        <v>6337</v>
      </c>
      <c r="S1173" s="389" t="s">
        <v>2083</v>
      </c>
      <c r="T1173" s="389" t="s">
        <v>2083</v>
      </c>
      <c r="U1173" s="389" t="s">
        <v>2083</v>
      </c>
      <c r="V1173" s="389" t="s">
        <v>6339</v>
      </c>
      <c r="W1173" s="389" t="s">
        <v>2083</v>
      </c>
      <c r="X1173" s="389" t="s">
        <v>2095</v>
      </c>
      <c r="Y1173" s="389" t="s">
        <v>2147</v>
      </c>
      <c r="Z1173" s="389" t="s">
        <v>2083</v>
      </c>
      <c r="AA1173" s="389" t="s">
        <v>2638</v>
      </c>
      <c r="AB1173" s="389" t="s">
        <v>3692</v>
      </c>
    </row>
    <row r="1174" spans="1:28" x14ac:dyDescent="0.2">
      <c r="A1174" s="389">
        <v>1235</v>
      </c>
      <c r="B1174" s="389">
        <v>3693</v>
      </c>
      <c r="C1174" s="389" t="s">
        <v>3583</v>
      </c>
      <c r="D1174" s="389" t="s">
        <v>3584</v>
      </c>
      <c r="E1174" s="389" t="s">
        <v>1281</v>
      </c>
      <c r="F1174" s="421">
        <v>3183</v>
      </c>
      <c r="G1174" s="390" t="s">
        <v>10</v>
      </c>
      <c r="H1174" s="389" t="s">
        <v>6368</v>
      </c>
      <c r="I1174" s="389" t="s">
        <v>1474</v>
      </c>
      <c r="J1174" s="389" t="s">
        <v>1474</v>
      </c>
      <c r="K1174" s="389" t="s">
        <v>2091</v>
      </c>
      <c r="L1174" s="390" t="s">
        <v>23</v>
      </c>
      <c r="M1174" s="390" t="s">
        <v>2083</v>
      </c>
      <c r="N1174" s="390" t="s">
        <v>2083</v>
      </c>
      <c r="O1174" s="390" t="s">
        <v>87</v>
      </c>
      <c r="P1174" s="389" t="s">
        <v>23</v>
      </c>
      <c r="Q1174" s="389" t="s">
        <v>6358</v>
      </c>
      <c r="R1174" s="389" t="s">
        <v>6337</v>
      </c>
      <c r="S1174" s="389" t="s">
        <v>2083</v>
      </c>
      <c r="T1174" s="389" t="s">
        <v>2083</v>
      </c>
      <c r="U1174" s="389" t="s">
        <v>2083</v>
      </c>
      <c r="V1174" s="389" t="s">
        <v>6339</v>
      </c>
      <c r="W1174" s="389" t="s">
        <v>2083</v>
      </c>
      <c r="X1174" s="389" t="s">
        <v>2095</v>
      </c>
      <c r="Y1174" s="389" t="s">
        <v>2147</v>
      </c>
      <c r="Z1174" s="389" t="s">
        <v>2083</v>
      </c>
      <c r="AA1174" s="389" t="s">
        <v>2638</v>
      </c>
      <c r="AB1174" s="389" t="s">
        <v>3692</v>
      </c>
    </row>
    <row r="1175" spans="1:28" x14ac:dyDescent="0.2">
      <c r="A1175" s="389">
        <v>1236</v>
      </c>
      <c r="B1175" s="389">
        <v>3695</v>
      </c>
      <c r="C1175" s="389" t="s">
        <v>3583</v>
      </c>
      <c r="D1175" s="389" t="s">
        <v>3584</v>
      </c>
      <c r="E1175" s="389" t="s">
        <v>1281</v>
      </c>
      <c r="F1175" s="421">
        <v>3184</v>
      </c>
      <c r="G1175" s="390" t="s">
        <v>10</v>
      </c>
      <c r="H1175" s="389" t="s">
        <v>6369</v>
      </c>
      <c r="I1175" s="389" t="s">
        <v>6370</v>
      </c>
      <c r="J1175" s="389" t="s">
        <v>6370</v>
      </c>
      <c r="K1175" s="389" t="s">
        <v>2091</v>
      </c>
      <c r="L1175" s="390" t="s">
        <v>23</v>
      </c>
      <c r="M1175" s="390" t="s">
        <v>2083</v>
      </c>
      <c r="N1175" s="390" t="s">
        <v>2083</v>
      </c>
      <c r="O1175" s="390" t="s">
        <v>87</v>
      </c>
      <c r="P1175" s="389" t="s">
        <v>23</v>
      </c>
      <c r="Q1175" s="389" t="s">
        <v>6371</v>
      </c>
      <c r="R1175" s="389" t="s">
        <v>6337</v>
      </c>
      <c r="S1175" s="389" t="s">
        <v>2083</v>
      </c>
      <c r="T1175" s="389" t="s">
        <v>2083</v>
      </c>
      <c r="U1175" s="389" t="s">
        <v>2083</v>
      </c>
      <c r="V1175" s="389" t="s">
        <v>2083</v>
      </c>
      <c r="W1175" s="389" t="s">
        <v>2083</v>
      </c>
      <c r="X1175" s="389" t="s">
        <v>2095</v>
      </c>
      <c r="Y1175" s="389" t="s">
        <v>87</v>
      </c>
      <c r="Z1175" s="389" t="s">
        <v>2083</v>
      </c>
      <c r="AA1175" s="389" t="s">
        <v>2122</v>
      </c>
      <c r="AB1175" s="389" t="s">
        <v>6355</v>
      </c>
    </row>
    <row r="1176" spans="1:28" x14ac:dyDescent="0.2">
      <c r="A1176" s="389">
        <v>1237</v>
      </c>
      <c r="B1176" s="389">
        <v>3696</v>
      </c>
      <c r="C1176" s="389" t="s">
        <v>3583</v>
      </c>
      <c r="D1176" s="389" t="s">
        <v>3584</v>
      </c>
      <c r="E1176" s="389" t="s">
        <v>1281</v>
      </c>
      <c r="F1176" s="421">
        <v>3185</v>
      </c>
      <c r="G1176" s="390" t="s">
        <v>10</v>
      </c>
      <c r="H1176" s="389" t="s">
        <v>6372</v>
      </c>
      <c r="I1176" s="389" t="s">
        <v>6373</v>
      </c>
      <c r="J1176" s="389" t="s">
        <v>6373</v>
      </c>
      <c r="K1176" s="389" t="s">
        <v>2091</v>
      </c>
      <c r="L1176" s="390" t="s">
        <v>23</v>
      </c>
      <c r="M1176" s="390" t="s">
        <v>2083</v>
      </c>
      <c r="N1176" s="390" t="s">
        <v>2083</v>
      </c>
      <c r="O1176" s="390" t="s">
        <v>87</v>
      </c>
      <c r="P1176" s="389" t="s">
        <v>23</v>
      </c>
      <c r="Q1176" s="389" t="s">
        <v>6371</v>
      </c>
      <c r="R1176" s="389" t="s">
        <v>6337</v>
      </c>
      <c r="S1176" s="389" t="s">
        <v>2083</v>
      </c>
      <c r="T1176" s="389" t="s">
        <v>2083</v>
      </c>
      <c r="U1176" s="389" t="s">
        <v>2083</v>
      </c>
      <c r="V1176" s="389" t="s">
        <v>2083</v>
      </c>
      <c r="W1176" s="389" t="s">
        <v>2083</v>
      </c>
      <c r="X1176" s="389" t="s">
        <v>2095</v>
      </c>
      <c r="Y1176" s="389" t="s">
        <v>2147</v>
      </c>
      <c r="Z1176" s="389" t="s">
        <v>2083</v>
      </c>
      <c r="AA1176" s="389" t="s">
        <v>2122</v>
      </c>
      <c r="AB1176" s="389" t="s">
        <v>6355</v>
      </c>
    </row>
    <row r="1177" spans="1:28" x14ac:dyDescent="0.2">
      <c r="A1177" s="389">
        <v>1238</v>
      </c>
      <c r="B1177" s="389">
        <v>3697</v>
      </c>
      <c r="C1177" s="389" t="s">
        <v>3583</v>
      </c>
      <c r="D1177" s="389" t="s">
        <v>3584</v>
      </c>
      <c r="E1177" s="389" t="s">
        <v>1281</v>
      </c>
      <c r="F1177" s="421">
        <v>3186</v>
      </c>
      <c r="G1177" s="390" t="s">
        <v>10</v>
      </c>
      <c r="H1177" s="389" t="s">
        <v>6374</v>
      </c>
      <c r="I1177" s="389" t="s">
        <v>6375</v>
      </c>
      <c r="J1177" s="389" t="s">
        <v>6375</v>
      </c>
      <c r="K1177" s="389" t="s">
        <v>2091</v>
      </c>
      <c r="L1177" s="390" t="s">
        <v>23</v>
      </c>
      <c r="M1177" s="390" t="s">
        <v>2083</v>
      </c>
      <c r="N1177" s="390" t="s">
        <v>2083</v>
      </c>
      <c r="O1177" s="390" t="s">
        <v>87</v>
      </c>
      <c r="P1177" s="389" t="s">
        <v>23</v>
      </c>
      <c r="Q1177" s="389" t="s">
        <v>6371</v>
      </c>
      <c r="R1177" s="389" t="s">
        <v>6337</v>
      </c>
      <c r="S1177" s="389" t="s">
        <v>2083</v>
      </c>
      <c r="T1177" s="389" t="s">
        <v>2083</v>
      </c>
      <c r="U1177" s="389" t="s">
        <v>2083</v>
      </c>
      <c r="V1177" s="389" t="s">
        <v>2083</v>
      </c>
      <c r="W1177" s="389" t="s">
        <v>2083</v>
      </c>
      <c r="X1177" s="389" t="s">
        <v>2095</v>
      </c>
      <c r="Y1177" s="389" t="s">
        <v>2147</v>
      </c>
      <c r="Z1177" s="389" t="s">
        <v>2083</v>
      </c>
      <c r="AA1177" s="389" t="s">
        <v>2122</v>
      </c>
      <c r="AB1177" s="389" t="s">
        <v>6355</v>
      </c>
    </row>
    <row r="1178" spans="1:28" x14ac:dyDescent="0.2">
      <c r="A1178" s="389">
        <v>1239</v>
      </c>
      <c r="B1178" s="389">
        <v>3698</v>
      </c>
      <c r="C1178" s="389" t="s">
        <v>3583</v>
      </c>
      <c r="D1178" s="389" t="s">
        <v>3584</v>
      </c>
      <c r="E1178" s="389" t="s">
        <v>1281</v>
      </c>
      <c r="F1178" s="421">
        <v>3187</v>
      </c>
      <c r="G1178" s="390" t="s">
        <v>10</v>
      </c>
      <c r="H1178" s="389" t="s">
        <v>6376</v>
      </c>
      <c r="I1178" s="389" t="s">
        <v>6377</v>
      </c>
      <c r="J1178" s="389" t="s">
        <v>6377</v>
      </c>
      <c r="K1178" s="389" t="s">
        <v>2091</v>
      </c>
      <c r="L1178" s="390" t="s">
        <v>23</v>
      </c>
      <c r="M1178" s="390" t="s">
        <v>2083</v>
      </c>
      <c r="N1178" s="390" t="s">
        <v>2083</v>
      </c>
      <c r="O1178" s="390" t="s">
        <v>87</v>
      </c>
      <c r="P1178" s="389" t="s">
        <v>23</v>
      </c>
      <c r="Q1178" s="389" t="s">
        <v>6371</v>
      </c>
      <c r="R1178" s="389" t="s">
        <v>6337</v>
      </c>
      <c r="S1178" s="389" t="s">
        <v>2083</v>
      </c>
      <c r="T1178" s="389" t="s">
        <v>2083</v>
      </c>
      <c r="U1178" s="389" t="s">
        <v>2083</v>
      </c>
      <c r="V1178" s="389" t="s">
        <v>2083</v>
      </c>
      <c r="W1178" s="389" t="s">
        <v>2083</v>
      </c>
      <c r="X1178" s="389" t="s">
        <v>2095</v>
      </c>
      <c r="Y1178" s="389" t="s">
        <v>2147</v>
      </c>
      <c r="Z1178" s="389" t="s">
        <v>2083</v>
      </c>
      <c r="AA1178" s="389" t="s">
        <v>2638</v>
      </c>
      <c r="AB1178" s="389" t="s">
        <v>3692</v>
      </c>
    </row>
    <row r="1179" spans="1:28" x14ac:dyDescent="0.2">
      <c r="A1179" s="389">
        <v>1240</v>
      </c>
      <c r="B1179" s="389">
        <v>3699</v>
      </c>
      <c r="C1179" s="389" t="s">
        <v>3583</v>
      </c>
      <c r="D1179" s="389" t="s">
        <v>3584</v>
      </c>
      <c r="E1179" s="389" t="s">
        <v>1281</v>
      </c>
      <c r="F1179" s="421">
        <v>3188</v>
      </c>
      <c r="G1179" s="390" t="s">
        <v>10</v>
      </c>
      <c r="H1179" s="389" t="s">
        <v>6378</v>
      </c>
      <c r="I1179" s="389" t="s">
        <v>6379</v>
      </c>
      <c r="J1179" s="389" t="s">
        <v>6379</v>
      </c>
      <c r="K1179" s="389" t="s">
        <v>2091</v>
      </c>
      <c r="L1179" s="390" t="s">
        <v>23</v>
      </c>
      <c r="M1179" s="390" t="s">
        <v>2083</v>
      </c>
      <c r="N1179" s="390" t="s">
        <v>2083</v>
      </c>
      <c r="O1179" s="390" t="s">
        <v>87</v>
      </c>
      <c r="P1179" s="389" t="s">
        <v>23</v>
      </c>
      <c r="Q1179" s="389" t="s">
        <v>6371</v>
      </c>
      <c r="R1179" s="389" t="s">
        <v>6337</v>
      </c>
      <c r="S1179" s="389" t="s">
        <v>2083</v>
      </c>
      <c r="T1179" s="389" t="s">
        <v>2083</v>
      </c>
      <c r="U1179" s="389" t="s">
        <v>2083</v>
      </c>
      <c r="V1179" s="389" t="s">
        <v>2083</v>
      </c>
      <c r="W1179" s="389" t="s">
        <v>2083</v>
      </c>
      <c r="X1179" s="389" t="s">
        <v>2095</v>
      </c>
      <c r="Y1179" s="389" t="s">
        <v>2147</v>
      </c>
      <c r="Z1179" s="389" t="s">
        <v>2083</v>
      </c>
      <c r="AA1179" s="389" t="s">
        <v>2122</v>
      </c>
      <c r="AB1179" s="389" t="s">
        <v>6355</v>
      </c>
    </row>
    <row r="1180" spans="1:28" x14ac:dyDescent="0.2">
      <c r="A1180" s="389">
        <v>1241</v>
      </c>
      <c r="B1180" s="389">
        <v>3700</v>
      </c>
      <c r="C1180" s="389" t="s">
        <v>3583</v>
      </c>
      <c r="D1180" s="389" t="s">
        <v>3584</v>
      </c>
      <c r="E1180" s="389" t="s">
        <v>1281</v>
      </c>
      <c r="F1180" s="421">
        <v>3189</v>
      </c>
      <c r="G1180" s="390" t="s">
        <v>10</v>
      </c>
      <c r="H1180" s="389" t="s">
        <v>6380</v>
      </c>
      <c r="I1180" s="389" t="s">
        <v>6381</v>
      </c>
      <c r="J1180" s="389" t="s">
        <v>6382</v>
      </c>
      <c r="K1180" s="389" t="s">
        <v>2091</v>
      </c>
      <c r="L1180" s="390" t="s">
        <v>23</v>
      </c>
      <c r="M1180" s="390" t="s">
        <v>2083</v>
      </c>
      <c r="N1180" s="390" t="s">
        <v>2083</v>
      </c>
      <c r="O1180" s="390" t="s">
        <v>87</v>
      </c>
      <c r="P1180" s="389" t="s">
        <v>23</v>
      </c>
      <c r="Q1180" s="389" t="s">
        <v>6371</v>
      </c>
      <c r="R1180" s="389" t="s">
        <v>6337</v>
      </c>
      <c r="S1180" s="389" t="s">
        <v>2083</v>
      </c>
      <c r="T1180" s="389" t="s">
        <v>2083</v>
      </c>
      <c r="U1180" s="389" t="s">
        <v>2083</v>
      </c>
      <c r="V1180" s="389" t="s">
        <v>2083</v>
      </c>
      <c r="W1180" s="389" t="s">
        <v>2083</v>
      </c>
      <c r="X1180" s="389" t="s">
        <v>2095</v>
      </c>
      <c r="Y1180" s="389" t="s">
        <v>2147</v>
      </c>
      <c r="Z1180" s="389" t="s">
        <v>2083</v>
      </c>
      <c r="AA1180" s="389" t="s">
        <v>2115</v>
      </c>
      <c r="AB1180" s="389" t="s">
        <v>6132</v>
      </c>
    </row>
    <row r="1181" spans="1:28" x14ac:dyDescent="0.2">
      <c r="A1181" s="389">
        <v>1242</v>
      </c>
      <c r="B1181" s="389">
        <v>3701</v>
      </c>
      <c r="C1181" s="389" t="s">
        <v>3583</v>
      </c>
      <c r="D1181" s="389" t="s">
        <v>3584</v>
      </c>
      <c r="E1181" s="389" t="s">
        <v>1281</v>
      </c>
      <c r="F1181" s="421">
        <v>3190</v>
      </c>
      <c r="G1181" s="390" t="s">
        <v>10</v>
      </c>
      <c r="H1181" s="389" t="s">
        <v>6383</v>
      </c>
      <c r="I1181" s="389" t="s">
        <v>6384</v>
      </c>
      <c r="J1181" s="389" t="s">
        <v>6384</v>
      </c>
      <c r="K1181" s="389" t="s">
        <v>2091</v>
      </c>
      <c r="L1181" s="390" t="s">
        <v>23</v>
      </c>
      <c r="M1181" s="390" t="s">
        <v>2083</v>
      </c>
      <c r="N1181" s="390" t="s">
        <v>2083</v>
      </c>
      <c r="O1181" s="390" t="s">
        <v>87</v>
      </c>
      <c r="P1181" s="389" t="s">
        <v>23</v>
      </c>
      <c r="Q1181" s="389" t="s">
        <v>6371</v>
      </c>
      <c r="R1181" s="389" t="s">
        <v>6337</v>
      </c>
      <c r="S1181" s="389" t="s">
        <v>2083</v>
      </c>
      <c r="T1181" s="389" t="s">
        <v>2083</v>
      </c>
      <c r="U1181" s="389" t="s">
        <v>2083</v>
      </c>
      <c r="V1181" s="389" t="s">
        <v>2083</v>
      </c>
      <c r="W1181" s="389" t="s">
        <v>2083</v>
      </c>
      <c r="X1181" s="389" t="s">
        <v>2095</v>
      </c>
      <c r="Y1181" s="389" t="s">
        <v>2147</v>
      </c>
      <c r="Z1181" s="389" t="s">
        <v>2083</v>
      </c>
      <c r="AA1181" s="389" t="s">
        <v>2638</v>
      </c>
      <c r="AB1181" s="389" t="s">
        <v>3692</v>
      </c>
    </row>
    <row r="1182" spans="1:28" x14ac:dyDescent="0.2">
      <c r="A1182" s="389">
        <v>1243</v>
      </c>
      <c r="B1182" s="389">
        <v>3702</v>
      </c>
      <c r="C1182" s="389" t="s">
        <v>3583</v>
      </c>
      <c r="D1182" s="389" t="s">
        <v>3584</v>
      </c>
      <c r="E1182" s="389" t="s">
        <v>1281</v>
      </c>
      <c r="F1182" s="421">
        <v>3191</v>
      </c>
      <c r="G1182" s="390" t="s">
        <v>10</v>
      </c>
      <c r="H1182" s="389" t="s">
        <v>6385</v>
      </c>
      <c r="I1182" s="389" t="s">
        <v>6386</v>
      </c>
      <c r="J1182" s="389" t="s">
        <v>6387</v>
      </c>
      <c r="K1182" s="389" t="s">
        <v>2091</v>
      </c>
      <c r="L1182" s="390" t="s">
        <v>23</v>
      </c>
      <c r="M1182" s="390" t="s">
        <v>2083</v>
      </c>
      <c r="N1182" s="390" t="s">
        <v>2083</v>
      </c>
      <c r="O1182" s="390" t="s">
        <v>87</v>
      </c>
      <c r="P1182" s="389" t="s">
        <v>23</v>
      </c>
      <c r="Q1182" s="389" t="s">
        <v>6388</v>
      </c>
      <c r="R1182" s="389" t="s">
        <v>6337</v>
      </c>
      <c r="S1182" s="389" t="s">
        <v>2083</v>
      </c>
      <c r="T1182" s="389" t="s">
        <v>2083</v>
      </c>
      <c r="U1182" s="389" t="s">
        <v>2083</v>
      </c>
      <c r="V1182" s="389" t="s">
        <v>2083</v>
      </c>
      <c r="W1182" s="389" t="s">
        <v>2083</v>
      </c>
      <c r="X1182" s="389" t="s">
        <v>2095</v>
      </c>
      <c r="Y1182" s="389" t="s">
        <v>2147</v>
      </c>
      <c r="Z1182" s="389" t="s">
        <v>2083</v>
      </c>
      <c r="AA1182" s="389" t="s">
        <v>2122</v>
      </c>
      <c r="AB1182" s="389" t="s">
        <v>6355</v>
      </c>
    </row>
    <row r="1183" spans="1:28" x14ac:dyDescent="0.2">
      <c r="A1183" s="389">
        <v>1244</v>
      </c>
      <c r="B1183" s="389">
        <v>3703</v>
      </c>
      <c r="C1183" s="389" t="s">
        <v>3583</v>
      </c>
      <c r="D1183" s="389" t="s">
        <v>3584</v>
      </c>
      <c r="E1183" s="389" t="s">
        <v>1281</v>
      </c>
      <c r="F1183" s="421">
        <v>3192</v>
      </c>
      <c r="G1183" s="390" t="s">
        <v>10</v>
      </c>
      <c r="H1183" s="389" t="s">
        <v>6389</v>
      </c>
      <c r="I1183" s="389" t="s">
        <v>6390</v>
      </c>
      <c r="J1183" s="389" t="s">
        <v>6390</v>
      </c>
      <c r="K1183" s="389" t="s">
        <v>2091</v>
      </c>
      <c r="L1183" s="390" t="s">
        <v>23</v>
      </c>
      <c r="M1183" s="390" t="s">
        <v>2083</v>
      </c>
      <c r="N1183" s="390" t="s">
        <v>2083</v>
      </c>
      <c r="O1183" s="390" t="s">
        <v>87</v>
      </c>
      <c r="P1183" s="389" t="s">
        <v>23</v>
      </c>
      <c r="Q1183" s="389" t="s">
        <v>6371</v>
      </c>
      <c r="R1183" s="389" t="s">
        <v>6337</v>
      </c>
      <c r="S1183" s="389" t="s">
        <v>2083</v>
      </c>
      <c r="T1183" s="389" t="s">
        <v>2083</v>
      </c>
      <c r="U1183" s="389" t="s">
        <v>2083</v>
      </c>
      <c r="V1183" s="389" t="s">
        <v>2083</v>
      </c>
      <c r="W1183" s="389" t="s">
        <v>2083</v>
      </c>
      <c r="X1183" s="389" t="s">
        <v>2095</v>
      </c>
      <c r="Y1183" s="389" t="s">
        <v>2147</v>
      </c>
      <c r="Z1183" s="389" t="s">
        <v>2083</v>
      </c>
      <c r="AA1183" s="389" t="s">
        <v>2122</v>
      </c>
      <c r="AB1183" s="389" t="s">
        <v>6355</v>
      </c>
    </row>
    <row r="1184" spans="1:28" x14ac:dyDescent="0.2">
      <c r="A1184" s="389">
        <v>1245</v>
      </c>
      <c r="B1184" s="389">
        <v>3704</v>
      </c>
      <c r="C1184" s="389" t="s">
        <v>3583</v>
      </c>
      <c r="D1184" s="389" t="s">
        <v>3584</v>
      </c>
      <c r="E1184" s="389" t="s">
        <v>1281</v>
      </c>
      <c r="F1184" s="421">
        <v>3193</v>
      </c>
      <c r="G1184" s="390" t="s">
        <v>10</v>
      </c>
      <c r="H1184" s="389" t="s">
        <v>6391</v>
      </c>
      <c r="I1184" s="389" t="s">
        <v>6392</v>
      </c>
      <c r="J1184" s="389" t="s">
        <v>6392</v>
      </c>
      <c r="K1184" s="389" t="s">
        <v>2091</v>
      </c>
      <c r="L1184" s="390" t="s">
        <v>23</v>
      </c>
      <c r="M1184" s="390" t="s">
        <v>2083</v>
      </c>
      <c r="N1184" s="390" t="s">
        <v>2083</v>
      </c>
      <c r="O1184" s="390" t="s">
        <v>87</v>
      </c>
      <c r="P1184" s="389" t="s">
        <v>23</v>
      </c>
      <c r="Q1184" s="389" t="s">
        <v>6393</v>
      </c>
      <c r="R1184" s="389" t="s">
        <v>6337</v>
      </c>
      <c r="S1184" s="389" t="s">
        <v>2083</v>
      </c>
      <c r="T1184" s="389" t="s">
        <v>2083</v>
      </c>
      <c r="U1184" s="389" t="s">
        <v>2083</v>
      </c>
      <c r="V1184" s="389" t="s">
        <v>2083</v>
      </c>
      <c r="W1184" s="389" t="s">
        <v>2083</v>
      </c>
      <c r="X1184" s="389" t="s">
        <v>2095</v>
      </c>
      <c r="Y1184" s="389" t="s">
        <v>2147</v>
      </c>
      <c r="Z1184" s="389" t="s">
        <v>2083</v>
      </c>
      <c r="AA1184" s="389" t="s">
        <v>2122</v>
      </c>
      <c r="AB1184" s="389" t="s">
        <v>6355</v>
      </c>
    </row>
    <row r="1185" spans="1:28" x14ac:dyDescent="0.2">
      <c r="A1185" s="389">
        <v>1246</v>
      </c>
      <c r="B1185" s="389">
        <v>3705</v>
      </c>
      <c r="C1185" s="389" t="s">
        <v>3583</v>
      </c>
      <c r="D1185" s="389" t="s">
        <v>3584</v>
      </c>
      <c r="E1185" s="389" t="s">
        <v>1281</v>
      </c>
      <c r="F1185" s="421">
        <v>3194</v>
      </c>
      <c r="G1185" s="390" t="s">
        <v>10</v>
      </c>
      <c r="H1185" s="389" t="s">
        <v>6394</v>
      </c>
      <c r="I1185" s="389" t="s">
        <v>6395</v>
      </c>
      <c r="J1185" s="389" t="s">
        <v>6395</v>
      </c>
      <c r="K1185" s="389" t="s">
        <v>2091</v>
      </c>
      <c r="L1185" s="390" t="s">
        <v>23</v>
      </c>
      <c r="M1185" s="390" t="s">
        <v>2083</v>
      </c>
      <c r="N1185" s="390" t="s">
        <v>2083</v>
      </c>
      <c r="O1185" s="390" t="s">
        <v>87</v>
      </c>
      <c r="P1185" s="389" t="s">
        <v>23</v>
      </c>
      <c r="Q1185" s="389" t="s">
        <v>6393</v>
      </c>
      <c r="R1185" s="389" t="s">
        <v>6337</v>
      </c>
      <c r="S1185" s="389" t="s">
        <v>2083</v>
      </c>
      <c r="T1185" s="389" t="s">
        <v>2083</v>
      </c>
      <c r="U1185" s="389" t="s">
        <v>2083</v>
      </c>
      <c r="V1185" s="389" t="s">
        <v>2083</v>
      </c>
      <c r="W1185" s="389" t="s">
        <v>2083</v>
      </c>
      <c r="X1185" s="389" t="s">
        <v>2095</v>
      </c>
      <c r="Y1185" s="389" t="s">
        <v>2147</v>
      </c>
      <c r="Z1185" s="389" t="s">
        <v>2083</v>
      </c>
      <c r="AA1185" s="389" t="s">
        <v>2122</v>
      </c>
      <c r="AB1185" s="389" t="s">
        <v>6355</v>
      </c>
    </row>
    <row r="1186" spans="1:28" x14ac:dyDescent="0.2">
      <c r="A1186" s="389">
        <v>1247</v>
      </c>
      <c r="B1186" s="389">
        <v>3706</v>
      </c>
      <c r="C1186" s="389" t="s">
        <v>2563</v>
      </c>
      <c r="D1186" s="389" t="s">
        <v>2564</v>
      </c>
      <c r="E1186" s="389" t="s">
        <v>1281</v>
      </c>
      <c r="F1186" s="421">
        <v>3195</v>
      </c>
      <c r="G1186" s="390" t="s">
        <v>10</v>
      </c>
      <c r="H1186" s="389" t="s">
        <v>6396</v>
      </c>
      <c r="I1186" s="389" t="s">
        <v>6397</v>
      </c>
      <c r="J1186" s="389" t="s">
        <v>6397</v>
      </c>
      <c r="K1186" s="389" t="s">
        <v>2091</v>
      </c>
      <c r="L1186" s="390" t="s">
        <v>23</v>
      </c>
      <c r="M1186" s="390" t="s">
        <v>2083</v>
      </c>
      <c r="N1186" s="390" t="s">
        <v>2083</v>
      </c>
      <c r="O1186" s="390" t="s">
        <v>87</v>
      </c>
      <c r="P1186" s="389" t="s">
        <v>123</v>
      </c>
      <c r="Q1186" s="389" t="s">
        <v>6398</v>
      </c>
      <c r="R1186" s="389" t="s">
        <v>4423</v>
      </c>
      <c r="S1186" s="389" t="s">
        <v>2083</v>
      </c>
      <c r="T1186" s="389" t="s">
        <v>2083</v>
      </c>
      <c r="U1186" s="389" t="s">
        <v>2083</v>
      </c>
      <c r="V1186" s="389" t="s">
        <v>6399</v>
      </c>
      <c r="W1186" s="389" t="s">
        <v>2083</v>
      </c>
      <c r="X1186" s="389" t="s">
        <v>2095</v>
      </c>
      <c r="Y1186" s="389" t="s">
        <v>87</v>
      </c>
      <c r="Z1186" s="389" t="s">
        <v>2083</v>
      </c>
      <c r="AA1186" s="389" t="s">
        <v>2096</v>
      </c>
      <c r="AB1186" s="389" t="s">
        <v>2568</v>
      </c>
    </row>
    <row r="1187" spans="1:28" x14ac:dyDescent="0.2">
      <c r="A1187" s="389">
        <v>1248</v>
      </c>
      <c r="B1187" s="389">
        <v>3707</v>
      </c>
      <c r="C1187" s="389" t="s">
        <v>2563</v>
      </c>
      <c r="D1187" s="389" t="s">
        <v>2564</v>
      </c>
      <c r="E1187" s="389" t="s">
        <v>1281</v>
      </c>
      <c r="F1187" s="421">
        <v>3196</v>
      </c>
      <c r="G1187" s="390" t="s">
        <v>10</v>
      </c>
      <c r="H1187" s="389" t="s">
        <v>6400</v>
      </c>
      <c r="I1187" s="389" t="s">
        <v>6401</v>
      </c>
      <c r="J1187" s="389" t="s">
        <v>6401</v>
      </c>
      <c r="K1187" s="389" t="s">
        <v>2091</v>
      </c>
      <c r="L1187" s="390" t="s">
        <v>23</v>
      </c>
      <c r="M1187" s="390" t="s">
        <v>2083</v>
      </c>
      <c r="N1187" s="390" t="s">
        <v>2083</v>
      </c>
      <c r="O1187" s="390" t="s">
        <v>87</v>
      </c>
      <c r="P1187" s="389" t="s">
        <v>23</v>
      </c>
      <c r="Q1187" s="389" t="s">
        <v>6398</v>
      </c>
      <c r="R1187" s="389" t="s">
        <v>4423</v>
      </c>
      <c r="S1187" s="389" t="s">
        <v>2083</v>
      </c>
      <c r="T1187" s="389" t="s">
        <v>2083</v>
      </c>
      <c r="U1187" s="389" t="s">
        <v>2083</v>
      </c>
      <c r="V1187" s="389" t="s">
        <v>6399</v>
      </c>
      <c r="W1187" s="389" t="s">
        <v>2083</v>
      </c>
      <c r="X1187" s="389" t="s">
        <v>2095</v>
      </c>
      <c r="Y1187" s="389" t="s">
        <v>87</v>
      </c>
      <c r="Z1187" s="389" t="s">
        <v>2083</v>
      </c>
      <c r="AA1187" s="389" t="s">
        <v>2096</v>
      </c>
      <c r="AB1187" s="389" t="s">
        <v>2568</v>
      </c>
    </row>
    <row r="1188" spans="1:28" x14ac:dyDescent="0.2">
      <c r="A1188" s="389">
        <v>570</v>
      </c>
      <c r="B1188" s="389">
        <v>3708</v>
      </c>
      <c r="C1188" s="389" t="s">
        <v>3583</v>
      </c>
      <c r="D1188" s="389" t="s">
        <v>3584</v>
      </c>
      <c r="E1188" s="389" t="s">
        <v>1281</v>
      </c>
      <c r="F1188" s="421">
        <v>3197</v>
      </c>
      <c r="G1188" s="390" t="s">
        <v>10</v>
      </c>
      <c r="H1188" s="389" t="s">
        <v>6402</v>
      </c>
      <c r="I1188" s="389" t="s">
        <v>1487</v>
      </c>
      <c r="J1188" s="389" t="s">
        <v>1487</v>
      </c>
      <c r="K1188" s="389" t="s">
        <v>2091</v>
      </c>
      <c r="L1188" s="390" t="s">
        <v>23</v>
      </c>
      <c r="M1188" s="390" t="s">
        <v>2083</v>
      </c>
      <c r="N1188" s="390" t="s">
        <v>2083</v>
      </c>
      <c r="O1188" s="390" t="s">
        <v>87</v>
      </c>
      <c r="P1188" s="389" t="s">
        <v>23</v>
      </c>
      <c r="Q1188" s="389" t="s">
        <v>6403</v>
      </c>
      <c r="R1188" s="389" t="s">
        <v>6404</v>
      </c>
      <c r="S1188" s="389" t="s">
        <v>2083</v>
      </c>
      <c r="T1188" s="389" t="s">
        <v>2083</v>
      </c>
      <c r="U1188" s="389" t="s">
        <v>2083</v>
      </c>
      <c r="V1188" s="389" t="s">
        <v>6259</v>
      </c>
      <c r="W1188" s="389" t="s">
        <v>2083</v>
      </c>
      <c r="X1188" s="389" t="s">
        <v>2095</v>
      </c>
      <c r="Y1188" s="389" t="s">
        <v>2147</v>
      </c>
      <c r="Z1188" s="389" t="s">
        <v>2083</v>
      </c>
      <c r="AA1188" s="389" t="s">
        <v>2122</v>
      </c>
      <c r="AB1188" s="389" t="s">
        <v>6355</v>
      </c>
    </row>
    <row r="1189" spans="1:28" x14ac:dyDescent="0.2">
      <c r="A1189" s="389">
        <v>571</v>
      </c>
      <c r="B1189" s="389">
        <v>3709</v>
      </c>
      <c r="C1189" s="389" t="s">
        <v>3583</v>
      </c>
      <c r="D1189" s="389" t="s">
        <v>3584</v>
      </c>
      <c r="E1189" s="389" t="s">
        <v>1281</v>
      </c>
      <c r="F1189" s="421">
        <v>3198</v>
      </c>
      <c r="G1189" s="390" t="s">
        <v>10</v>
      </c>
      <c r="H1189" s="389" t="s">
        <v>6405</v>
      </c>
      <c r="I1189" s="389" t="s">
        <v>6406</v>
      </c>
      <c r="J1189" s="389" t="s">
        <v>6406</v>
      </c>
      <c r="K1189" s="389" t="s">
        <v>2091</v>
      </c>
      <c r="L1189" s="390" t="s">
        <v>23</v>
      </c>
      <c r="M1189" s="390" t="s">
        <v>2083</v>
      </c>
      <c r="N1189" s="390" t="s">
        <v>2083</v>
      </c>
      <c r="O1189" s="390" t="s">
        <v>87</v>
      </c>
      <c r="P1189" s="389" t="s">
        <v>23</v>
      </c>
      <c r="Q1189" s="389" t="s">
        <v>6407</v>
      </c>
      <c r="R1189" s="389" t="s">
        <v>6404</v>
      </c>
      <c r="S1189" s="389" t="s">
        <v>2083</v>
      </c>
      <c r="T1189" s="389" t="s">
        <v>2083</v>
      </c>
      <c r="U1189" s="389" t="s">
        <v>2083</v>
      </c>
      <c r="V1189" s="389" t="s">
        <v>6259</v>
      </c>
      <c r="W1189" s="389" t="s">
        <v>2083</v>
      </c>
      <c r="X1189" s="389" t="s">
        <v>2095</v>
      </c>
      <c r="Y1189" s="389" t="s">
        <v>2147</v>
      </c>
      <c r="Z1189" s="389" t="s">
        <v>2083</v>
      </c>
      <c r="AA1189" s="389" t="s">
        <v>2122</v>
      </c>
      <c r="AB1189" s="389" t="s">
        <v>6355</v>
      </c>
    </row>
    <row r="1190" spans="1:28" x14ac:dyDescent="0.2">
      <c r="A1190" s="389">
        <v>572</v>
      </c>
      <c r="B1190" s="389">
        <v>3710</v>
      </c>
      <c r="C1190" s="389" t="s">
        <v>3583</v>
      </c>
      <c r="D1190" s="389" t="s">
        <v>3584</v>
      </c>
      <c r="E1190" s="389" t="s">
        <v>1281</v>
      </c>
      <c r="F1190" s="421">
        <v>3199</v>
      </c>
      <c r="G1190" s="390" t="s">
        <v>10</v>
      </c>
      <c r="H1190" s="389" t="s">
        <v>6408</v>
      </c>
      <c r="I1190" s="389" t="s">
        <v>6409</v>
      </c>
      <c r="J1190" s="389" t="s">
        <v>6409</v>
      </c>
      <c r="K1190" s="389" t="s">
        <v>2091</v>
      </c>
      <c r="L1190" s="390" t="s">
        <v>23</v>
      </c>
      <c r="M1190" s="390" t="s">
        <v>2083</v>
      </c>
      <c r="N1190" s="390" t="s">
        <v>2083</v>
      </c>
      <c r="O1190" s="390" t="s">
        <v>87</v>
      </c>
      <c r="P1190" s="389" t="s">
        <v>23</v>
      </c>
      <c r="Q1190" s="389" t="s">
        <v>6407</v>
      </c>
      <c r="R1190" s="389" t="s">
        <v>6404</v>
      </c>
      <c r="S1190" s="389" t="s">
        <v>2083</v>
      </c>
      <c r="T1190" s="389" t="s">
        <v>2083</v>
      </c>
      <c r="U1190" s="389" t="s">
        <v>2083</v>
      </c>
      <c r="V1190" s="389" t="s">
        <v>6259</v>
      </c>
      <c r="W1190" s="389" t="s">
        <v>2083</v>
      </c>
      <c r="X1190" s="389" t="s">
        <v>2095</v>
      </c>
      <c r="Y1190" s="389" t="s">
        <v>2147</v>
      </c>
      <c r="Z1190" s="389" t="s">
        <v>2083</v>
      </c>
      <c r="AA1190" s="389" t="s">
        <v>2122</v>
      </c>
      <c r="AB1190" s="389" t="s">
        <v>6355</v>
      </c>
    </row>
    <row r="1191" spans="1:28" x14ac:dyDescent="0.2">
      <c r="A1191" s="389">
        <v>573</v>
      </c>
      <c r="B1191" s="389">
        <v>3711</v>
      </c>
      <c r="C1191" s="389" t="s">
        <v>3508</v>
      </c>
      <c r="D1191" s="389" t="s">
        <v>3509</v>
      </c>
      <c r="E1191" s="389" t="s">
        <v>1281</v>
      </c>
      <c r="F1191" s="421">
        <v>3200</v>
      </c>
      <c r="G1191" s="390" t="s">
        <v>10</v>
      </c>
      <c r="H1191" s="389" t="s">
        <v>6410</v>
      </c>
      <c r="I1191" s="389" t="s">
        <v>6411</v>
      </c>
      <c r="J1191" s="389" t="s">
        <v>6411</v>
      </c>
      <c r="K1191" s="389" t="s">
        <v>2091</v>
      </c>
      <c r="L1191" s="390" t="s">
        <v>23</v>
      </c>
      <c r="M1191" s="390" t="s">
        <v>2083</v>
      </c>
      <c r="N1191" s="390" t="s">
        <v>2083</v>
      </c>
      <c r="O1191" s="390" t="s">
        <v>87</v>
      </c>
      <c r="P1191" s="389" t="s">
        <v>23</v>
      </c>
      <c r="Q1191" s="389" t="s">
        <v>6412</v>
      </c>
      <c r="R1191" s="389" t="s">
        <v>6404</v>
      </c>
      <c r="S1191" s="389" t="s">
        <v>2083</v>
      </c>
      <c r="T1191" s="389" t="s">
        <v>2083</v>
      </c>
      <c r="U1191" s="389" t="s">
        <v>2083</v>
      </c>
      <c r="V1191" s="389" t="s">
        <v>6259</v>
      </c>
      <c r="W1191" s="389" t="s">
        <v>2083</v>
      </c>
      <c r="X1191" s="389" t="s">
        <v>2095</v>
      </c>
      <c r="Y1191" s="389" t="s">
        <v>2147</v>
      </c>
      <c r="Z1191" s="389" t="s">
        <v>2083</v>
      </c>
      <c r="AA1191" s="389" t="s">
        <v>2122</v>
      </c>
      <c r="AB1191" s="389" t="s">
        <v>6413</v>
      </c>
    </row>
    <row r="1192" spans="1:28" x14ac:dyDescent="0.2">
      <c r="A1192" s="389">
        <v>574</v>
      </c>
      <c r="B1192" s="389">
        <v>3712</v>
      </c>
      <c r="C1192" s="389" t="s">
        <v>2133</v>
      </c>
      <c r="D1192" s="389" t="s">
        <v>2134</v>
      </c>
      <c r="E1192" s="389" t="s">
        <v>1281</v>
      </c>
      <c r="F1192" s="421">
        <v>3201</v>
      </c>
      <c r="G1192" s="390" t="s">
        <v>10</v>
      </c>
      <c r="H1192" s="389" t="s">
        <v>6414</v>
      </c>
      <c r="I1192" s="389" t="s">
        <v>6415</v>
      </c>
      <c r="J1192" s="389" t="s">
        <v>6416</v>
      </c>
      <c r="K1192" s="389" t="s">
        <v>2091</v>
      </c>
      <c r="L1192" s="390" t="s">
        <v>23</v>
      </c>
      <c r="M1192" s="390" t="s">
        <v>2083</v>
      </c>
      <c r="N1192" s="390" t="s">
        <v>2083</v>
      </c>
      <c r="O1192" s="390" t="s">
        <v>87</v>
      </c>
      <c r="P1192" s="389" t="s">
        <v>123</v>
      </c>
      <c r="Q1192" s="389" t="s">
        <v>6417</v>
      </c>
      <c r="R1192" s="389" t="s">
        <v>6418</v>
      </c>
      <c r="S1192" s="389" t="s">
        <v>2083</v>
      </c>
      <c r="T1192" s="389" t="s">
        <v>2083</v>
      </c>
      <c r="U1192" s="389" t="s">
        <v>2083</v>
      </c>
      <c r="V1192" s="389" t="s">
        <v>6419</v>
      </c>
      <c r="W1192" s="389" t="s">
        <v>2083</v>
      </c>
      <c r="X1192" s="389" t="s">
        <v>2095</v>
      </c>
      <c r="Y1192" s="389" t="s">
        <v>2147</v>
      </c>
      <c r="Z1192" s="389" t="s">
        <v>2083</v>
      </c>
      <c r="AA1192" s="389" t="s">
        <v>6420</v>
      </c>
      <c r="AB1192" s="389" t="s">
        <v>6421</v>
      </c>
    </row>
    <row r="1193" spans="1:28" x14ac:dyDescent="0.2">
      <c r="A1193" s="389">
        <v>575</v>
      </c>
      <c r="B1193" s="389">
        <v>3713</v>
      </c>
      <c r="C1193" s="389" t="s">
        <v>2563</v>
      </c>
      <c r="D1193" s="389" t="s">
        <v>2564</v>
      </c>
      <c r="E1193" s="389" t="s">
        <v>1281</v>
      </c>
      <c r="F1193" s="421">
        <v>3202</v>
      </c>
      <c r="G1193" s="390" t="s">
        <v>10</v>
      </c>
      <c r="H1193" s="389" t="s">
        <v>6422</v>
      </c>
      <c r="I1193" s="389" t="s">
        <v>6423</v>
      </c>
      <c r="J1193" s="389" t="s">
        <v>6423</v>
      </c>
      <c r="K1193" s="389" t="s">
        <v>2091</v>
      </c>
      <c r="L1193" s="390" t="s">
        <v>23</v>
      </c>
      <c r="M1193" s="390" t="s">
        <v>2083</v>
      </c>
      <c r="N1193" s="390" t="s">
        <v>2083</v>
      </c>
      <c r="O1193" s="390" t="s">
        <v>87</v>
      </c>
      <c r="P1193" s="389" t="s">
        <v>123</v>
      </c>
      <c r="Q1193" s="389" t="s">
        <v>6424</v>
      </c>
      <c r="R1193" s="389" t="s">
        <v>3072</v>
      </c>
      <c r="S1193" s="389" t="s">
        <v>2083</v>
      </c>
      <c r="T1193" s="389" t="s">
        <v>2083</v>
      </c>
      <c r="U1193" s="389" t="s">
        <v>2083</v>
      </c>
      <c r="V1193" s="389" t="s">
        <v>6399</v>
      </c>
      <c r="W1193" s="389" t="s">
        <v>2083</v>
      </c>
      <c r="X1193" s="389" t="s">
        <v>2095</v>
      </c>
      <c r="Y1193" s="389" t="s">
        <v>87</v>
      </c>
      <c r="Z1193" s="389" t="s">
        <v>2083</v>
      </c>
      <c r="AA1193" s="389" t="s">
        <v>2096</v>
      </c>
      <c r="AB1193" s="389" t="s">
        <v>2568</v>
      </c>
    </row>
    <row r="1194" spans="1:28" x14ac:dyDescent="0.2">
      <c r="A1194" s="389">
        <v>576</v>
      </c>
      <c r="B1194" s="389">
        <v>3714</v>
      </c>
      <c r="C1194" s="389" t="s">
        <v>2563</v>
      </c>
      <c r="D1194" s="389" t="s">
        <v>2564</v>
      </c>
      <c r="E1194" s="389" t="s">
        <v>1281</v>
      </c>
      <c r="F1194" s="421">
        <v>3203</v>
      </c>
      <c r="G1194" s="390" t="s">
        <v>10</v>
      </c>
      <c r="H1194" s="389" t="s">
        <v>6425</v>
      </c>
      <c r="I1194" s="389" t="s">
        <v>6426</v>
      </c>
      <c r="J1194" s="389" t="s">
        <v>6427</v>
      </c>
      <c r="K1194" s="389" t="s">
        <v>2091</v>
      </c>
      <c r="L1194" s="390" t="s">
        <v>23</v>
      </c>
      <c r="M1194" s="390" t="s">
        <v>2083</v>
      </c>
      <c r="N1194" s="390" t="s">
        <v>2083</v>
      </c>
      <c r="O1194" s="390" t="s">
        <v>87</v>
      </c>
      <c r="P1194" s="389" t="s">
        <v>23</v>
      </c>
      <c r="Q1194" s="389" t="s">
        <v>6428</v>
      </c>
      <c r="R1194" s="389" t="s">
        <v>3072</v>
      </c>
      <c r="S1194" s="389" t="s">
        <v>2083</v>
      </c>
      <c r="T1194" s="389" t="s">
        <v>2083</v>
      </c>
      <c r="U1194" s="389" t="s">
        <v>2083</v>
      </c>
      <c r="V1194" s="389" t="s">
        <v>6399</v>
      </c>
      <c r="W1194" s="389" t="s">
        <v>2083</v>
      </c>
      <c r="X1194" s="389" t="s">
        <v>2095</v>
      </c>
      <c r="Y1194" s="389" t="s">
        <v>87</v>
      </c>
      <c r="Z1194" s="389" t="s">
        <v>2083</v>
      </c>
      <c r="AA1194" s="389" t="s">
        <v>2096</v>
      </c>
      <c r="AB1194" s="389" t="s">
        <v>2568</v>
      </c>
    </row>
    <row r="1195" spans="1:28" x14ac:dyDescent="0.2">
      <c r="A1195" s="389">
        <v>577</v>
      </c>
      <c r="B1195" s="389">
        <v>3715</v>
      </c>
      <c r="C1195" s="389" t="s">
        <v>2174</v>
      </c>
      <c r="D1195" s="389" t="s">
        <v>2175</v>
      </c>
      <c r="E1195" s="389" t="s">
        <v>1281</v>
      </c>
      <c r="F1195" s="421">
        <v>3204</v>
      </c>
      <c r="G1195" s="390" t="s">
        <v>10</v>
      </c>
      <c r="H1195" s="389" t="s">
        <v>1493</v>
      </c>
      <c r="I1195" s="389" t="s">
        <v>1493</v>
      </c>
      <c r="J1195" s="389" t="s">
        <v>1493</v>
      </c>
      <c r="K1195" s="389" t="s">
        <v>2091</v>
      </c>
      <c r="L1195" s="390" t="s">
        <v>23</v>
      </c>
      <c r="M1195" s="390" t="s">
        <v>2083</v>
      </c>
      <c r="N1195" s="390" t="s">
        <v>2083</v>
      </c>
      <c r="O1195" s="390" t="s">
        <v>25</v>
      </c>
      <c r="P1195" s="389" t="s">
        <v>123</v>
      </c>
      <c r="Q1195" s="389" t="s">
        <v>6429</v>
      </c>
      <c r="R1195" s="389" t="s">
        <v>3072</v>
      </c>
      <c r="S1195" s="389" t="s">
        <v>6430</v>
      </c>
      <c r="T1195" s="389" t="s">
        <v>3631</v>
      </c>
      <c r="U1195" s="389" t="s">
        <v>2083</v>
      </c>
      <c r="V1195" s="389" t="s">
        <v>6431</v>
      </c>
      <c r="W1195" s="389" t="s">
        <v>2083</v>
      </c>
      <c r="X1195" s="389" t="s">
        <v>2095</v>
      </c>
      <c r="Y1195" s="389" t="s">
        <v>2147</v>
      </c>
      <c r="Z1195" s="389" t="s">
        <v>2083</v>
      </c>
      <c r="AA1195" s="389" t="s">
        <v>2328</v>
      </c>
      <c r="AB1195" s="389" t="s">
        <v>3633</v>
      </c>
    </row>
    <row r="1196" spans="1:28" x14ac:dyDescent="0.2">
      <c r="A1196" s="389">
        <v>578</v>
      </c>
      <c r="B1196" s="389">
        <v>3716</v>
      </c>
      <c r="C1196" s="389" t="s">
        <v>2255</v>
      </c>
      <c r="D1196" s="389" t="s">
        <v>2256</v>
      </c>
      <c r="E1196" s="389" t="s">
        <v>1281</v>
      </c>
      <c r="F1196" s="421">
        <v>3205</v>
      </c>
      <c r="G1196" s="390" t="s">
        <v>10</v>
      </c>
      <c r="H1196" s="389" t="s">
        <v>6432</v>
      </c>
      <c r="I1196" s="389" t="s">
        <v>6433</v>
      </c>
      <c r="J1196" s="389" t="s">
        <v>6433</v>
      </c>
      <c r="K1196" s="389" t="s">
        <v>2091</v>
      </c>
      <c r="L1196" s="390" t="s">
        <v>23</v>
      </c>
      <c r="M1196" s="390" t="s">
        <v>2083</v>
      </c>
      <c r="N1196" s="390" t="s">
        <v>2083</v>
      </c>
      <c r="O1196" s="390" t="s">
        <v>87</v>
      </c>
      <c r="P1196" s="389" t="s">
        <v>23</v>
      </c>
      <c r="Q1196" s="389" t="s">
        <v>6434</v>
      </c>
      <c r="R1196" s="389" t="s">
        <v>3072</v>
      </c>
      <c r="S1196" s="389" t="s">
        <v>2083</v>
      </c>
      <c r="T1196" s="389" t="s">
        <v>2083</v>
      </c>
      <c r="U1196" s="389" t="s">
        <v>2083</v>
      </c>
      <c r="V1196" s="389" t="s">
        <v>6435</v>
      </c>
      <c r="W1196" s="389" t="s">
        <v>2083</v>
      </c>
      <c r="X1196" s="389" t="s">
        <v>2095</v>
      </c>
      <c r="Y1196" s="389" t="s">
        <v>12</v>
      </c>
      <c r="Z1196" s="389" t="s">
        <v>2083</v>
      </c>
      <c r="AA1196" s="389" t="s">
        <v>2096</v>
      </c>
      <c r="AB1196" s="389" t="s">
        <v>6436</v>
      </c>
    </row>
    <row r="1197" spans="1:28" x14ac:dyDescent="0.2">
      <c r="A1197" s="389">
        <v>579</v>
      </c>
      <c r="B1197" s="389">
        <v>3720</v>
      </c>
      <c r="C1197" s="389" t="s">
        <v>4695</v>
      </c>
      <c r="D1197" s="389" t="s">
        <v>4696</v>
      </c>
      <c r="E1197" s="389" t="s">
        <v>1281</v>
      </c>
      <c r="F1197" s="421">
        <v>3206</v>
      </c>
      <c r="G1197" s="390" t="s">
        <v>10</v>
      </c>
      <c r="H1197" s="389" t="s">
        <v>6437</v>
      </c>
      <c r="I1197" s="389" t="s">
        <v>6437</v>
      </c>
      <c r="J1197" s="389" t="s">
        <v>6437</v>
      </c>
      <c r="K1197" s="389" t="s">
        <v>2091</v>
      </c>
      <c r="L1197" s="390" t="s">
        <v>23</v>
      </c>
      <c r="M1197" s="390" t="s">
        <v>2083</v>
      </c>
      <c r="N1197" s="390" t="s">
        <v>2083</v>
      </c>
      <c r="O1197" s="390" t="s">
        <v>25</v>
      </c>
      <c r="Q1197" s="389" t="s">
        <v>6438</v>
      </c>
      <c r="R1197" s="389" t="s">
        <v>3072</v>
      </c>
      <c r="S1197" s="389" t="s">
        <v>6439</v>
      </c>
      <c r="T1197" s="389" t="s">
        <v>6440</v>
      </c>
      <c r="U1197" s="389" t="s">
        <v>2083</v>
      </c>
      <c r="V1197" s="389" t="s">
        <v>6441</v>
      </c>
      <c r="W1197" s="389" t="s">
        <v>2083</v>
      </c>
      <c r="X1197" s="389" t="s">
        <v>2095</v>
      </c>
      <c r="Y1197" s="389" t="s">
        <v>87</v>
      </c>
      <c r="Z1197" s="389" t="s">
        <v>2083</v>
      </c>
      <c r="AA1197" s="389" t="s">
        <v>2297</v>
      </c>
      <c r="AB1197" s="389" t="s">
        <v>6442</v>
      </c>
    </row>
    <row r="1198" spans="1:28" x14ac:dyDescent="0.2">
      <c r="A1198" s="389">
        <v>580</v>
      </c>
      <c r="B1198" s="389">
        <v>3721</v>
      </c>
      <c r="C1198" s="389" t="s">
        <v>2248</v>
      </c>
      <c r="D1198" s="389" t="s">
        <v>2249</v>
      </c>
      <c r="E1198" s="389" t="s">
        <v>1281</v>
      </c>
      <c r="F1198" s="421">
        <v>3207</v>
      </c>
      <c r="G1198" s="390" t="s">
        <v>10</v>
      </c>
      <c r="H1198" s="389" t="s">
        <v>1495</v>
      </c>
      <c r="I1198" s="389" t="s">
        <v>1495</v>
      </c>
      <c r="J1198" s="389" t="s">
        <v>1495</v>
      </c>
      <c r="K1198" s="389" t="s">
        <v>9</v>
      </c>
      <c r="L1198" s="390" t="s">
        <v>20</v>
      </c>
      <c r="M1198" s="390" t="s">
        <v>2083</v>
      </c>
      <c r="N1198" s="390" t="s">
        <v>2083</v>
      </c>
      <c r="O1198" s="390" t="s">
        <v>87</v>
      </c>
      <c r="P1198" s="389" t="s">
        <v>23</v>
      </c>
      <c r="Q1198" s="389" t="s">
        <v>6443</v>
      </c>
      <c r="R1198" s="389" t="s">
        <v>6444</v>
      </c>
      <c r="S1198" s="389" t="s">
        <v>2083</v>
      </c>
      <c r="T1198" s="389" t="s">
        <v>2083</v>
      </c>
      <c r="U1198" s="389" t="s">
        <v>2083</v>
      </c>
      <c r="V1198" s="389" t="s">
        <v>6445</v>
      </c>
      <c r="W1198" s="389" t="s">
        <v>2083</v>
      </c>
      <c r="X1198" s="389" t="s">
        <v>2095</v>
      </c>
      <c r="Y1198" s="389" t="s">
        <v>87</v>
      </c>
      <c r="Z1198" s="389" t="s">
        <v>2083</v>
      </c>
      <c r="AA1198" s="389" t="s">
        <v>2096</v>
      </c>
      <c r="AB1198" s="389" t="s">
        <v>2254</v>
      </c>
    </row>
    <row r="1199" spans="1:28" x14ac:dyDescent="0.2">
      <c r="A1199" s="389">
        <v>581</v>
      </c>
      <c r="B1199" s="389">
        <v>3722</v>
      </c>
      <c r="C1199" s="389" t="s">
        <v>3583</v>
      </c>
      <c r="D1199" s="389" t="s">
        <v>3584</v>
      </c>
      <c r="E1199" s="389" t="s">
        <v>1281</v>
      </c>
      <c r="F1199" s="421">
        <v>3208</v>
      </c>
      <c r="G1199" s="390" t="s">
        <v>10</v>
      </c>
      <c r="H1199" s="389" t="s">
        <v>6446</v>
      </c>
      <c r="I1199" s="389" t="s">
        <v>6446</v>
      </c>
      <c r="J1199" s="389" t="s">
        <v>6446</v>
      </c>
      <c r="K1199" s="389" t="s">
        <v>2091</v>
      </c>
      <c r="L1199" s="390" t="s">
        <v>23</v>
      </c>
      <c r="M1199" s="390" t="s">
        <v>2083</v>
      </c>
      <c r="N1199" s="390" t="s">
        <v>2083</v>
      </c>
      <c r="O1199" s="390" t="s">
        <v>42</v>
      </c>
      <c r="P1199" s="389" t="s">
        <v>23</v>
      </c>
      <c r="Q1199" s="389" t="s">
        <v>5720</v>
      </c>
      <c r="R1199" s="389" t="s">
        <v>6447</v>
      </c>
      <c r="S1199" s="389" t="s">
        <v>2083</v>
      </c>
      <c r="T1199" s="389" t="s">
        <v>2083</v>
      </c>
      <c r="U1199" s="389" t="s">
        <v>2083</v>
      </c>
      <c r="V1199" s="389" t="s">
        <v>6448</v>
      </c>
      <c r="W1199" s="389" t="s">
        <v>2083</v>
      </c>
      <c r="X1199" s="389" t="s">
        <v>2095</v>
      </c>
      <c r="Y1199" s="389" t="s">
        <v>2147</v>
      </c>
      <c r="Z1199" s="389" t="s">
        <v>2083</v>
      </c>
      <c r="AA1199" s="389" t="s">
        <v>3038</v>
      </c>
      <c r="AB1199" s="389" t="s">
        <v>6447</v>
      </c>
    </row>
    <row r="1200" spans="1:28" x14ac:dyDescent="0.2">
      <c r="A1200" s="389">
        <v>582</v>
      </c>
      <c r="B1200" s="389">
        <v>3723</v>
      </c>
      <c r="C1200" s="389" t="s">
        <v>6304</v>
      </c>
      <c r="D1200" s="389" t="s">
        <v>4171</v>
      </c>
      <c r="E1200" s="389" t="s">
        <v>1281</v>
      </c>
      <c r="F1200" s="421">
        <v>3209</v>
      </c>
      <c r="G1200" s="390" t="s">
        <v>10</v>
      </c>
      <c r="H1200" s="389" t="s">
        <v>1496</v>
      </c>
      <c r="I1200" s="389" t="s">
        <v>1496</v>
      </c>
      <c r="J1200" s="389" t="s">
        <v>1496</v>
      </c>
      <c r="K1200" s="389" t="s">
        <v>2091</v>
      </c>
      <c r="L1200" s="390" t="s">
        <v>23</v>
      </c>
      <c r="M1200" s="390" t="s">
        <v>2083</v>
      </c>
      <c r="N1200" s="390" t="s">
        <v>2083</v>
      </c>
      <c r="O1200" s="390" t="s">
        <v>87</v>
      </c>
      <c r="P1200" s="389" t="s">
        <v>123</v>
      </c>
      <c r="Q1200" s="389" t="s">
        <v>6449</v>
      </c>
      <c r="R1200" s="389" t="s">
        <v>6450</v>
      </c>
      <c r="S1200" s="389" t="s">
        <v>2083</v>
      </c>
      <c r="T1200" s="389" t="s">
        <v>2083</v>
      </c>
      <c r="U1200" s="389" t="s">
        <v>2083</v>
      </c>
      <c r="V1200" s="389" t="s">
        <v>6451</v>
      </c>
      <c r="W1200" s="389" t="s">
        <v>2083</v>
      </c>
      <c r="X1200" s="389" t="s">
        <v>2095</v>
      </c>
      <c r="Y1200" s="389" t="s">
        <v>2147</v>
      </c>
      <c r="Z1200" s="389" t="s">
        <v>2083</v>
      </c>
      <c r="AA1200" s="389" t="s">
        <v>4253</v>
      </c>
      <c r="AB1200" s="389" t="s">
        <v>4425</v>
      </c>
    </row>
    <row r="1201" spans="1:28" x14ac:dyDescent="0.2">
      <c r="A1201" s="389">
        <v>583</v>
      </c>
      <c r="B1201" s="389">
        <v>3724</v>
      </c>
      <c r="C1201" s="389" t="s">
        <v>2349</v>
      </c>
      <c r="D1201" s="389" t="s">
        <v>2350</v>
      </c>
      <c r="E1201" s="389" t="s">
        <v>1281</v>
      </c>
      <c r="F1201" s="421">
        <v>3210</v>
      </c>
      <c r="G1201" s="390" t="s">
        <v>10</v>
      </c>
      <c r="H1201" s="389" t="s">
        <v>6452</v>
      </c>
      <c r="I1201" s="389" t="s">
        <v>6453</v>
      </c>
      <c r="J1201" s="389" t="s">
        <v>6453</v>
      </c>
      <c r="K1201" s="389" t="s">
        <v>2091</v>
      </c>
      <c r="L1201" s="390" t="s">
        <v>23</v>
      </c>
      <c r="M1201" s="390" t="s">
        <v>2083</v>
      </c>
      <c r="N1201" s="390" t="s">
        <v>2083</v>
      </c>
      <c r="O1201" s="390" t="s">
        <v>87</v>
      </c>
      <c r="P1201" s="389" t="s">
        <v>23</v>
      </c>
      <c r="Q1201" s="389" t="s">
        <v>6454</v>
      </c>
      <c r="R1201" s="389" t="s">
        <v>2864</v>
      </c>
      <c r="S1201" s="389" t="s">
        <v>2083</v>
      </c>
      <c r="T1201" s="389" t="s">
        <v>2083</v>
      </c>
      <c r="U1201" s="389" t="s">
        <v>2083</v>
      </c>
      <c r="V1201" s="389" t="s">
        <v>6455</v>
      </c>
      <c r="W1201" s="389" t="s">
        <v>2083</v>
      </c>
      <c r="X1201" s="389" t="s">
        <v>2095</v>
      </c>
      <c r="Y1201" s="389" t="s">
        <v>2147</v>
      </c>
      <c r="Z1201" s="389" t="s">
        <v>2083</v>
      </c>
      <c r="AA1201" s="389" t="s">
        <v>6420</v>
      </c>
      <c r="AB1201" s="389" t="s">
        <v>6456</v>
      </c>
    </row>
    <row r="1202" spans="1:28" x14ac:dyDescent="0.2">
      <c r="A1202" s="389">
        <v>584</v>
      </c>
      <c r="B1202" s="389">
        <v>3725</v>
      </c>
      <c r="C1202" s="389" t="s">
        <v>2255</v>
      </c>
      <c r="D1202" s="389" t="s">
        <v>2256</v>
      </c>
      <c r="E1202" s="389" t="s">
        <v>1281</v>
      </c>
      <c r="F1202" s="421">
        <v>3211</v>
      </c>
      <c r="G1202" s="390" t="s">
        <v>10</v>
      </c>
      <c r="H1202" s="389" t="s">
        <v>1498</v>
      </c>
      <c r="I1202" s="389" t="s">
        <v>1498</v>
      </c>
      <c r="J1202" s="389" t="s">
        <v>1498</v>
      </c>
      <c r="K1202" s="389" t="s">
        <v>2091</v>
      </c>
      <c r="L1202" s="390" t="s">
        <v>23</v>
      </c>
      <c r="M1202" s="390" t="s">
        <v>2083</v>
      </c>
      <c r="N1202" s="390" t="s">
        <v>2083</v>
      </c>
      <c r="O1202" s="390" t="s">
        <v>87</v>
      </c>
      <c r="P1202" s="389" t="s">
        <v>123</v>
      </c>
      <c r="Q1202" s="389" t="s">
        <v>6457</v>
      </c>
      <c r="R1202" s="389" t="s">
        <v>2864</v>
      </c>
      <c r="S1202" s="389" t="s">
        <v>2083</v>
      </c>
      <c r="T1202" s="389" t="s">
        <v>2083</v>
      </c>
      <c r="U1202" s="389" t="s">
        <v>2083</v>
      </c>
      <c r="V1202" s="389" t="s">
        <v>6458</v>
      </c>
      <c r="W1202" s="389" t="s">
        <v>2083</v>
      </c>
      <c r="X1202" s="389" t="s">
        <v>2095</v>
      </c>
      <c r="Y1202" s="389" t="s">
        <v>2147</v>
      </c>
      <c r="Z1202" s="389" t="s">
        <v>2083</v>
      </c>
      <c r="AA1202" s="389" t="s">
        <v>2297</v>
      </c>
      <c r="AB1202" s="389" t="s">
        <v>6459</v>
      </c>
    </row>
    <row r="1203" spans="1:28" x14ac:dyDescent="0.2">
      <c r="A1203" s="389">
        <v>585</v>
      </c>
      <c r="B1203" s="389">
        <v>3726</v>
      </c>
      <c r="C1203" s="389" t="s">
        <v>2962</v>
      </c>
      <c r="D1203" s="389" t="s">
        <v>2963</v>
      </c>
      <c r="E1203" s="389" t="s">
        <v>1281</v>
      </c>
      <c r="F1203" s="421">
        <v>3212</v>
      </c>
      <c r="G1203" s="390" t="s">
        <v>10</v>
      </c>
      <c r="H1203" s="389" t="s">
        <v>6460</v>
      </c>
      <c r="I1203" s="389" t="s">
        <v>1499</v>
      </c>
      <c r="J1203" s="389" t="s">
        <v>1499</v>
      </c>
      <c r="K1203" s="389" t="s">
        <v>2091</v>
      </c>
      <c r="L1203" s="390" t="s">
        <v>23</v>
      </c>
      <c r="M1203" s="390" t="s">
        <v>2083</v>
      </c>
      <c r="N1203" s="390" t="s">
        <v>2083</v>
      </c>
      <c r="O1203" s="390" t="s">
        <v>87</v>
      </c>
      <c r="P1203" s="389" t="s">
        <v>1045</v>
      </c>
      <c r="Q1203" s="389" t="s">
        <v>6461</v>
      </c>
      <c r="R1203" s="389" t="s">
        <v>6173</v>
      </c>
      <c r="S1203" s="389" t="s">
        <v>2083</v>
      </c>
      <c r="T1203" s="389" t="s">
        <v>2083</v>
      </c>
      <c r="U1203" s="389" t="s">
        <v>2083</v>
      </c>
      <c r="V1203" s="389" t="s">
        <v>6462</v>
      </c>
      <c r="W1203" s="389" t="s">
        <v>2083</v>
      </c>
      <c r="X1203" s="389" t="s">
        <v>2095</v>
      </c>
      <c r="Y1203" s="389" t="s">
        <v>2147</v>
      </c>
      <c r="Z1203" s="389" t="s">
        <v>2083</v>
      </c>
      <c r="AA1203" s="389" t="s">
        <v>2115</v>
      </c>
      <c r="AB1203" s="389" t="s">
        <v>6132</v>
      </c>
    </row>
    <row r="1204" spans="1:28" x14ac:dyDescent="0.2">
      <c r="A1204" s="389">
        <v>586</v>
      </c>
      <c r="B1204" s="389">
        <v>3727</v>
      </c>
      <c r="C1204" s="389" t="s">
        <v>2133</v>
      </c>
      <c r="D1204" s="389" t="s">
        <v>2134</v>
      </c>
      <c r="E1204" s="389" t="s">
        <v>1281</v>
      </c>
      <c r="F1204" s="421">
        <v>3213</v>
      </c>
      <c r="G1204" s="390" t="s">
        <v>10</v>
      </c>
      <c r="H1204" s="389" t="s">
        <v>1500</v>
      </c>
      <c r="I1204" s="389" t="s">
        <v>1500</v>
      </c>
      <c r="J1204" s="389" t="s">
        <v>1500</v>
      </c>
      <c r="K1204" s="389" t="s">
        <v>2091</v>
      </c>
      <c r="L1204" s="390" t="s">
        <v>23</v>
      </c>
      <c r="M1204" s="390" t="s">
        <v>2083</v>
      </c>
      <c r="N1204" s="390" t="s">
        <v>2083</v>
      </c>
      <c r="O1204" s="390" t="s">
        <v>87</v>
      </c>
      <c r="P1204" s="389" t="s">
        <v>123</v>
      </c>
      <c r="Q1204" s="389" t="s">
        <v>6463</v>
      </c>
      <c r="R1204" s="389" t="s">
        <v>6464</v>
      </c>
      <c r="S1204" s="389" t="s">
        <v>2083</v>
      </c>
      <c r="T1204" s="389" t="s">
        <v>2083</v>
      </c>
      <c r="U1204" s="389" t="s">
        <v>2083</v>
      </c>
      <c r="V1204" s="389" t="s">
        <v>6465</v>
      </c>
      <c r="W1204" s="389" t="s">
        <v>2083</v>
      </c>
      <c r="X1204" s="389" t="s">
        <v>2095</v>
      </c>
      <c r="Y1204" s="389" t="s">
        <v>2147</v>
      </c>
      <c r="Z1204" s="389" t="s">
        <v>2083</v>
      </c>
      <c r="AA1204" s="389" t="s">
        <v>2096</v>
      </c>
      <c r="AB1204" s="389" t="s">
        <v>4289</v>
      </c>
    </row>
    <row r="1205" spans="1:28" x14ac:dyDescent="0.2">
      <c r="A1205" s="389">
        <v>587</v>
      </c>
      <c r="B1205" s="389">
        <v>3728</v>
      </c>
      <c r="C1205" s="389" t="s">
        <v>3583</v>
      </c>
      <c r="D1205" s="389" t="s">
        <v>3584</v>
      </c>
      <c r="E1205" s="389" t="s">
        <v>1281</v>
      </c>
      <c r="F1205" s="421">
        <v>3214</v>
      </c>
      <c r="G1205" s="390" t="s">
        <v>10</v>
      </c>
      <c r="H1205" s="389" t="s">
        <v>6466</v>
      </c>
      <c r="I1205" s="389" t="s">
        <v>1501</v>
      </c>
      <c r="J1205" s="389" t="s">
        <v>1501</v>
      </c>
      <c r="K1205" s="389" t="s">
        <v>2091</v>
      </c>
      <c r="L1205" s="390" t="s">
        <v>23</v>
      </c>
      <c r="M1205" s="390" t="s">
        <v>2083</v>
      </c>
      <c r="N1205" s="390" t="s">
        <v>2083</v>
      </c>
      <c r="O1205" s="390" t="s">
        <v>87</v>
      </c>
      <c r="P1205" s="389" t="s">
        <v>23</v>
      </c>
      <c r="Q1205" s="389" t="s">
        <v>6467</v>
      </c>
      <c r="R1205" s="389" t="s">
        <v>2864</v>
      </c>
      <c r="S1205" s="389" t="s">
        <v>2083</v>
      </c>
      <c r="T1205" s="389" t="s">
        <v>2083</v>
      </c>
      <c r="U1205" s="389" t="s">
        <v>2083</v>
      </c>
      <c r="V1205" s="389" t="s">
        <v>6448</v>
      </c>
      <c r="W1205" s="389" t="s">
        <v>2083</v>
      </c>
      <c r="X1205" s="389" t="s">
        <v>2095</v>
      </c>
      <c r="Y1205" s="389" t="s">
        <v>2147</v>
      </c>
      <c r="Z1205" s="389" t="s">
        <v>2083</v>
      </c>
      <c r="AA1205" s="389" t="s">
        <v>2297</v>
      </c>
      <c r="AB1205" s="389" t="s">
        <v>6468</v>
      </c>
    </row>
    <row r="1206" spans="1:28" x14ac:dyDescent="0.2">
      <c r="A1206" s="389">
        <v>588</v>
      </c>
      <c r="B1206" s="389">
        <v>3732</v>
      </c>
      <c r="C1206" s="389" t="s">
        <v>3583</v>
      </c>
      <c r="D1206" s="389" t="s">
        <v>3584</v>
      </c>
      <c r="E1206" s="389" t="s">
        <v>1281</v>
      </c>
      <c r="F1206" s="421">
        <v>3215</v>
      </c>
      <c r="G1206" s="390" t="s">
        <v>10</v>
      </c>
      <c r="H1206" s="389" t="s">
        <v>6469</v>
      </c>
      <c r="I1206" s="389" t="s">
        <v>6470</v>
      </c>
      <c r="J1206" s="389" t="s">
        <v>6470</v>
      </c>
      <c r="K1206" s="389" t="s">
        <v>2091</v>
      </c>
      <c r="L1206" s="390" t="s">
        <v>23</v>
      </c>
      <c r="M1206" s="390" t="s">
        <v>2083</v>
      </c>
      <c r="N1206" s="390" t="s">
        <v>2083</v>
      </c>
      <c r="O1206" s="390" t="s">
        <v>87</v>
      </c>
      <c r="P1206" s="389" t="s">
        <v>23</v>
      </c>
      <c r="Q1206" s="389" t="s">
        <v>6471</v>
      </c>
      <c r="R1206" s="389" t="s">
        <v>6472</v>
      </c>
      <c r="S1206" s="389" t="s">
        <v>2083</v>
      </c>
      <c r="T1206" s="389" t="s">
        <v>2083</v>
      </c>
      <c r="U1206" s="389" t="s">
        <v>2083</v>
      </c>
      <c r="V1206" s="389" t="s">
        <v>6473</v>
      </c>
      <c r="W1206" s="389" t="s">
        <v>2083</v>
      </c>
      <c r="X1206" s="389" t="s">
        <v>2095</v>
      </c>
      <c r="Y1206" s="389" t="s">
        <v>2147</v>
      </c>
      <c r="Z1206" s="389" t="s">
        <v>2083</v>
      </c>
      <c r="AA1206" s="389" t="s">
        <v>2297</v>
      </c>
      <c r="AB1206" s="389" t="s">
        <v>6459</v>
      </c>
    </row>
    <row r="1207" spans="1:28" x14ac:dyDescent="0.2">
      <c r="A1207" s="389">
        <v>589</v>
      </c>
      <c r="B1207" s="389">
        <v>3729</v>
      </c>
      <c r="C1207" s="389" t="s">
        <v>3583</v>
      </c>
      <c r="D1207" s="389" t="s">
        <v>3584</v>
      </c>
      <c r="E1207" s="389" t="s">
        <v>1281</v>
      </c>
      <c r="F1207" s="421">
        <v>3216</v>
      </c>
      <c r="G1207" s="390" t="s">
        <v>10</v>
      </c>
      <c r="H1207" s="389" t="s">
        <v>6474</v>
      </c>
      <c r="I1207" s="389" t="s">
        <v>6475</v>
      </c>
      <c r="J1207" s="389" t="s">
        <v>6475</v>
      </c>
      <c r="K1207" s="389" t="s">
        <v>2091</v>
      </c>
      <c r="L1207" s="390" t="s">
        <v>23</v>
      </c>
      <c r="M1207" s="390" t="s">
        <v>2083</v>
      </c>
      <c r="N1207" s="390" t="s">
        <v>2083</v>
      </c>
      <c r="O1207" s="390" t="s">
        <v>87</v>
      </c>
      <c r="P1207" s="389" t="s">
        <v>23</v>
      </c>
      <c r="Q1207" s="389" t="s">
        <v>6476</v>
      </c>
      <c r="R1207" s="389" t="s">
        <v>2864</v>
      </c>
      <c r="S1207" s="389" t="s">
        <v>2083</v>
      </c>
      <c r="T1207" s="389" t="s">
        <v>2083</v>
      </c>
      <c r="U1207" s="389" t="s">
        <v>2083</v>
      </c>
      <c r="V1207" s="389" t="s">
        <v>6448</v>
      </c>
      <c r="W1207" s="389" t="s">
        <v>2083</v>
      </c>
      <c r="X1207" s="389" t="s">
        <v>2095</v>
      </c>
      <c r="Y1207" s="389" t="s">
        <v>2147</v>
      </c>
      <c r="Z1207" s="389" t="s">
        <v>2083</v>
      </c>
      <c r="AA1207" s="389" t="s">
        <v>2297</v>
      </c>
      <c r="AB1207" s="389" t="s">
        <v>6459</v>
      </c>
    </row>
    <row r="1208" spans="1:28" x14ac:dyDescent="0.2">
      <c r="A1208" s="389">
        <v>590</v>
      </c>
      <c r="B1208" s="389">
        <v>3730</v>
      </c>
      <c r="C1208" s="389" t="s">
        <v>3583</v>
      </c>
      <c r="D1208" s="389" t="s">
        <v>3584</v>
      </c>
      <c r="E1208" s="389" t="s">
        <v>1281</v>
      </c>
      <c r="F1208" s="421">
        <v>3217</v>
      </c>
      <c r="G1208" s="390" t="s">
        <v>10</v>
      </c>
      <c r="H1208" s="389" t="s">
        <v>6477</v>
      </c>
      <c r="I1208" s="389" t="s">
        <v>6478</v>
      </c>
      <c r="J1208" s="389" t="s">
        <v>6478</v>
      </c>
      <c r="K1208" s="389" t="s">
        <v>2091</v>
      </c>
      <c r="L1208" s="390" t="s">
        <v>23</v>
      </c>
      <c r="M1208" s="390" t="s">
        <v>2083</v>
      </c>
      <c r="N1208" s="390" t="s">
        <v>2083</v>
      </c>
      <c r="O1208" s="390" t="s">
        <v>87</v>
      </c>
      <c r="P1208" s="389" t="s">
        <v>23</v>
      </c>
      <c r="Q1208" s="389" t="s">
        <v>6476</v>
      </c>
      <c r="R1208" s="389" t="s">
        <v>2864</v>
      </c>
      <c r="S1208" s="389" t="s">
        <v>2083</v>
      </c>
      <c r="T1208" s="389" t="s">
        <v>2083</v>
      </c>
      <c r="U1208" s="389" t="s">
        <v>2083</v>
      </c>
      <c r="V1208" s="389" t="s">
        <v>6448</v>
      </c>
      <c r="W1208" s="389" t="s">
        <v>2083</v>
      </c>
      <c r="X1208" s="389" t="s">
        <v>2095</v>
      </c>
      <c r="Y1208" s="389" t="s">
        <v>2147</v>
      </c>
      <c r="Z1208" s="389" t="s">
        <v>2083</v>
      </c>
      <c r="AA1208" s="389" t="s">
        <v>2122</v>
      </c>
      <c r="AB1208" s="389" t="s">
        <v>6479</v>
      </c>
    </row>
    <row r="1209" spans="1:28" x14ac:dyDescent="0.2">
      <c r="A1209" s="389">
        <v>591</v>
      </c>
      <c r="B1209" s="389">
        <v>3731</v>
      </c>
      <c r="C1209" s="389" t="s">
        <v>3583</v>
      </c>
      <c r="D1209" s="389" t="s">
        <v>3584</v>
      </c>
      <c r="E1209" s="389" t="s">
        <v>1281</v>
      </c>
      <c r="F1209" s="421">
        <v>3218</v>
      </c>
      <c r="G1209" s="390" t="s">
        <v>10</v>
      </c>
      <c r="H1209" s="389" t="s">
        <v>6480</v>
      </c>
      <c r="I1209" s="389" t="s">
        <v>6481</v>
      </c>
      <c r="J1209" s="389" t="s">
        <v>6481</v>
      </c>
      <c r="K1209" s="389" t="s">
        <v>2091</v>
      </c>
      <c r="L1209" s="390" t="s">
        <v>23</v>
      </c>
      <c r="M1209" s="390" t="s">
        <v>2083</v>
      </c>
      <c r="N1209" s="390" t="s">
        <v>2083</v>
      </c>
      <c r="O1209" s="390" t="s">
        <v>87</v>
      </c>
      <c r="P1209" s="389" t="s">
        <v>23</v>
      </c>
      <c r="Q1209" s="389" t="s">
        <v>6482</v>
      </c>
      <c r="R1209" s="389" t="s">
        <v>6472</v>
      </c>
      <c r="S1209" s="389" t="s">
        <v>2083</v>
      </c>
      <c r="T1209" s="389" t="s">
        <v>2083</v>
      </c>
      <c r="U1209" s="389" t="s">
        <v>2083</v>
      </c>
      <c r="V1209" s="389" t="s">
        <v>6448</v>
      </c>
      <c r="W1209" s="389" t="s">
        <v>2083</v>
      </c>
      <c r="X1209" s="389" t="s">
        <v>2095</v>
      </c>
      <c r="Y1209" s="389" t="s">
        <v>2147</v>
      </c>
      <c r="Z1209" s="389" t="s">
        <v>2083</v>
      </c>
      <c r="AA1209" s="389" t="s">
        <v>2297</v>
      </c>
      <c r="AB1209" s="389" t="s">
        <v>6459</v>
      </c>
    </row>
    <row r="1210" spans="1:28" x14ac:dyDescent="0.2">
      <c r="A1210" s="389">
        <v>592</v>
      </c>
      <c r="B1210" s="389">
        <v>3733</v>
      </c>
      <c r="C1210" s="389" t="s">
        <v>3583</v>
      </c>
      <c r="D1210" s="389" t="s">
        <v>3584</v>
      </c>
      <c r="E1210" s="389" t="s">
        <v>1281</v>
      </c>
      <c r="F1210" s="421">
        <v>3219</v>
      </c>
      <c r="G1210" s="390" t="s">
        <v>10</v>
      </c>
      <c r="H1210" s="389" t="s">
        <v>6483</v>
      </c>
      <c r="I1210" s="389" t="s">
        <v>6484</v>
      </c>
      <c r="J1210" s="389" t="s">
        <v>6484</v>
      </c>
      <c r="K1210" s="389" t="s">
        <v>2091</v>
      </c>
      <c r="L1210" s="390" t="s">
        <v>23</v>
      </c>
      <c r="M1210" s="390" t="s">
        <v>2083</v>
      </c>
      <c r="N1210" s="390" t="s">
        <v>2083</v>
      </c>
      <c r="O1210" s="390" t="s">
        <v>87</v>
      </c>
      <c r="P1210" s="389" t="s">
        <v>23</v>
      </c>
      <c r="Q1210" s="389" t="s">
        <v>6476</v>
      </c>
      <c r="R1210" s="389" t="s">
        <v>2864</v>
      </c>
      <c r="S1210" s="389" t="s">
        <v>2083</v>
      </c>
      <c r="T1210" s="389" t="s">
        <v>2083</v>
      </c>
      <c r="U1210" s="389" t="s">
        <v>2083</v>
      </c>
      <c r="V1210" s="389" t="s">
        <v>6448</v>
      </c>
      <c r="W1210" s="389" t="s">
        <v>2083</v>
      </c>
      <c r="X1210" s="389" t="s">
        <v>2095</v>
      </c>
      <c r="Y1210" s="389" t="s">
        <v>2147</v>
      </c>
      <c r="Z1210" s="389" t="s">
        <v>2083</v>
      </c>
      <c r="AA1210" s="389" t="s">
        <v>2297</v>
      </c>
      <c r="AB1210" s="389" t="s">
        <v>6459</v>
      </c>
    </row>
    <row r="1211" spans="1:28" x14ac:dyDescent="0.2">
      <c r="A1211" s="389">
        <v>593</v>
      </c>
      <c r="B1211" s="389">
        <v>3734</v>
      </c>
      <c r="C1211" s="389" t="s">
        <v>3583</v>
      </c>
      <c r="D1211" s="389" t="s">
        <v>3584</v>
      </c>
      <c r="E1211" s="389" t="s">
        <v>1281</v>
      </c>
      <c r="F1211" s="421">
        <v>3220</v>
      </c>
      <c r="G1211" s="390" t="s">
        <v>10</v>
      </c>
      <c r="H1211" s="389" t="s">
        <v>6485</v>
      </c>
      <c r="I1211" s="389" t="s">
        <v>6486</v>
      </c>
      <c r="J1211" s="389" t="s">
        <v>6486</v>
      </c>
      <c r="K1211" s="389" t="s">
        <v>2091</v>
      </c>
      <c r="L1211" s="390" t="s">
        <v>23</v>
      </c>
      <c r="M1211" s="390" t="s">
        <v>2083</v>
      </c>
      <c r="N1211" s="390" t="s">
        <v>2083</v>
      </c>
      <c r="O1211" s="390" t="s">
        <v>87</v>
      </c>
      <c r="P1211" s="389" t="s">
        <v>23</v>
      </c>
      <c r="Q1211" s="389" t="s">
        <v>6482</v>
      </c>
      <c r="R1211" s="389" t="s">
        <v>2864</v>
      </c>
      <c r="S1211" s="389" t="s">
        <v>2083</v>
      </c>
      <c r="T1211" s="389" t="s">
        <v>2083</v>
      </c>
      <c r="U1211" s="389" t="s">
        <v>2083</v>
      </c>
      <c r="V1211" s="389" t="s">
        <v>6473</v>
      </c>
      <c r="W1211" s="389" t="s">
        <v>2083</v>
      </c>
      <c r="X1211" s="389" t="s">
        <v>2095</v>
      </c>
      <c r="Y1211" s="389" t="s">
        <v>2147</v>
      </c>
      <c r="Z1211" s="389" t="s">
        <v>2083</v>
      </c>
      <c r="AA1211" s="389" t="s">
        <v>2297</v>
      </c>
      <c r="AB1211" s="389" t="s">
        <v>6459</v>
      </c>
    </row>
    <row r="1212" spans="1:28" x14ac:dyDescent="0.2">
      <c r="A1212" s="389">
        <v>594</v>
      </c>
      <c r="B1212" s="389">
        <v>3736</v>
      </c>
      <c r="C1212" s="389" t="s">
        <v>3583</v>
      </c>
      <c r="D1212" s="389" t="s">
        <v>3584</v>
      </c>
      <c r="E1212" s="389" t="s">
        <v>1281</v>
      </c>
      <c r="F1212" s="421">
        <v>3221</v>
      </c>
      <c r="G1212" s="390" t="s">
        <v>10</v>
      </c>
      <c r="H1212" s="389" t="s">
        <v>6487</v>
      </c>
      <c r="I1212" s="389" t="s">
        <v>6488</v>
      </c>
      <c r="J1212" s="389" t="s">
        <v>6488</v>
      </c>
      <c r="K1212" s="389" t="s">
        <v>2091</v>
      </c>
      <c r="L1212" s="390" t="s">
        <v>23</v>
      </c>
      <c r="M1212" s="390" t="s">
        <v>2083</v>
      </c>
      <c r="N1212" s="390" t="s">
        <v>2083</v>
      </c>
      <c r="O1212" s="390" t="s">
        <v>87</v>
      </c>
      <c r="P1212" s="389" t="s">
        <v>23</v>
      </c>
      <c r="Q1212" s="389" t="s">
        <v>6489</v>
      </c>
      <c r="R1212" s="389" t="s">
        <v>2864</v>
      </c>
      <c r="S1212" s="389" t="s">
        <v>2083</v>
      </c>
      <c r="T1212" s="389" t="s">
        <v>2083</v>
      </c>
      <c r="U1212" s="389" t="s">
        <v>2083</v>
      </c>
      <c r="V1212" s="389" t="s">
        <v>6473</v>
      </c>
      <c r="W1212" s="389" t="s">
        <v>2083</v>
      </c>
      <c r="X1212" s="389" t="s">
        <v>2095</v>
      </c>
      <c r="Y1212" s="389" t="s">
        <v>2147</v>
      </c>
      <c r="Z1212" s="389" t="s">
        <v>2083</v>
      </c>
      <c r="AA1212" s="389" t="s">
        <v>2122</v>
      </c>
      <c r="AB1212" s="389" t="s">
        <v>6479</v>
      </c>
    </row>
    <row r="1213" spans="1:28" x14ac:dyDescent="0.2">
      <c r="A1213" s="389">
        <v>595</v>
      </c>
      <c r="B1213" s="389">
        <v>3738</v>
      </c>
      <c r="C1213" s="389" t="s">
        <v>3583</v>
      </c>
      <c r="D1213" s="389" t="s">
        <v>3584</v>
      </c>
      <c r="E1213" s="389" t="s">
        <v>1281</v>
      </c>
      <c r="F1213" s="421">
        <v>3222</v>
      </c>
      <c r="G1213" s="390" t="s">
        <v>10</v>
      </c>
      <c r="H1213" s="389" t="s">
        <v>6490</v>
      </c>
      <c r="I1213" s="389" t="s">
        <v>6491</v>
      </c>
      <c r="J1213" s="389" t="s">
        <v>6492</v>
      </c>
      <c r="K1213" s="389" t="s">
        <v>2091</v>
      </c>
      <c r="L1213" s="390" t="s">
        <v>23</v>
      </c>
      <c r="M1213" s="390" t="s">
        <v>2083</v>
      </c>
      <c r="N1213" s="390" t="s">
        <v>2083</v>
      </c>
      <c r="O1213" s="390" t="s">
        <v>87</v>
      </c>
      <c r="P1213" s="389" t="s">
        <v>23</v>
      </c>
      <c r="Q1213" s="389" t="s">
        <v>6489</v>
      </c>
      <c r="R1213" s="389" t="s">
        <v>2864</v>
      </c>
      <c r="S1213" s="389" t="s">
        <v>2083</v>
      </c>
      <c r="T1213" s="389" t="s">
        <v>2083</v>
      </c>
      <c r="U1213" s="389" t="s">
        <v>2083</v>
      </c>
      <c r="V1213" s="389" t="s">
        <v>6473</v>
      </c>
      <c r="W1213" s="389" t="s">
        <v>2083</v>
      </c>
      <c r="X1213" s="389" t="s">
        <v>2095</v>
      </c>
      <c r="Y1213" s="389" t="s">
        <v>2147</v>
      </c>
      <c r="Z1213" s="389" t="s">
        <v>2083</v>
      </c>
      <c r="AA1213" s="389" t="s">
        <v>2122</v>
      </c>
      <c r="AB1213" s="389" t="s">
        <v>6479</v>
      </c>
    </row>
    <row r="1214" spans="1:28" x14ac:dyDescent="0.2">
      <c r="A1214" s="389">
        <v>596</v>
      </c>
      <c r="B1214" s="389">
        <v>3739</v>
      </c>
      <c r="C1214" s="389" t="s">
        <v>3583</v>
      </c>
      <c r="D1214" s="389" t="s">
        <v>3584</v>
      </c>
      <c r="E1214" s="389" t="s">
        <v>1281</v>
      </c>
      <c r="F1214" s="421">
        <v>3223</v>
      </c>
      <c r="G1214" s="390" t="s">
        <v>10</v>
      </c>
      <c r="H1214" s="389" t="s">
        <v>6493</v>
      </c>
      <c r="I1214" s="389" t="s">
        <v>6494</v>
      </c>
      <c r="J1214" s="389" t="s">
        <v>6494</v>
      </c>
      <c r="K1214" s="389" t="s">
        <v>2091</v>
      </c>
      <c r="L1214" s="390" t="s">
        <v>23</v>
      </c>
      <c r="M1214" s="390" t="s">
        <v>2083</v>
      </c>
      <c r="N1214" s="390" t="s">
        <v>2083</v>
      </c>
      <c r="O1214" s="390" t="s">
        <v>87</v>
      </c>
      <c r="P1214" s="389" t="s">
        <v>23</v>
      </c>
      <c r="Q1214" s="389" t="s">
        <v>6495</v>
      </c>
      <c r="R1214" s="389" t="s">
        <v>2864</v>
      </c>
      <c r="S1214" s="389" t="s">
        <v>2083</v>
      </c>
      <c r="T1214" s="389" t="s">
        <v>2083</v>
      </c>
      <c r="U1214" s="389" t="s">
        <v>2083</v>
      </c>
      <c r="V1214" s="389" t="s">
        <v>6473</v>
      </c>
      <c r="W1214" s="389" t="s">
        <v>2083</v>
      </c>
      <c r="X1214" s="389" t="s">
        <v>2095</v>
      </c>
      <c r="Y1214" s="389" t="s">
        <v>2147</v>
      </c>
      <c r="Z1214" s="389" t="s">
        <v>2083</v>
      </c>
      <c r="AA1214" s="389" t="s">
        <v>2122</v>
      </c>
      <c r="AB1214" s="389" t="s">
        <v>6479</v>
      </c>
    </row>
    <row r="1215" spans="1:28" x14ac:dyDescent="0.2">
      <c r="A1215" s="389">
        <v>597</v>
      </c>
      <c r="B1215" s="389">
        <v>3740</v>
      </c>
      <c r="C1215" s="389" t="s">
        <v>3583</v>
      </c>
      <c r="D1215" s="389" t="s">
        <v>3584</v>
      </c>
      <c r="E1215" s="389" t="s">
        <v>1281</v>
      </c>
      <c r="F1215" s="421">
        <v>3224</v>
      </c>
      <c r="G1215" s="390" t="s">
        <v>10</v>
      </c>
      <c r="H1215" s="389" t="s">
        <v>6496</v>
      </c>
      <c r="I1215" s="389" t="s">
        <v>6497</v>
      </c>
      <c r="J1215" s="389" t="s">
        <v>6498</v>
      </c>
      <c r="K1215" s="389" t="s">
        <v>2091</v>
      </c>
      <c r="L1215" s="390" t="s">
        <v>23</v>
      </c>
      <c r="M1215" s="390" t="s">
        <v>2083</v>
      </c>
      <c r="N1215" s="390" t="s">
        <v>2083</v>
      </c>
      <c r="O1215" s="390" t="s">
        <v>87</v>
      </c>
      <c r="P1215" s="389" t="s">
        <v>23</v>
      </c>
      <c r="Q1215" s="389" t="s">
        <v>6499</v>
      </c>
      <c r="R1215" s="389" t="s">
        <v>2864</v>
      </c>
      <c r="S1215" s="389" t="s">
        <v>2083</v>
      </c>
      <c r="T1215" s="389" t="s">
        <v>2083</v>
      </c>
      <c r="U1215" s="389" t="s">
        <v>2083</v>
      </c>
      <c r="V1215" s="389" t="s">
        <v>6473</v>
      </c>
      <c r="W1215" s="389" t="s">
        <v>2083</v>
      </c>
      <c r="X1215" s="389" t="s">
        <v>2095</v>
      </c>
      <c r="Y1215" s="389" t="s">
        <v>2147</v>
      </c>
      <c r="Z1215" s="389" t="s">
        <v>2083</v>
      </c>
      <c r="AA1215" s="389" t="s">
        <v>2115</v>
      </c>
      <c r="AB1215" s="389" t="s">
        <v>6132</v>
      </c>
    </row>
    <row r="1216" spans="1:28" x14ac:dyDescent="0.2">
      <c r="A1216" s="389">
        <v>598</v>
      </c>
      <c r="B1216" s="389">
        <v>3741</v>
      </c>
      <c r="C1216" s="389" t="s">
        <v>3583</v>
      </c>
      <c r="D1216" s="389" t="s">
        <v>3584</v>
      </c>
      <c r="E1216" s="389" t="s">
        <v>1281</v>
      </c>
      <c r="F1216" s="421">
        <v>3225</v>
      </c>
      <c r="G1216" s="390" t="s">
        <v>10</v>
      </c>
      <c r="H1216" s="389" t="s">
        <v>6500</v>
      </c>
      <c r="I1216" s="389" t="s">
        <v>6501</v>
      </c>
      <c r="J1216" s="389" t="s">
        <v>6501</v>
      </c>
      <c r="K1216" s="389" t="s">
        <v>2091</v>
      </c>
      <c r="L1216" s="390" t="s">
        <v>23</v>
      </c>
      <c r="M1216" s="390" t="s">
        <v>2083</v>
      </c>
      <c r="N1216" s="390" t="s">
        <v>2083</v>
      </c>
      <c r="O1216" s="390" t="s">
        <v>87</v>
      </c>
      <c r="P1216" s="389" t="s">
        <v>23</v>
      </c>
      <c r="Q1216" s="389" t="s">
        <v>6499</v>
      </c>
      <c r="R1216" s="389" t="s">
        <v>2864</v>
      </c>
      <c r="S1216" s="389" t="s">
        <v>2083</v>
      </c>
      <c r="T1216" s="389" t="s">
        <v>2083</v>
      </c>
      <c r="U1216" s="389" t="s">
        <v>2083</v>
      </c>
      <c r="V1216" s="389" t="s">
        <v>6473</v>
      </c>
      <c r="W1216" s="389" t="s">
        <v>2083</v>
      </c>
      <c r="X1216" s="389" t="s">
        <v>2095</v>
      </c>
      <c r="Y1216" s="389" t="s">
        <v>2147</v>
      </c>
      <c r="Z1216" s="389" t="s">
        <v>2083</v>
      </c>
      <c r="AA1216" s="389" t="s">
        <v>2297</v>
      </c>
      <c r="AB1216" s="389" t="s">
        <v>6459</v>
      </c>
    </row>
    <row r="1217" spans="1:28" x14ac:dyDescent="0.2">
      <c r="A1217" s="389">
        <v>599</v>
      </c>
      <c r="B1217" s="389">
        <v>3735</v>
      </c>
      <c r="C1217" s="389" t="s">
        <v>3583</v>
      </c>
      <c r="D1217" s="389" t="s">
        <v>3584</v>
      </c>
      <c r="E1217" s="389" t="s">
        <v>1281</v>
      </c>
      <c r="F1217" s="421">
        <v>3226</v>
      </c>
      <c r="G1217" s="390" t="s">
        <v>10</v>
      </c>
      <c r="H1217" s="389" t="s">
        <v>6502</v>
      </c>
      <c r="I1217" s="389" t="s">
        <v>6503</v>
      </c>
      <c r="J1217" s="389" t="s">
        <v>6503</v>
      </c>
      <c r="K1217" s="389" t="s">
        <v>2091</v>
      </c>
      <c r="L1217" s="390" t="s">
        <v>23</v>
      </c>
      <c r="M1217" s="390" t="s">
        <v>2083</v>
      </c>
      <c r="N1217" s="390" t="s">
        <v>2083</v>
      </c>
      <c r="O1217" s="390" t="s">
        <v>87</v>
      </c>
      <c r="P1217" s="389" t="s">
        <v>23</v>
      </c>
      <c r="Q1217" s="389" t="s">
        <v>6504</v>
      </c>
      <c r="R1217" s="389" t="s">
        <v>2864</v>
      </c>
      <c r="S1217" s="389" t="s">
        <v>2083</v>
      </c>
      <c r="T1217" s="389" t="s">
        <v>2083</v>
      </c>
      <c r="U1217" s="389" t="s">
        <v>2083</v>
      </c>
      <c r="V1217" s="389" t="s">
        <v>6448</v>
      </c>
      <c r="W1217" s="389" t="s">
        <v>2083</v>
      </c>
      <c r="X1217" s="389" t="s">
        <v>2095</v>
      </c>
      <c r="Y1217" s="389" t="s">
        <v>2147</v>
      </c>
      <c r="Z1217" s="389" t="s">
        <v>2083</v>
      </c>
      <c r="AA1217" s="389" t="s">
        <v>2297</v>
      </c>
      <c r="AB1217" s="389" t="s">
        <v>6459</v>
      </c>
    </row>
    <row r="1218" spans="1:28" x14ac:dyDescent="0.2">
      <c r="A1218" s="389">
        <v>600</v>
      </c>
      <c r="B1218" s="389">
        <v>3742</v>
      </c>
      <c r="C1218" s="389" t="s">
        <v>3583</v>
      </c>
      <c r="D1218" s="389" t="s">
        <v>3584</v>
      </c>
      <c r="E1218" s="389" t="s">
        <v>1281</v>
      </c>
      <c r="F1218" s="421">
        <v>3227</v>
      </c>
      <c r="G1218" s="390" t="s">
        <v>10</v>
      </c>
      <c r="H1218" s="389" t="s">
        <v>6505</v>
      </c>
      <c r="I1218" s="389" t="s">
        <v>6506</v>
      </c>
      <c r="J1218" s="389" t="s">
        <v>6506</v>
      </c>
      <c r="K1218" s="389" t="s">
        <v>2091</v>
      </c>
      <c r="L1218" s="390" t="s">
        <v>23</v>
      </c>
      <c r="M1218" s="390" t="s">
        <v>2083</v>
      </c>
      <c r="N1218" s="390" t="s">
        <v>2083</v>
      </c>
      <c r="O1218" s="390" t="s">
        <v>87</v>
      </c>
      <c r="P1218" s="389" t="s">
        <v>23</v>
      </c>
      <c r="Q1218" s="389" t="s">
        <v>6504</v>
      </c>
      <c r="R1218" s="389" t="s">
        <v>2864</v>
      </c>
      <c r="S1218" s="389" t="s">
        <v>2083</v>
      </c>
      <c r="T1218" s="389" t="s">
        <v>2083</v>
      </c>
      <c r="U1218" s="389" t="s">
        <v>2083</v>
      </c>
      <c r="V1218" s="389" t="s">
        <v>6448</v>
      </c>
      <c r="W1218" s="389" t="s">
        <v>2083</v>
      </c>
      <c r="X1218" s="389" t="s">
        <v>2095</v>
      </c>
      <c r="Y1218" s="389" t="s">
        <v>2147</v>
      </c>
      <c r="Z1218" s="389" t="s">
        <v>2083</v>
      </c>
      <c r="AA1218" s="389" t="s">
        <v>2122</v>
      </c>
      <c r="AB1218" s="389" t="s">
        <v>6479</v>
      </c>
    </row>
    <row r="1219" spans="1:28" x14ac:dyDescent="0.2">
      <c r="A1219" s="389">
        <v>601</v>
      </c>
      <c r="B1219" s="389">
        <v>3746</v>
      </c>
      <c r="C1219" s="389" t="s">
        <v>2438</v>
      </c>
      <c r="D1219" s="389" t="s">
        <v>2439</v>
      </c>
      <c r="E1219" s="389" t="s">
        <v>1281</v>
      </c>
      <c r="F1219" s="421">
        <v>3228</v>
      </c>
      <c r="G1219" s="390" t="s">
        <v>10</v>
      </c>
      <c r="H1219" s="389" t="s">
        <v>1515</v>
      </c>
      <c r="I1219" s="389" t="s">
        <v>1515</v>
      </c>
      <c r="J1219" s="389" t="s">
        <v>1515</v>
      </c>
      <c r="K1219" s="389" t="s">
        <v>2091</v>
      </c>
      <c r="L1219" s="390" t="s">
        <v>23</v>
      </c>
      <c r="M1219" s="390" t="s">
        <v>2083</v>
      </c>
      <c r="N1219" s="390" t="s">
        <v>2083</v>
      </c>
      <c r="O1219" s="390" t="s">
        <v>87</v>
      </c>
      <c r="P1219" s="389" t="s">
        <v>123</v>
      </c>
      <c r="Q1219" s="389" t="s">
        <v>6507</v>
      </c>
      <c r="R1219" s="389" t="s">
        <v>2864</v>
      </c>
      <c r="S1219" s="389" t="s">
        <v>2083</v>
      </c>
      <c r="T1219" s="389" t="s">
        <v>2083</v>
      </c>
      <c r="U1219" s="389" t="s">
        <v>2083</v>
      </c>
      <c r="V1219" s="389" t="s">
        <v>6508</v>
      </c>
      <c r="W1219" s="389" t="s">
        <v>2083</v>
      </c>
      <c r="X1219" s="389" t="s">
        <v>2095</v>
      </c>
      <c r="Y1219" s="389" t="s">
        <v>2147</v>
      </c>
      <c r="Z1219" s="389" t="s">
        <v>2083</v>
      </c>
      <c r="AA1219" s="389" t="s">
        <v>2115</v>
      </c>
      <c r="AB1219" s="389" t="s">
        <v>6468</v>
      </c>
    </row>
    <row r="1220" spans="1:28" x14ac:dyDescent="0.2">
      <c r="A1220" s="389">
        <v>602</v>
      </c>
      <c r="B1220" s="389">
        <v>3748</v>
      </c>
      <c r="C1220" s="389" t="s">
        <v>3583</v>
      </c>
      <c r="D1220" s="389" t="s">
        <v>3584</v>
      </c>
      <c r="E1220" s="389" t="s">
        <v>1281</v>
      </c>
      <c r="F1220" s="421">
        <v>3229</v>
      </c>
      <c r="G1220" s="390" t="s">
        <v>10</v>
      </c>
      <c r="H1220" s="389" t="s">
        <v>6509</v>
      </c>
      <c r="I1220" s="389" t="s">
        <v>6510</v>
      </c>
      <c r="J1220" s="389" t="s">
        <v>6510</v>
      </c>
      <c r="K1220" s="389" t="s">
        <v>2091</v>
      </c>
      <c r="L1220" s="390" t="s">
        <v>23</v>
      </c>
      <c r="M1220" s="390" t="s">
        <v>2083</v>
      </c>
      <c r="N1220" s="390" t="s">
        <v>2083</v>
      </c>
      <c r="O1220" s="390" t="s">
        <v>87</v>
      </c>
      <c r="P1220" s="389" t="s">
        <v>23</v>
      </c>
      <c r="Q1220" s="389" t="s">
        <v>6467</v>
      </c>
      <c r="R1220" s="389" t="s">
        <v>2864</v>
      </c>
      <c r="S1220" s="389" t="s">
        <v>2083</v>
      </c>
      <c r="T1220" s="389" t="s">
        <v>2083</v>
      </c>
      <c r="U1220" s="389" t="s">
        <v>2083</v>
      </c>
      <c r="V1220" s="389" t="s">
        <v>6448</v>
      </c>
      <c r="W1220" s="389" t="s">
        <v>2083</v>
      </c>
      <c r="X1220" s="389" t="s">
        <v>2095</v>
      </c>
      <c r="Y1220" s="389" t="s">
        <v>2147</v>
      </c>
      <c r="Z1220" s="389" t="s">
        <v>2083</v>
      </c>
      <c r="AA1220" s="389" t="s">
        <v>2115</v>
      </c>
      <c r="AB1220" s="389" t="s">
        <v>6132</v>
      </c>
    </row>
    <row r="1221" spans="1:28" x14ac:dyDescent="0.2">
      <c r="A1221" s="389">
        <v>603</v>
      </c>
      <c r="B1221" s="389">
        <v>3749</v>
      </c>
      <c r="C1221" s="389" t="s">
        <v>3583</v>
      </c>
      <c r="D1221" s="389" t="s">
        <v>3584</v>
      </c>
      <c r="E1221" s="389" t="s">
        <v>1281</v>
      </c>
      <c r="F1221" s="421">
        <v>3230</v>
      </c>
      <c r="G1221" s="390" t="s">
        <v>10</v>
      </c>
      <c r="H1221" s="389" t="s">
        <v>6511</v>
      </c>
      <c r="I1221" s="389" t="s">
        <v>6512</v>
      </c>
      <c r="J1221" s="389" t="s">
        <v>6513</v>
      </c>
      <c r="K1221" s="389" t="s">
        <v>2091</v>
      </c>
      <c r="L1221" s="390" t="s">
        <v>23</v>
      </c>
      <c r="M1221" s="390" t="s">
        <v>2083</v>
      </c>
      <c r="N1221" s="390" t="s">
        <v>2083</v>
      </c>
      <c r="O1221" s="390" t="s">
        <v>87</v>
      </c>
      <c r="P1221" s="389" t="s">
        <v>23</v>
      </c>
      <c r="Q1221" s="389" t="s">
        <v>6514</v>
      </c>
      <c r="R1221" s="389" t="s">
        <v>6515</v>
      </c>
      <c r="S1221" s="389" t="s">
        <v>2083</v>
      </c>
      <c r="T1221" s="389" t="s">
        <v>2083</v>
      </c>
      <c r="U1221" s="389" t="s">
        <v>2083</v>
      </c>
      <c r="V1221" s="389" t="s">
        <v>6448</v>
      </c>
      <c r="W1221" s="389" t="s">
        <v>2083</v>
      </c>
      <c r="X1221" s="389" t="s">
        <v>2095</v>
      </c>
      <c r="Y1221" s="389" t="s">
        <v>2147</v>
      </c>
      <c r="Z1221" s="389" t="s">
        <v>2083</v>
      </c>
      <c r="AA1221" s="389" t="s">
        <v>2122</v>
      </c>
      <c r="AB1221" s="389" t="s">
        <v>6479</v>
      </c>
    </row>
    <row r="1222" spans="1:28" x14ac:dyDescent="0.2">
      <c r="A1222" s="389">
        <v>604</v>
      </c>
      <c r="B1222" s="389">
        <v>3750</v>
      </c>
      <c r="C1222" s="389" t="s">
        <v>3583</v>
      </c>
      <c r="D1222" s="389" t="s">
        <v>3584</v>
      </c>
      <c r="E1222" s="389" t="s">
        <v>1281</v>
      </c>
      <c r="F1222" s="421">
        <v>3231</v>
      </c>
      <c r="G1222" s="390" t="s">
        <v>10</v>
      </c>
      <c r="H1222" s="389" t="s">
        <v>6516</v>
      </c>
      <c r="I1222" s="389" t="s">
        <v>6517</v>
      </c>
      <c r="J1222" s="389" t="s">
        <v>6518</v>
      </c>
      <c r="K1222" s="389" t="s">
        <v>2091</v>
      </c>
      <c r="L1222" s="390" t="s">
        <v>23</v>
      </c>
      <c r="M1222" s="390" t="s">
        <v>2083</v>
      </c>
      <c r="N1222" s="390" t="s">
        <v>2083</v>
      </c>
      <c r="O1222" s="390" t="s">
        <v>87</v>
      </c>
      <c r="P1222" s="389" t="s">
        <v>23</v>
      </c>
      <c r="Q1222" s="389" t="s">
        <v>6519</v>
      </c>
      <c r="R1222" s="389" t="s">
        <v>2864</v>
      </c>
      <c r="S1222" s="389" t="s">
        <v>2083</v>
      </c>
      <c r="T1222" s="389" t="s">
        <v>2083</v>
      </c>
      <c r="U1222" s="389" t="s">
        <v>2083</v>
      </c>
      <c r="V1222" s="389" t="s">
        <v>6448</v>
      </c>
      <c r="W1222" s="389" t="s">
        <v>2083</v>
      </c>
      <c r="X1222" s="389" t="s">
        <v>2095</v>
      </c>
      <c r="Y1222" s="389" t="s">
        <v>2147</v>
      </c>
      <c r="Z1222" s="389" t="s">
        <v>2083</v>
      </c>
      <c r="AA1222" s="389" t="s">
        <v>2638</v>
      </c>
      <c r="AB1222" s="389" t="s">
        <v>2123</v>
      </c>
    </row>
    <row r="1223" spans="1:28" x14ac:dyDescent="0.2">
      <c r="A1223" s="389">
        <v>605</v>
      </c>
      <c r="B1223" s="389">
        <v>3751</v>
      </c>
      <c r="C1223" s="389" t="s">
        <v>3583</v>
      </c>
      <c r="D1223" s="389" t="s">
        <v>3584</v>
      </c>
      <c r="E1223" s="389" t="s">
        <v>1281</v>
      </c>
      <c r="F1223" s="421">
        <v>3232</v>
      </c>
      <c r="G1223" s="390" t="s">
        <v>10</v>
      </c>
      <c r="H1223" s="389" t="s">
        <v>6520</v>
      </c>
      <c r="I1223" s="389" t="s">
        <v>6521</v>
      </c>
      <c r="J1223" s="389" t="s">
        <v>6522</v>
      </c>
      <c r="K1223" s="389" t="s">
        <v>2091</v>
      </c>
      <c r="L1223" s="390" t="s">
        <v>23</v>
      </c>
      <c r="M1223" s="390" t="s">
        <v>2083</v>
      </c>
      <c r="N1223" s="390" t="s">
        <v>2083</v>
      </c>
      <c r="O1223" s="390" t="s">
        <v>87</v>
      </c>
      <c r="P1223" s="389" t="s">
        <v>23</v>
      </c>
      <c r="Q1223" s="389" t="s">
        <v>6514</v>
      </c>
      <c r="R1223" s="389" t="s">
        <v>2864</v>
      </c>
      <c r="S1223" s="389" t="s">
        <v>2083</v>
      </c>
      <c r="T1223" s="389" t="s">
        <v>2083</v>
      </c>
      <c r="U1223" s="389" t="s">
        <v>2083</v>
      </c>
      <c r="V1223" s="389" t="s">
        <v>6448</v>
      </c>
      <c r="W1223" s="389" t="s">
        <v>2083</v>
      </c>
      <c r="X1223" s="389" t="s">
        <v>2095</v>
      </c>
      <c r="Y1223" s="389" t="s">
        <v>2147</v>
      </c>
      <c r="Z1223" s="389" t="s">
        <v>2083</v>
      </c>
      <c r="AA1223" s="389" t="s">
        <v>2115</v>
      </c>
      <c r="AB1223" s="389" t="s">
        <v>6132</v>
      </c>
    </row>
    <row r="1224" spans="1:28" x14ac:dyDescent="0.2">
      <c r="A1224" s="389">
        <v>606</v>
      </c>
      <c r="B1224" s="389">
        <v>3752</v>
      </c>
      <c r="C1224" s="389" t="s">
        <v>3583</v>
      </c>
      <c r="D1224" s="389" t="s">
        <v>3584</v>
      </c>
      <c r="E1224" s="389" t="s">
        <v>1281</v>
      </c>
      <c r="F1224" s="421">
        <v>3233</v>
      </c>
      <c r="G1224" s="390" t="s">
        <v>10</v>
      </c>
      <c r="H1224" s="389" t="s">
        <v>6523</v>
      </c>
      <c r="I1224" s="389" t="s">
        <v>6524</v>
      </c>
      <c r="J1224" s="389" t="s">
        <v>6525</v>
      </c>
      <c r="K1224" s="389" t="s">
        <v>2091</v>
      </c>
      <c r="L1224" s="390" t="s">
        <v>23</v>
      </c>
      <c r="M1224" s="390" t="s">
        <v>2083</v>
      </c>
      <c r="N1224" s="390" t="s">
        <v>2083</v>
      </c>
      <c r="O1224" s="390" t="s">
        <v>87</v>
      </c>
      <c r="P1224" s="389" t="s">
        <v>23</v>
      </c>
      <c r="Q1224" s="389" t="s">
        <v>6514</v>
      </c>
      <c r="R1224" s="389" t="s">
        <v>2864</v>
      </c>
      <c r="S1224" s="389" t="s">
        <v>2083</v>
      </c>
      <c r="T1224" s="389" t="s">
        <v>2083</v>
      </c>
      <c r="U1224" s="389" t="s">
        <v>2083</v>
      </c>
      <c r="V1224" s="389" t="s">
        <v>6448</v>
      </c>
      <c r="W1224" s="389" t="s">
        <v>2083</v>
      </c>
      <c r="X1224" s="389" t="s">
        <v>2095</v>
      </c>
      <c r="Y1224" s="389" t="s">
        <v>2147</v>
      </c>
      <c r="Z1224" s="389" t="s">
        <v>2083</v>
      </c>
      <c r="AA1224" s="389" t="s">
        <v>2122</v>
      </c>
      <c r="AB1224" s="389" t="s">
        <v>6479</v>
      </c>
    </row>
    <row r="1225" spans="1:28" x14ac:dyDescent="0.2">
      <c r="A1225" s="389">
        <v>607</v>
      </c>
      <c r="B1225" s="389">
        <v>3753</v>
      </c>
      <c r="C1225" s="389" t="s">
        <v>3583</v>
      </c>
      <c r="D1225" s="389" t="s">
        <v>3584</v>
      </c>
      <c r="E1225" s="389" t="s">
        <v>1281</v>
      </c>
      <c r="F1225" s="421">
        <v>3234</v>
      </c>
      <c r="G1225" s="390" t="s">
        <v>10</v>
      </c>
      <c r="H1225" s="389" t="s">
        <v>6526</v>
      </c>
      <c r="I1225" s="389" t="s">
        <v>6527</v>
      </c>
      <c r="J1225" s="389" t="s">
        <v>6528</v>
      </c>
      <c r="K1225" s="389" t="s">
        <v>2091</v>
      </c>
      <c r="L1225" s="390" t="s">
        <v>23</v>
      </c>
      <c r="M1225" s="390" t="s">
        <v>2083</v>
      </c>
      <c r="N1225" s="390" t="s">
        <v>2083</v>
      </c>
      <c r="O1225" s="390" t="s">
        <v>87</v>
      </c>
      <c r="P1225" s="389" t="s">
        <v>23</v>
      </c>
      <c r="Q1225" s="389" t="s">
        <v>6514</v>
      </c>
      <c r="R1225" s="389" t="s">
        <v>2864</v>
      </c>
      <c r="S1225" s="389" t="s">
        <v>2083</v>
      </c>
      <c r="T1225" s="389" t="s">
        <v>2083</v>
      </c>
      <c r="U1225" s="389" t="s">
        <v>2083</v>
      </c>
      <c r="V1225" s="389" t="s">
        <v>6448</v>
      </c>
      <c r="W1225" s="389" t="s">
        <v>2083</v>
      </c>
      <c r="X1225" s="389" t="s">
        <v>2095</v>
      </c>
      <c r="Y1225" s="389" t="s">
        <v>2147</v>
      </c>
      <c r="Z1225" s="389" t="s">
        <v>2083</v>
      </c>
      <c r="AA1225" s="389" t="s">
        <v>2122</v>
      </c>
      <c r="AB1225" s="389" t="s">
        <v>6479</v>
      </c>
    </row>
    <row r="1226" spans="1:28" x14ac:dyDescent="0.2">
      <c r="A1226" s="389">
        <v>608</v>
      </c>
      <c r="B1226" s="389">
        <v>3754</v>
      </c>
      <c r="C1226" s="389" t="s">
        <v>3583</v>
      </c>
      <c r="D1226" s="389" t="s">
        <v>3584</v>
      </c>
      <c r="E1226" s="389" t="s">
        <v>1281</v>
      </c>
      <c r="F1226" s="421">
        <v>3235</v>
      </c>
      <c r="G1226" s="390" t="s">
        <v>10</v>
      </c>
      <c r="H1226" s="389" t="s">
        <v>6529</v>
      </c>
      <c r="I1226" s="389" t="s">
        <v>6530</v>
      </c>
      <c r="J1226" s="389" t="s">
        <v>6531</v>
      </c>
      <c r="K1226" s="389" t="s">
        <v>2091</v>
      </c>
      <c r="L1226" s="390" t="s">
        <v>23</v>
      </c>
      <c r="M1226" s="390" t="s">
        <v>2083</v>
      </c>
      <c r="N1226" s="390" t="s">
        <v>2083</v>
      </c>
      <c r="O1226" s="390" t="s">
        <v>87</v>
      </c>
      <c r="P1226" s="389" t="s">
        <v>23</v>
      </c>
      <c r="Q1226" s="389" t="s">
        <v>6532</v>
      </c>
      <c r="R1226" s="389" t="s">
        <v>2864</v>
      </c>
      <c r="S1226" s="389" t="s">
        <v>2083</v>
      </c>
      <c r="T1226" s="389" t="s">
        <v>2083</v>
      </c>
      <c r="U1226" s="389" t="s">
        <v>2083</v>
      </c>
      <c r="V1226" s="389" t="s">
        <v>6448</v>
      </c>
      <c r="W1226" s="389" t="s">
        <v>2083</v>
      </c>
      <c r="X1226" s="389" t="s">
        <v>2095</v>
      </c>
      <c r="Y1226" s="389" t="s">
        <v>2147</v>
      </c>
      <c r="Z1226" s="389" t="s">
        <v>2083</v>
      </c>
      <c r="AA1226" s="389" t="s">
        <v>2122</v>
      </c>
      <c r="AB1226" s="389" t="s">
        <v>6479</v>
      </c>
    </row>
    <row r="1227" spans="1:28" x14ac:dyDescent="0.2">
      <c r="A1227" s="389">
        <v>609</v>
      </c>
      <c r="B1227" s="389">
        <v>3755</v>
      </c>
      <c r="C1227" s="389" t="s">
        <v>3583</v>
      </c>
      <c r="D1227" s="389" t="s">
        <v>3584</v>
      </c>
      <c r="E1227" s="389" t="s">
        <v>1281</v>
      </c>
      <c r="F1227" s="421">
        <v>3236</v>
      </c>
      <c r="G1227" s="390" t="s">
        <v>10</v>
      </c>
      <c r="H1227" s="389" t="s">
        <v>6533</v>
      </c>
      <c r="I1227" s="389" t="s">
        <v>6534</v>
      </c>
      <c r="J1227" s="389" t="s">
        <v>6534</v>
      </c>
      <c r="K1227" s="389" t="s">
        <v>2091</v>
      </c>
      <c r="L1227" s="390" t="s">
        <v>23</v>
      </c>
      <c r="M1227" s="390" t="s">
        <v>2083</v>
      </c>
      <c r="N1227" s="390" t="s">
        <v>2083</v>
      </c>
      <c r="O1227" s="390" t="s">
        <v>87</v>
      </c>
      <c r="P1227" s="389" t="s">
        <v>23</v>
      </c>
      <c r="Q1227" s="389" t="s">
        <v>6532</v>
      </c>
      <c r="R1227" s="389" t="s">
        <v>2864</v>
      </c>
      <c r="S1227" s="389" t="s">
        <v>2083</v>
      </c>
      <c r="T1227" s="389" t="s">
        <v>2083</v>
      </c>
      <c r="U1227" s="389" t="s">
        <v>2083</v>
      </c>
      <c r="V1227" s="389" t="s">
        <v>6448</v>
      </c>
      <c r="W1227" s="389" t="s">
        <v>2083</v>
      </c>
      <c r="X1227" s="389" t="s">
        <v>2095</v>
      </c>
      <c r="Y1227" s="389" t="s">
        <v>2147</v>
      </c>
      <c r="Z1227" s="389" t="s">
        <v>2083</v>
      </c>
      <c r="AA1227" s="389" t="s">
        <v>2122</v>
      </c>
      <c r="AB1227" s="389" t="s">
        <v>6479</v>
      </c>
    </row>
    <row r="1228" spans="1:28" x14ac:dyDescent="0.2">
      <c r="A1228" s="389">
        <v>610</v>
      </c>
      <c r="B1228" s="389">
        <v>3747</v>
      </c>
      <c r="C1228" s="389" t="s">
        <v>2438</v>
      </c>
      <c r="D1228" s="389" t="s">
        <v>2439</v>
      </c>
      <c r="E1228" s="389" t="s">
        <v>1281</v>
      </c>
      <c r="F1228" s="421">
        <v>3237</v>
      </c>
      <c r="G1228" s="390" t="s">
        <v>10</v>
      </c>
      <c r="H1228" s="389" t="s">
        <v>6535</v>
      </c>
      <c r="I1228" s="389" t="s">
        <v>6536</v>
      </c>
      <c r="J1228" s="389" t="s">
        <v>6536</v>
      </c>
      <c r="K1228" s="389" t="s">
        <v>2091</v>
      </c>
      <c r="L1228" s="390" t="s">
        <v>23</v>
      </c>
      <c r="M1228" s="390" t="s">
        <v>2083</v>
      </c>
      <c r="N1228" s="390" t="s">
        <v>2083</v>
      </c>
      <c r="O1228" s="390" t="s">
        <v>87</v>
      </c>
      <c r="P1228" s="389" t="s">
        <v>123</v>
      </c>
      <c r="Q1228" s="389" t="s">
        <v>6537</v>
      </c>
      <c r="R1228" s="389" t="s">
        <v>2864</v>
      </c>
      <c r="S1228" s="389" t="s">
        <v>2083</v>
      </c>
      <c r="T1228" s="389" t="s">
        <v>2083</v>
      </c>
      <c r="U1228" s="389" t="s">
        <v>2083</v>
      </c>
      <c r="V1228" s="389" t="s">
        <v>6538</v>
      </c>
      <c r="W1228" s="389" t="s">
        <v>2083</v>
      </c>
      <c r="X1228" s="389" t="s">
        <v>2095</v>
      </c>
      <c r="Y1228" s="389" t="s">
        <v>2147</v>
      </c>
      <c r="Z1228" s="389" t="s">
        <v>2083</v>
      </c>
      <c r="AA1228" s="389" t="s">
        <v>2122</v>
      </c>
      <c r="AB1228" s="389" t="s">
        <v>4254</v>
      </c>
    </row>
    <row r="1229" spans="1:28" x14ac:dyDescent="0.2">
      <c r="A1229" s="389">
        <v>611</v>
      </c>
      <c r="B1229" s="389">
        <v>3756</v>
      </c>
      <c r="C1229" s="389" t="s">
        <v>2107</v>
      </c>
      <c r="D1229" s="389" t="s">
        <v>2108</v>
      </c>
      <c r="E1229" s="389" t="s">
        <v>1281</v>
      </c>
      <c r="F1229" s="421">
        <v>3238</v>
      </c>
      <c r="G1229" s="390" t="s">
        <v>10</v>
      </c>
      <c r="H1229" s="389" t="s">
        <v>6539</v>
      </c>
      <c r="I1229" s="389" t="s">
        <v>6540</v>
      </c>
      <c r="J1229" s="389" t="s">
        <v>6540</v>
      </c>
      <c r="K1229" s="389" t="s">
        <v>2091</v>
      </c>
      <c r="L1229" s="390" t="s">
        <v>23</v>
      </c>
      <c r="M1229" s="390" t="s">
        <v>2083</v>
      </c>
      <c r="N1229" s="390" t="s">
        <v>2083</v>
      </c>
      <c r="O1229" s="390" t="s">
        <v>87</v>
      </c>
      <c r="P1229" s="389" t="s">
        <v>123</v>
      </c>
      <c r="Q1229" s="389" t="s">
        <v>6541</v>
      </c>
      <c r="R1229" s="389" t="s">
        <v>2864</v>
      </c>
      <c r="S1229" s="389" t="s">
        <v>2083</v>
      </c>
      <c r="T1229" s="389" t="s">
        <v>2083</v>
      </c>
      <c r="U1229" s="389" t="s">
        <v>2083</v>
      </c>
      <c r="V1229" s="389" t="s">
        <v>6542</v>
      </c>
      <c r="W1229" s="389" t="s">
        <v>2083</v>
      </c>
      <c r="X1229" s="389" t="s">
        <v>2095</v>
      </c>
      <c r="Y1229" s="389" t="s">
        <v>2147</v>
      </c>
      <c r="Z1229" s="389" t="s">
        <v>2083</v>
      </c>
      <c r="AA1229" s="389" t="s">
        <v>2638</v>
      </c>
      <c r="AB1229" s="389" t="s">
        <v>2139</v>
      </c>
    </row>
    <row r="1230" spans="1:28" x14ac:dyDescent="0.2">
      <c r="A1230" s="389">
        <v>612</v>
      </c>
      <c r="B1230" s="389">
        <v>3759</v>
      </c>
      <c r="C1230" s="389" t="s">
        <v>3583</v>
      </c>
      <c r="D1230" s="389" t="s">
        <v>3584</v>
      </c>
      <c r="E1230" s="389" t="s">
        <v>1281</v>
      </c>
      <c r="F1230" s="421">
        <v>3239</v>
      </c>
      <c r="G1230" s="390" t="s">
        <v>10</v>
      </c>
      <c r="H1230" s="389" t="s">
        <v>6543</v>
      </c>
      <c r="I1230" s="389" t="s">
        <v>6544</v>
      </c>
      <c r="J1230" s="389" t="s">
        <v>6544</v>
      </c>
      <c r="K1230" s="389" t="s">
        <v>2091</v>
      </c>
      <c r="L1230" s="390" t="s">
        <v>23</v>
      </c>
      <c r="M1230" s="390" t="s">
        <v>2083</v>
      </c>
      <c r="N1230" s="390" t="s">
        <v>2083</v>
      </c>
      <c r="O1230" s="390" t="s">
        <v>87</v>
      </c>
      <c r="P1230" s="389" t="s">
        <v>23</v>
      </c>
      <c r="Q1230" s="389" t="s">
        <v>6545</v>
      </c>
      <c r="R1230" s="389" t="s">
        <v>2864</v>
      </c>
      <c r="S1230" s="389" t="s">
        <v>2083</v>
      </c>
      <c r="T1230" s="389" t="s">
        <v>2083</v>
      </c>
      <c r="U1230" s="389" t="s">
        <v>2083</v>
      </c>
      <c r="V1230" s="389" t="s">
        <v>6546</v>
      </c>
      <c r="W1230" s="389" t="s">
        <v>2083</v>
      </c>
      <c r="X1230" s="389" t="s">
        <v>2095</v>
      </c>
      <c r="Y1230" s="389" t="s">
        <v>2147</v>
      </c>
      <c r="Z1230" s="389" t="s">
        <v>2083</v>
      </c>
      <c r="AA1230" s="389" t="s">
        <v>2115</v>
      </c>
      <c r="AB1230" s="389" t="s">
        <v>6132</v>
      </c>
    </row>
    <row r="1231" spans="1:28" x14ac:dyDescent="0.2">
      <c r="A1231" s="389">
        <v>613</v>
      </c>
      <c r="B1231" s="389">
        <v>3758</v>
      </c>
      <c r="C1231" s="389" t="s">
        <v>2150</v>
      </c>
      <c r="D1231" s="389" t="s">
        <v>2151</v>
      </c>
      <c r="E1231" s="389" t="s">
        <v>1281</v>
      </c>
      <c r="F1231" s="421">
        <v>3240</v>
      </c>
      <c r="G1231" s="390" t="s">
        <v>10</v>
      </c>
      <c r="H1231" s="389" t="s">
        <v>1526</v>
      </c>
      <c r="I1231" s="389" t="s">
        <v>1526</v>
      </c>
      <c r="J1231" s="389" t="s">
        <v>1526</v>
      </c>
      <c r="K1231" s="389" t="s">
        <v>2091</v>
      </c>
      <c r="L1231" s="390" t="s">
        <v>23</v>
      </c>
      <c r="M1231" s="390" t="s">
        <v>2083</v>
      </c>
      <c r="N1231" s="390" t="s">
        <v>2083</v>
      </c>
      <c r="O1231" s="390" t="s">
        <v>87</v>
      </c>
      <c r="P1231" s="389" t="s">
        <v>123</v>
      </c>
      <c r="Q1231" s="389" t="s">
        <v>6547</v>
      </c>
      <c r="R1231" s="389" t="s">
        <v>6548</v>
      </c>
      <c r="S1231" s="389" t="s">
        <v>2083</v>
      </c>
      <c r="T1231" s="389" t="s">
        <v>2083</v>
      </c>
      <c r="U1231" s="389" t="s">
        <v>2083</v>
      </c>
      <c r="V1231" s="389" t="s">
        <v>3954</v>
      </c>
      <c r="W1231" s="389" t="s">
        <v>2083</v>
      </c>
      <c r="X1231" s="389" t="s">
        <v>2095</v>
      </c>
      <c r="Y1231" s="389" t="s">
        <v>2147</v>
      </c>
      <c r="Z1231" s="389" t="s">
        <v>2083</v>
      </c>
      <c r="AA1231" s="389" t="s">
        <v>4253</v>
      </c>
      <c r="AB1231" s="389" t="s">
        <v>6549</v>
      </c>
    </row>
    <row r="1232" spans="1:28" x14ac:dyDescent="0.2">
      <c r="A1232" s="389">
        <v>614</v>
      </c>
      <c r="B1232" s="389">
        <v>3761</v>
      </c>
      <c r="C1232" s="389" t="s">
        <v>3034</v>
      </c>
      <c r="D1232" s="389" t="s">
        <v>3035</v>
      </c>
      <c r="E1232" s="389" t="s">
        <v>1281</v>
      </c>
      <c r="F1232" s="421">
        <v>3241</v>
      </c>
      <c r="G1232" s="390" t="s">
        <v>10</v>
      </c>
      <c r="H1232" s="389" t="s">
        <v>6550</v>
      </c>
      <c r="I1232" s="389" t="s">
        <v>6551</v>
      </c>
      <c r="J1232" s="389" t="s">
        <v>6551</v>
      </c>
      <c r="K1232" s="389" t="s">
        <v>2091</v>
      </c>
      <c r="L1232" s="390" t="s">
        <v>23</v>
      </c>
      <c r="M1232" s="390" t="s">
        <v>2083</v>
      </c>
      <c r="N1232" s="390" t="s">
        <v>2083</v>
      </c>
      <c r="O1232" s="390" t="s">
        <v>87</v>
      </c>
      <c r="P1232" s="389" t="s">
        <v>123</v>
      </c>
      <c r="Q1232" s="389" t="s">
        <v>6552</v>
      </c>
      <c r="R1232" s="389" t="s">
        <v>6553</v>
      </c>
      <c r="S1232" s="389" t="s">
        <v>2083</v>
      </c>
      <c r="T1232" s="389" t="s">
        <v>2083</v>
      </c>
      <c r="U1232" s="389" t="s">
        <v>2083</v>
      </c>
      <c r="V1232" s="389" t="s">
        <v>6554</v>
      </c>
      <c r="W1232" s="389" t="s">
        <v>2083</v>
      </c>
      <c r="X1232" s="389" t="s">
        <v>2095</v>
      </c>
      <c r="Y1232" s="389" t="s">
        <v>2147</v>
      </c>
      <c r="Z1232" s="389" t="s">
        <v>2083</v>
      </c>
      <c r="AA1232" s="389" t="s">
        <v>4253</v>
      </c>
      <c r="AB1232" s="389" t="s">
        <v>3526</v>
      </c>
    </row>
    <row r="1233" spans="1:28" x14ac:dyDescent="0.2">
      <c r="A1233" s="389">
        <v>615</v>
      </c>
      <c r="B1233" s="389">
        <v>3762</v>
      </c>
      <c r="C1233" s="389" t="s">
        <v>2174</v>
      </c>
      <c r="D1233" s="389" t="s">
        <v>2175</v>
      </c>
      <c r="E1233" s="389" t="s">
        <v>1281</v>
      </c>
      <c r="F1233" s="421">
        <v>3242</v>
      </c>
      <c r="G1233" s="390" t="s">
        <v>10</v>
      </c>
      <c r="H1233" s="389" t="s">
        <v>1528</v>
      </c>
      <c r="I1233" s="389" t="s">
        <v>1528</v>
      </c>
      <c r="J1233" s="389" t="s">
        <v>1528</v>
      </c>
      <c r="K1233" s="389" t="s">
        <v>2091</v>
      </c>
      <c r="L1233" s="390" t="s">
        <v>23</v>
      </c>
      <c r="M1233" s="390" t="s">
        <v>2083</v>
      </c>
      <c r="N1233" s="390" t="s">
        <v>2083</v>
      </c>
      <c r="O1233" s="390" t="s">
        <v>25</v>
      </c>
      <c r="P1233" s="389" t="s">
        <v>123</v>
      </c>
      <c r="Q1233" s="389" t="s">
        <v>6555</v>
      </c>
      <c r="R1233" s="389" t="s">
        <v>6556</v>
      </c>
      <c r="S1233" s="389" t="s">
        <v>6557</v>
      </c>
      <c r="T1233" s="389" t="s">
        <v>3631</v>
      </c>
      <c r="U1233" s="389" t="s">
        <v>2083</v>
      </c>
      <c r="V1233" s="389" t="s">
        <v>6558</v>
      </c>
      <c r="W1233" s="389" t="s">
        <v>2083</v>
      </c>
      <c r="X1233" s="389" t="s">
        <v>2095</v>
      </c>
      <c r="Y1233" s="389" t="s">
        <v>2147</v>
      </c>
      <c r="Z1233" s="389" t="s">
        <v>2083</v>
      </c>
      <c r="AA1233" s="389" t="s">
        <v>2328</v>
      </c>
      <c r="AB1233" s="389" t="s">
        <v>3633</v>
      </c>
    </row>
    <row r="1234" spans="1:28" x14ac:dyDescent="0.2">
      <c r="A1234" s="389">
        <v>616</v>
      </c>
      <c r="B1234" s="389">
        <v>3766</v>
      </c>
      <c r="C1234" s="389" t="s">
        <v>2319</v>
      </c>
      <c r="D1234" s="389" t="s">
        <v>2320</v>
      </c>
      <c r="E1234" s="389" t="s">
        <v>1281</v>
      </c>
      <c r="F1234" s="421">
        <v>3243</v>
      </c>
      <c r="G1234" s="390" t="s">
        <v>10</v>
      </c>
      <c r="H1234" s="389" t="s">
        <v>1529</v>
      </c>
      <c r="I1234" s="389" t="s">
        <v>1529</v>
      </c>
      <c r="J1234" s="389" t="s">
        <v>1529</v>
      </c>
      <c r="K1234" s="389" t="s">
        <v>2091</v>
      </c>
      <c r="L1234" s="390" t="s">
        <v>23</v>
      </c>
      <c r="M1234" s="390" t="s">
        <v>2083</v>
      </c>
      <c r="N1234" s="390" t="s">
        <v>2083</v>
      </c>
      <c r="O1234" s="390" t="s">
        <v>87</v>
      </c>
      <c r="P1234" s="389" t="s">
        <v>123</v>
      </c>
      <c r="Q1234" s="389" t="s">
        <v>6559</v>
      </c>
      <c r="R1234" s="389" t="s">
        <v>6444</v>
      </c>
      <c r="S1234" s="389" t="s">
        <v>2083</v>
      </c>
      <c r="T1234" s="389" t="s">
        <v>2083</v>
      </c>
      <c r="U1234" s="389" t="s">
        <v>2083</v>
      </c>
      <c r="V1234" s="389" t="s">
        <v>6560</v>
      </c>
      <c r="W1234" s="389" t="s">
        <v>2083</v>
      </c>
      <c r="X1234" s="389" t="s">
        <v>2095</v>
      </c>
      <c r="Y1234" s="389" t="s">
        <v>2147</v>
      </c>
      <c r="Z1234" s="389" t="s">
        <v>2083</v>
      </c>
      <c r="AA1234" s="389" t="s">
        <v>4253</v>
      </c>
      <c r="AB1234" s="389" t="s">
        <v>6561</v>
      </c>
    </row>
    <row r="1235" spans="1:28" x14ac:dyDescent="0.2">
      <c r="A1235" s="389">
        <v>617</v>
      </c>
      <c r="B1235" s="389">
        <v>3768</v>
      </c>
      <c r="C1235" s="389" t="s">
        <v>3152</v>
      </c>
      <c r="D1235" s="389" t="s">
        <v>3153</v>
      </c>
      <c r="E1235" s="389" t="s">
        <v>1281</v>
      </c>
      <c r="F1235" s="421">
        <v>3244</v>
      </c>
      <c r="G1235" s="390" t="s">
        <v>10</v>
      </c>
      <c r="H1235" s="389" t="s">
        <v>6562</v>
      </c>
      <c r="I1235" s="389" t="s">
        <v>6563</v>
      </c>
      <c r="J1235" s="389" t="s">
        <v>6563</v>
      </c>
      <c r="K1235" s="389" t="s">
        <v>2091</v>
      </c>
      <c r="L1235" s="390" t="s">
        <v>23</v>
      </c>
      <c r="M1235" s="390" t="s">
        <v>2083</v>
      </c>
      <c r="N1235" s="390" t="s">
        <v>2083</v>
      </c>
      <c r="O1235" s="390" t="s">
        <v>87</v>
      </c>
      <c r="P1235" s="389" t="s">
        <v>123</v>
      </c>
      <c r="Q1235" s="389" t="s">
        <v>6564</v>
      </c>
      <c r="R1235" s="389" t="s">
        <v>6444</v>
      </c>
      <c r="S1235" s="389" t="s">
        <v>2083</v>
      </c>
      <c r="T1235" s="389" t="s">
        <v>2083</v>
      </c>
      <c r="U1235" s="389" t="s">
        <v>2083</v>
      </c>
      <c r="V1235" s="389" t="s">
        <v>6565</v>
      </c>
      <c r="W1235" s="389" t="s">
        <v>2083</v>
      </c>
      <c r="X1235" s="389" t="s">
        <v>2095</v>
      </c>
      <c r="Y1235" s="389" t="s">
        <v>2147</v>
      </c>
      <c r="Z1235" s="389" t="s">
        <v>2083</v>
      </c>
      <c r="AA1235" s="389" t="s">
        <v>2638</v>
      </c>
      <c r="AB1235" s="389" t="s">
        <v>2123</v>
      </c>
    </row>
    <row r="1236" spans="1:28" x14ac:dyDescent="0.2">
      <c r="A1236" s="389">
        <v>618</v>
      </c>
      <c r="B1236" s="389">
        <v>3770</v>
      </c>
      <c r="C1236" s="389" t="s">
        <v>2089</v>
      </c>
      <c r="D1236" s="389" t="s">
        <v>2090</v>
      </c>
      <c r="E1236" s="389" t="s">
        <v>1281</v>
      </c>
      <c r="F1236" s="421">
        <v>3245</v>
      </c>
      <c r="G1236" s="390" t="s">
        <v>10</v>
      </c>
      <c r="H1236" s="389" t="s">
        <v>6566</v>
      </c>
      <c r="I1236" s="389" t="s">
        <v>1530</v>
      </c>
      <c r="J1236" s="389" t="s">
        <v>1530</v>
      </c>
      <c r="K1236" s="389" t="s">
        <v>2091</v>
      </c>
      <c r="L1236" s="390" t="s">
        <v>23</v>
      </c>
      <c r="M1236" s="390" t="s">
        <v>2083</v>
      </c>
      <c r="N1236" s="390" t="s">
        <v>2083</v>
      </c>
      <c r="O1236" s="390" t="s">
        <v>87</v>
      </c>
      <c r="P1236" s="389" t="s">
        <v>123</v>
      </c>
      <c r="Q1236" s="389" t="s">
        <v>6567</v>
      </c>
      <c r="R1236" s="389" t="s">
        <v>6568</v>
      </c>
      <c r="S1236" s="389" t="s">
        <v>2083</v>
      </c>
      <c r="T1236" s="389" t="s">
        <v>2083</v>
      </c>
      <c r="U1236" s="389" t="s">
        <v>2083</v>
      </c>
      <c r="V1236" s="389" t="s">
        <v>6569</v>
      </c>
      <c r="W1236" s="389" t="s">
        <v>2083</v>
      </c>
      <c r="X1236" s="389" t="s">
        <v>2095</v>
      </c>
      <c r="Y1236" s="389" t="s">
        <v>2147</v>
      </c>
      <c r="Z1236" s="389" t="s">
        <v>2083</v>
      </c>
      <c r="AA1236" s="389" t="s">
        <v>2115</v>
      </c>
      <c r="AB1236" s="389" t="s">
        <v>6132</v>
      </c>
    </row>
    <row r="1237" spans="1:28" x14ac:dyDescent="0.2">
      <c r="A1237" s="389">
        <v>619</v>
      </c>
      <c r="B1237" s="389">
        <v>3774</v>
      </c>
      <c r="C1237" s="389" t="s">
        <v>6570</v>
      </c>
      <c r="D1237" s="389" t="s">
        <v>6571</v>
      </c>
      <c r="E1237" s="389" t="s">
        <v>1281</v>
      </c>
      <c r="F1237" s="421">
        <v>3246</v>
      </c>
      <c r="G1237" s="390" t="s">
        <v>10</v>
      </c>
      <c r="H1237" s="389" t="s">
        <v>6572</v>
      </c>
      <c r="I1237" s="389" t="s">
        <v>6573</v>
      </c>
      <c r="J1237" s="389" t="s">
        <v>6573</v>
      </c>
      <c r="K1237" s="389" t="s">
        <v>2091</v>
      </c>
      <c r="L1237" s="390" t="s">
        <v>23</v>
      </c>
      <c r="M1237" s="390" t="s">
        <v>2083</v>
      </c>
      <c r="N1237" s="390" t="s">
        <v>2083</v>
      </c>
      <c r="O1237" s="390" t="s">
        <v>87</v>
      </c>
      <c r="P1237" s="389" t="s">
        <v>23</v>
      </c>
      <c r="Q1237" s="389" t="s">
        <v>6574</v>
      </c>
      <c r="R1237" s="389" t="s">
        <v>6444</v>
      </c>
      <c r="S1237" s="389" t="s">
        <v>2083</v>
      </c>
      <c r="T1237" s="389" t="s">
        <v>2083</v>
      </c>
      <c r="U1237" s="389" t="s">
        <v>2083</v>
      </c>
      <c r="V1237" s="389" t="s">
        <v>6575</v>
      </c>
      <c r="W1237" s="389" t="s">
        <v>2083</v>
      </c>
      <c r="X1237" s="389" t="s">
        <v>2095</v>
      </c>
      <c r="Y1237" s="389" t="s">
        <v>2147</v>
      </c>
      <c r="Z1237" s="389" t="s">
        <v>2083</v>
      </c>
      <c r="AA1237" s="389" t="s">
        <v>2115</v>
      </c>
      <c r="AB1237" s="389" t="s">
        <v>6132</v>
      </c>
    </row>
    <row r="1238" spans="1:28" x14ac:dyDescent="0.2">
      <c r="A1238" s="389">
        <v>620</v>
      </c>
      <c r="B1238" s="389">
        <v>3775</v>
      </c>
      <c r="C1238" s="389" t="s">
        <v>4989</v>
      </c>
      <c r="D1238" s="389" t="s">
        <v>4990</v>
      </c>
      <c r="E1238" s="389" t="s">
        <v>1281</v>
      </c>
      <c r="F1238" s="421">
        <v>3247</v>
      </c>
      <c r="G1238" s="390" t="s">
        <v>10</v>
      </c>
      <c r="H1238" s="389" t="s">
        <v>1532</v>
      </c>
      <c r="I1238" s="389" t="s">
        <v>1532</v>
      </c>
      <c r="J1238" s="389" t="s">
        <v>1532</v>
      </c>
      <c r="K1238" s="389" t="s">
        <v>2091</v>
      </c>
      <c r="L1238" s="390" t="s">
        <v>23</v>
      </c>
      <c r="M1238" s="390" t="s">
        <v>2083</v>
      </c>
      <c r="N1238" s="390" t="s">
        <v>2083</v>
      </c>
      <c r="O1238" s="390" t="s">
        <v>87</v>
      </c>
      <c r="P1238" s="389" t="s">
        <v>123</v>
      </c>
      <c r="Q1238" s="389" t="s">
        <v>6576</v>
      </c>
      <c r="R1238" s="389" t="s">
        <v>6577</v>
      </c>
      <c r="S1238" s="389" t="s">
        <v>2083</v>
      </c>
      <c r="T1238" s="389" t="s">
        <v>2083</v>
      </c>
      <c r="U1238" s="389" t="s">
        <v>2083</v>
      </c>
      <c r="V1238" s="389" t="s">
        <v>6578</v>
      </c>
      <c r="W1238" s="389" t="s">
        <v>2083</v>
      </c>
      <c r="X1238" s="389" t="s">
        <v>2095</v>
      </c>
      <c r="Y1238" s="389" t="s">
        <v>2147</v>
      </c>
      <c r="Z1238" s="389" t="s">
        <v>2083</v>
      </c>
      <c r="AA1238" s="389" t="s">
        <v>2096</v>
      </c>
      <c r="AB1238" s="389" t="s">
        <v>6579</v>
      </c>
    </row>
    <row r="1239" spans="1:28" x14ac:dyDescent="0.2">
      <c r="A1239" s="389">
        <v>621</v>
      </c>
      <c r="B1239" s="389">
        <v>3776</v>
      </c>
      <c r="C1239" s="389" t="s">
        <v>3508</v>
      </c>
      <c r="D1239" s="389" t="s">
        <v>3509</v>
      </c>
      <c r="E1239" s="389" t="s">
        <v>1281</v>
      </c>
      <c r="F1239" s="421">
        <v>3248</v>
      </c>
      <c r="G1239" s="390" t="s">
        <v>10</v>
      </c>
      <c r="H1239" s="389" t="s">
        <v>6580</v>
      </c>
      <c r="I1239" s="389" t="s">
        <v>1533</v>
      </c>
      <c r="J1239" s="389" t="s">
        <v>1533</v>
      </c>
      <c r="K1239" s="389" t="s">
        <v>2091</v>
      </c>
      <c r="L1239" s="390" t="s">
        <v>23</v>
      </c>
      <c r="M1239" s="390" t="s">
        <v>2083</v>
      </c>
      <c r="N1239" s="390" t="s">
        <v>2083</v>
      </c>
      <c r="O1239" s="390" t="s">
        <v>87</v>
      </c>
      <c r="P1239" s="389" t="s">
        <v>23</v>
      </c>
      <c r="Q1239" s="389" t="s">
        <v>6581</v>
      </c>
      <c r="R1239" s="389" t="s">
        <v>6582</v>
      </c>
      <c r="S1239" s="389" t="s">
        <v>2083</v>
      </c>
      <c r="T1239" s="389" t="s">
        <v>2083</v>
      </c>
      <c r="U1239" s="389" t="s">
        <v>2083</v>
      </c>
      <c r="V1239" s="389" t="s">
        <v>6583</v>
      </c>
      <c r="W1239" s="389" t="s">
        <v>2083</v>
      </c>
      <c r="X1239" s="389" t="s">
        <v>2095</v>
      </c>
      <c r="Y1239" s="389" t="s">
        <v>2147</v>
      </c>
      <c r="Z1239" s="389" t="s">
        <v>2083</v>
      </c>
      <c r="AA1239" s="389" t="s">
        <v>3142</v>
      </c>
      <c r="AB1239" s="389" t="s">
        <v>6584</v>
      </c>
    </row>
    <row r="1240" spans="1:28" x14ac:dyDescent="0.2">
      <c r="A1240" s="389">
        <v>622</v>
      </c>
      <c r="B1240" s="389">
        <v>3777</v>
      </c>
      <c r="C1240" s="389" t="s">
        <v>3508</v>
      </c>
      <c r="D1240" s="389" t="s">
        <v>3509</v>
      </c>
      <c r="E1240" s="389" t="s">
        <v>1281</v>
      </c>
      <c r="F1240" s="421">
        <v>3249</v>
      </c>
      <c r="G1240" s="390" t="s">
        <v>10</v>
      </c>
      <c r="H1240" s="389" t="s">
        <v>6585</v>
      </c>
      <c r="I1240" s="389" t="s">
        <v>6586</v>
      </c>
      <c r="J1240" s="389" t="s">
        <v>6586</v>
      </c>
      <c r="K1240" s="389" t="s">
        <v>2091</v>
      </c>
      <c r="L1240" s="390" t="s">
        <v>23</v>
      </c>
      <c r="M1240" s="390" t="s">
        <v>2083</v>
      </c>
      <c r="N1240" s="390" t="s">
        <v>2083</v>
      </c>
      <c r="O1240" s="390" t="s">
        <v>87</v>
      </c>
      <c r="P1240" s="389" t="s">
        <v>23</v>
      </c>
      <c r="Q1240" s="389" t="s">
        <v>6587</v>
      </c>
      <c r="R1240" s="389" t="s">
        <v>6582</v>
      </c>
      <c r="S1240" s="389" t="s">
        <v>2083</v>
      </c>
      <c r="T1240" s="389" t="s">
        <v>2083</v>
      </c>
      <c r="U1240" s="389" t="s">
        <v>2083</v>
      </c>
      <c r="V1240" s="389" t="s">
        <v>6588</v>
      </c>
      <c r="W1240" s="389" t="s">
        <v>2083</v>
      </c>
      <c r="X1240" s="389" t="s">
        <v>2095</v>
      </c>
      <c r="Y1240" s="389" t="s">
        <v>2147</v>
      </c>
      <c r="Z1240" s="389" t="s">
        <v>2083</v>
      </c>
      <c r="AA1240" s="389" t="s">
        <v>2115</v>
      </c>
      <c r="AB1240" s="389" t="s">
        <v>6132</v>
      </c>
    </row>
    <row r="1241" spans="1:28" x14ac:dyDescent="0.2">
      <c r="A1241" s="389">
        <v>623</v>
      </c>
      <c r="B1241" s="389">
        <v>3779</v>
      </c>
      <c r="C1241" s="389" t="s">
        <v>2299</v>
      </c>
      <c r="D1241" s="389" t="s">
        <v>2300</v>
      </c>
      <c r="E1241" s="389" t="s">
        <v>1281</v>
      </c>
      <c r="F1241" s="421">
        <v>3250</v>
      </c>
      <c r="G1241" s="390" t="s">
        <v>10</v>
      </c>
      <c r="H1241" s="389" t="s">
        <v>6589</v>
      </c>
      <c r="I1241" s="389" t="s">
        <v>6590</v>
      </c>
      <c r="J1241" s="389" t="s">
        <v>6590</v>
      </c>
      <c r="K1241" s="389" t="s">
        <v>5991</v>
      </c>
      <c r="L1241" s="390" t="s">
        <v>23</v>
      </c>
      <c r="M1241" s="390" t="s">
        <v>2083</v>
      </c>
      <c r="N1241" s="390" t="s">
        <v>2083</v>
      </c>
      <c r="O1241" s="390" t="s">
        <v>87</v>
      </c>
      <c r="P1241" s="389" t="s">
        <v>23</v>
      </c>
      <c r="Q1241" s="389" t="s">
        <v>6591</v>
      </c>
      <c r="R1241" s="389" t="s">
        <v>6582</v>
      </c>
      <c r="S1241" s="389" t="s">
        <v>2083</v>
      </c>
      <c r="T1241" s="389" t="s">
        <v>2083</v>
      </c>
      <c r="U1241" s="389" t="s">
        <v>2083</v>
      </c>
      <c r="V1241" s="389" t="s">
        <v>6592</v>
      </c>
      <c r="W1241" s="389" t="s">
        <v>2083</v>
      </c>
      <c r="X1241" s="389" t="s">
        <v>2095</v>
      </c>
      <c r="Y1241" s="389" t="s">
        <v>2147</v>
      </c>
      <c r="Z1241" s="389" t="s">
        <v>2083</v>
      </c>
      <c r="AA1241" s="389" t="s">
        <v>2412</v>
      </c>
      <c r="AB1241" s="389" t="s">
        <v>6593</v>
      </c>
    </row>
    <row r="1242" spans="1:28" x14ac:dyDescent="0.2">
      <c r="A1242" s="389">
        <v>624</v>
      </c>
      <c r="B1242" s="389">
        <v>3780</v>
      </c>
      <c r="C1242" s="389" t="s">
        <v>2414</v>
      </c>
      <c r="D1242" s="389" t="s">
        <v>2415</v>
      </c>
      <c r="E1242" s="389" t="s">
        <v>1281</v>
      </c>
      <c r="F1242" s="421">
        <v>3251</v>
      </c>
      <c r="G1242" s="390" t="s">
        <v>10</v>
      </c>
      <c r="H1242" s="389" t="s">
        <v>6594</v>
      </c>
      <c r="I1242" s="389" t="s">
        <v>1877</v>
      </c>
      <c r="J1242" s="389" t="s">
        <v>1877</v>
      </c>
      <c r="K1242" s="389" t="s">
        <v>2091</v>
      </c>
      <c r="L1242" s="390" t="s">
        <v>23</v>
      </c>
      <c r="M1242" s="390" t="s">
        <v>2083</v>
      </c>
      <c r="N1242" s="390" t="s">
        <v>2083</v>
      </c>
      <c r="O1242" s="390" t="s">
        <v>87</v>
      </c>
      <c r="P1242" s="389" t="s">
        <v>123</v>
      </c>
      <c r="Q1242" s="389" t="s">
        <v>6595</v>
      </c>
      <c r="R1242" s="389" t="s">
        <v>6596</v>
      </c>
      <c r="S1242" s="389" t="s">
        <v>2083</v>
      </c>
      <c r="T1242" s="389" t="s">
        <v>2083</v>
      </c>
      <c r="U1242" s="389" t="s">
        <v>2083</v>
      </c>
      <c r="V1242" s="389" t="s">
        <v>5585</v>
      </c>
      <c r="W1242" s="389" t="s">
        <v>2083</v>
      </c>
      <c r="X1242" s="389" t="s">
        <v>2095</v>
      </c>
      <c r="Y1242" s="389" t="s">
        <v>87</v>
      </c>
      <c r="Z1242" s="389" t="s">
        <v>2083</v>
      </c>
      <c r="AA1242" s="389" t="s">
        <v>2328</v>
      </c>
      <c r="AB1242" s="389" t="s">
        <v>5503</v>
      </c>
    </row>
    <row r="1243" spans="1:28" x14ac:dyDescent="0.2">
      <c r="A1243" s="389">
        <v>625</v>
      </c>
      <c r="B1243" s="389">
        <v>3783</v>
      </c>
      <c r="C1243" s="389" t="s">
        <v>2212</v>
      </c>
      <c r="D1243" s="389" t="s">
        <v>2213</v>
      </c>
      <c r="E1243" s="389" t="s">
        <v>1281</v>
      </c>
      <c r="F1243" s="421">
        <v>3252</v>
      </c>
      <c r="G1243" s="390" t="s">
        <v>10</v>
      </c>
      <c r="H1243" s="389" t="s">
        <v>1536</v>
      </c>
      <c r="I1243" s="389" t="s">
        <v>1536</v>
      </c>
      <c r="J1243" s="389" t="s">
        <v>1536</v>
      </c>
      <c r="K1243" s="389" t="s">
        <v>2091</v>
      </c>
      <c r="L1243" s="390" t="s">
        <v>23</v>
      </c>
      <c r="M1243" s="390" t="s">
        <v>2083</v>
      </c>
      <c r="N1243" s="390" t="s">
        <v>2083</v>
      </c>
      <c r="O1243" s="390" t="s">
        <v>87</v>
      </c>
      <c r="P1243" s="389" t="s">
        <v>123</v>
      </c>
      <c r="Q1243" s="389" t="s">
        <v>6597</v>
      </c>
      <c r="R1243" s="389" t="s">
        <v>4305</v>
      </c>
      <c r="S1243" s="389" t="s">
        <v>2083</v>
      </c>
      <c r="T1243" s="389" t="s">
        <v>2083</v>
      </c>
      <c r="U1243" s="389" t="s">
        <v>2083</v>
      </c>
      <c r="V1243" s="389" t="s">
        <v>4036</v>
      </c>
      <c r="W1243" s="389" t="s">
        <v>2083</v>
      </c>
      <c r="X1243" s="389" t="s">
        <v>2095</v>
      </c>
      <c r="Y1243" s="389" t="s">
        <v>87</v>
      </c>
      <c r="Z1243" s="389" t="s">
        <v>2083</v>
      </c>
      <c r="AA1243" s="389" t="s">
        <v>2096</v>
      </c>
      <c r="AB1243" s="389" t="s">
        <v>3779</v>
      </c>
    </row>
    <row r="1244" spans="1:28" x14ac:dyDescent="0.2">
      <c r="A1244" s="389">
        <v>626</v>
      </c>
      <c r="B1244" s="389">
        <v>3784</v>
      </c>
      <c r="C1244" s="389" t="s">
        <v>4587</v>
      </c>
      <c r="D1244" s="389" t="s">
        <v>4084</v>
      </c>
      <c r="E1244" s="389" t="s">
        <v>1281</v>
      </c>
      <c r="F1244" s="421">
        <v>3253</v>
      </c>
      <c r="G1244" s="390" t="s">
        <v>10</v>
      </c>
      <c r="H1244" s="389" t="s">
        <v>1537</v>
      </c>
      <c r="I1244" s="389" t="s">
        <v>1537</v>
      </c>
      <c r="J1244" s="389" t="s">
        <v>1537</v>
      </c>
      <c r="K1244" s="389" t="s">
        <v>2091</v>
      </c>
      <c r="L1244" s="390" t="s">
        <v>23</v>
      </c>
      <c r="M1244" s="390" t="s">
        <v>2083</v>
      </c>
      <c r="N1244" s="390" t="s">
        <v>2083</v>
      </c>
      <c r="O1244" s="390" t="s">
        <v>87</v>
      </c>
      <c r="P1244" s="389" t="s">
        <v>123</v>
      </c>
      <c r="Q1244" s="389" t="s">
        <v>6598</v>
      </c>
      <c r="R1244" s="389" t="s">
        <v>4305</v>
      </c>
      <c r="S1244" s="389" t="s">
        <v>2083</v>
      </c>
      <c r="T1244" s="389" t="s">
        <v>2083</v>
      </c>
      <c r="U1244" s="389" t="s">
        <v>2083</v>
      </c>
      <c r="V1244" s="389" t="s">
        <v>6599</v>
      </c>
      <c r="W1244" s="389" t="s">
        <v>2083</v>
      </c>
      <c r="X1244" s="389" t="s">
        <v>2095</v>
      </c>
      <c r="Y1244" s="389" t="s">
        <v>2147</v>
      </c>
      <c r="Z1244" s="389" t="s">
        <v>2083</v>
      </c>
      <c r="AA1244" s="389" t="s">
        <v>2412</v>
      </c>
      <c r="AB1244" s="389" t="s">
        <v>6600</v>
      </c>
    </row>
    <row r="1245" spans="1:28" x14ac:dyDescent="0.2">
      <c r="A1245" s="389">
        <v>627</v>
      </c>
      <c r="B1245" s="389">
        <v>3785</v>
      </c>
      <c r="C1245" s="389" t="s">
        <v>3152</v>
      </c>
      <c r="D1245" s="389" t="s">
        <v>3153</v>
      </c>
      <c r="E1245" s="389" t="s">
        <v>1281</v>
      </c>
      <c r="F1245" s="421">
        <v>3254</v>
      </c>
      <c r="G1245" s="390" t="s">
        <v>10</v>
      </c>
      <c r="H1245" s="389" t="s">
        <v>1538</v>
      </c>
      <c r="I1245" s="389" t="s">
        <v>1538</v>
      </c>
      <c r="J1245" s="389" t="s">
        <v>1538</v>
      </c>
      <c r="K1245" s="389" t="s">
        <v>2091</v>
      </c>
      <c r="L1245" s="390" t="s">
        <v>23</v>
      </c>
      <c r="M1245" s="390" t="s">
        <v>2083</v>
      </c>
      <c r="N1245" s="390" t="s">
        <v>2083</v>
      </c>
      <c r="O1245" s="390" t="s">
        <v>87</v>
      </c>
      <c r="P1245" s="389" t="s">
        <v>123</v>
      </c>
      <c r="Q1245" s="389" t="s">
        <v>6601</v>
      </c>
      <c r="R1245" s="389" t="s">
        <v>6602</v>
      </c>
      <c r="S1245" s="389" t="s">
        <v>2083</v>
      </c>
      <c r="T1245" s="389" t="s">
        <v>2083</v>
      </c>
      <c r="U1245" s="389" t="s">
        <v>2083</v>
      </c>
      <c r="V1245" s="389" t="s">
        <v>6565</v>
      </c>
      <c r="W1245" s="389" t="s">
        <v>2083</v>
      </c>
      <c r="X1245" s="389" t="s">
        <v>2095</v>
      </c>
      <c r="Y1245" s="389" t="s">
        <v>2147</v>
      </c>
      <c r="Z1245" s="389" t="s">
        <v>2083</v>
      </c>
      <c r="AA1245" s="389" t="s">
        <v>2412</v>
      </c>
      <c r="AB1245" s="389" t="s">
        <v>6600</v>
      </c>
    </row>
    <row r="1246" spans="1:28" x14ac:dyDescent="0.2">
      <c r="A1246" s="389">
        <v>628</v>
      </c>
      <c r="B1246" s="389">
        <v>3789</v>
      </c>
      <c r="C1246" s="389" t="s">
        <v>2615</v>
      </c>
      <c r="D1246" s="389" t="s">
        <v>2616</v>
      </c>
      <c r="E1246" s="389" t="s">
        <v>1281</v>
      </c>
      <c r="F1246" s="421">
        <v>3255</v>
      </c>
      <c r="G1246" s="390" t="s">
        <v>10</v>
      </c>
      <c r="H1246" s="389" t="s">
        <v>1539</v>
      </c>
      <c r="I1246" s="389" t="s">
        <v>1539</v>
      </c>
      <c r="J1246" s="389" t="s">
        <v>1539</v>
      </c>
      <c r="K1246" s="389" t="s">
        <v>2091</v>
      </c>
      <c r="L1246" s="390" t="s">
        <v>23</v>
      </c>
      <c r="M1246" s="390" t="s">
        <v>2083</v>
      </c>
      <c r="N1246" s="390" t="s">
        <v>2083</v>
      </c>
      <c r="O1246" s="390" t="s">
        <v>87</v>
      </c>
      <c r="P1246" s="389" t="s">
        <v>123</v>
      </c>
      <c r="Q1246" s="389" t="s">
        <v>6603</v>
      </c>
      <c r="R1246" s="389" t="s">
        <v>4305</v>
      </c>
      <c r="S1246" s="389" t="s">
        <v>2083</v>
      </c>
      <c r="T1246" s="389" t="s">
        <v>2083</v>
      </c>
      <c r="U1246" s="389" t="s">
        <v>2083</v>
      </c>
      <c r="V1246" s="389" t="s">
        <v>6604</v>
      </c>
      <c r="W1246" s="389" t="s">
        <v>2083</v>
      </c>
      <c r="X1246" s="389" t="s">
        <v>2095</v>
      </c>
      <c r="Y1246" s="389" t="s">
        <v>2147</v>
      </c>
      <c r="Z1246" s="389" t="s">
        <v>2083</v>
      </c>
      <c r="AA1246" s="389" t="s">
        <v>3038</v>
      </c>
      <c r="AB1246" s="389" t="s">
        <v>6605</v>
      </c>
    </row>
    <row r="1247" spans="1:28" x14ac:dyDescent="0.2">
      <c r="A1247" s="389">
        <v>629</v>
      </c>
      <c r="B1247" s="389">
        <v>3790</v>
      </c>
      <c r="C1247" s="389" t="s">
        <v>3007</v>
      </c>
      <c r="D1247" s="389" t="s">
        <v>3008</v>
      </c>
      <c r="E1247" s="389" t="s">
        <v>1281</v>
      </c>
      <c r="F1247" s="421">
        <v>3256</v>
      </c>
      <c r="G1247" s="390" t="s">
        <v>10</v>
      </c>
      <c r="H1247" s="389" t="s">
        <v>6606</v>
      </c>
      <c r="I1247" s="389" t="s">
        <v>1540</v>
      </c>
      <c r="J1247" s="389" t="s">
        <v>1540</v>
      </c>
      <c r="K1247" s="389" t="s">
        <v>2091</v>
      </c>
      <c r="L1247" s="390" t="s">
        <v>23</v>
      </c>
      <c r="M1247" s="390" t="s">
        <v>2083</v>
      </c>
      <c r="N1247" s="390" t="s">
        <v>2083</v>
      </c>
      <c r="O1247" s="390" t="s">
        <v>87</v>
      </c>
      <c r="P1247" s="389" t="s">
        <v>123</v>
      </c>
      <c r="Q1247" s="389" t="s">
        <v>6607</v>
      </c>
      <c r="R1247" s="389" t="s">
        <v>4305</v>
      </c>
      <c r="S1247" s="389" t="s">
        <v>2083</v>
      </c>
      <c r="T1247" s="389" t="s">
        <v>2083</v>
      </c>
      <c r="U1247" s="389" t="s">
        <v>2083</v>
      </c>
      <c r="V1247" s="389" t="s">
        <v>6608</v>
      </c>
      <c r="W1247" s="389" t="s">
        <v>2083</v>
      </c>
      <c r="X1247" s="389" t="s">
        <v>2095</v>
      </c>
      <c r="Y1247" s="389" t="s">
        <v>2147</v>
      </c>
      <c r="Z1247" s="389" t="s">
        <v>2083</v>
      </c>
      <c r="AA1247" s="389" t="s">
        <v>2122</v>
      </c>
      <c r="AB1247" s="389" t="s">
        <v>6609</v>
      </c>
    </row>
    <row r="1248" spans="1:28" x14ac:dyDescent="0.2">
      <c r="A1248" s="389">
        <v>630</v>
      </c>
      <c r="B1248" s="389">
        <v>3791</v>
      </c>
      <c r="C1248" s="389" t="s">
        <v>2563</v>
      </c>
      <c r="D1248" s="389" t="s">
        <v>2564</v>
      </c>
      <c r="E1248" s="389" t="s">
        <v>1281</v>
      </c>
      <c r="F1248" s="421">
        <v>3257</v>
      </c>
      <c r="G1248" s="390" t="s">
        <v>10</v>
      </c>
      <c r="H1248" s="389" t="s">
        <v>1541</v>
      </c>
      <c r="I1248" s="389" t="s">
        <v>1541</v>
      </c>
      <c r="J1248" s="389" t="s">
        <v>1541</v>
      </c>
      <c r="K1248" s="389" t="s">
        <v>2091</v>
      </c>
      <c r="L1248" s="390" t="s">
        <v>23</v>
      </c>
      <c r="M1248" s="390" t="s">
        <v>2083</v>
      </c>
      <c r="N1248" s="390" t="s">
        <v>2083</v>
      </c>
      <c r="O1248" s="390" t="s">
        <v>87</v>
      </c>
      <c r="P1248" s="389" t="s">
        <v>1045</v>
      </c>
      <c r="Q1248" s="389" t="s">
        <v>6610</v>
      </c>
      <c r="R1248" s="389" t="s">
        <v>4305</v>
      </c>
      <c r="S1248" s="389" t="s">
        <v>2083</v>
      </c>
      <c r="T1248" s="389" t="s">
        <v>2083</v>
      </c>
      <c r="U1248" s="389" t="s">
        <v>2083</v>
      </c>
      <c r="V1248" s="389" t="s">
        <v>6611</v>
      </c>
      <c r="W1248" s="389" t="s">
        <v>2083</v>
      </c>
      <c r="X1248" s="389" t="s">
        <v>2095</v>
      </c>
      <c r="Y1248" s="389" t="s">
        <v>2147</v>
      </c>
      <c r="Z1248" s="389" t="s">
        <v>2083</v>
      </c>
      <c r="AA1248" s="389" t="s">
        <v>6612</v>
      </c>
      <c r="AB1248" s="389" t="s">
        <v>6613</v>
      </c>
    </row>
    <row r="1249" spans="1:28" x14ac:dyDescent="0.2">
      <c r="A1249" s="389">
        <v>631</v>
      </c>
      <c r="B1249" s="389">
        <v>3792</v>
      </c>
      <c r="C1249" s="389" t="s">
        <v>2563</v>
      </c>
      <c r="D1249" s="389" t="s">
        <v>2564</v>
      </c>
      <c r="E1249" s="389" t="s">
        <v>1281</v>
      </c>
      <c r="F1249" s="421">
        <v>3258</v>
      </c>
      <c r="G1249" s="390" t="s">
        <v>10</v>
      </c>
      <c r="H1249" s="389" t="s">
        <v>6614</v>
      </c>
      <c r="I1249" s="389" t="s">
        <v>6615</v>
      </c>
      <c r="J1249" s="389" t="s">
        <v>6615</v>
      </c>
      <c r="K1249" s="389" t="s">
        <v>2091</v>
      </c>
      <c r="L1249" s="390" t="s">
        <v>23</v>
      </c>
      <c r="M1249" s="390" t="s">
        <v>2083</v>
      </c>
      <c r="N1249" s="390" t="s">
        <v>2083</v>
      </c>
      <c r="O1249" s="390" t="s">
        <v>87</v>
      </c>
      <c r="P1249" s="389" t="s">
        <v>23</v>
      </c>
      <c r="Q1249" s="389" t="s">
        <v>6616</v>
      </c>
      <c r="R1249" s="389" t="s">
        <v>4305</v>
      </c>
      <c r="S1249" s="389" t="s">
        <v>2083</v>
      </c>
      <c r="T1249" s="389" t="s">
        <v>2083</v>
      </c>
      <c r="U1249" s="389" t="s">
        <v>2083</v>
      </c>
      <c r="V1249" s="389" t="s">
        <v>6611</v>
      </c>
      <c r="W1249" s="389" t="s">
        <v>2083</v>
      </c>
      <c r="X1249" s="389" t="s">
        <v>2095</v>
      </c>
      <c r="Y1249" s="389" t="s">
        <v>2147</v>
      </c>
      <c r="Z1249" s="389" t="s">
        <v>2083</v>
      </c>
      <c r="AA1249" s="389" t="s">
        <v>2115</v>
      </c>
      <c r="AB1249" s="389" t="s">
        <v>6132</v>
      </c>
    </row>
    <row r="1250" spans="1:28" x14ac:dyDescent="0.2">
      <c r="A1250" s="389">
        <v>632</v>
      </c>
      <c r="B1250" s="389">
        <v>3793</v>
      </c>
      <c r="C1250" s="389" t="s">
        <v>4695</v>
      </c>
      <c r="D1250" s="389" t="s">
        <v>4696</v>
      </c>
      <c r="E1250" s="389" t="s">
        <v>1281</v>
      </c>
      <c r="F1250" s="421">
        <v>3259</v>
      </c>
      <c r="G1250" s="390" t="s">
        <v>10</v>
      </c>
      <c r="H1250" s="389" t="s">
        <v>1542</v>
      </c>
      <c r="I1250" s="389" t="s">
        <v>1542</v>
      </c>
      <c r="J1250" s="389" t="s">
        <v>1542</v>
      </c>
      <c r="K1250" s="389" t="s">
        <v>9</v>
      </c>
      <c r="L1250" s="390" t="s">
        <v>23</v>
      </c>
      <c r="M1250" s="390" t="s">
        <v>2083</v>
      </c>
      <c r="N1250" s="390" t="s">
        <v>2083</v>
      </c>
      <c r="O1250" s="390" t="s">
        <v>87</v>
      </c>
      <c r="P1250" s="389" t="s">
        <v>23</v>
      </c>
      <c r="Q1250" s="389" t="s">
        <v>6617</v>
      </c>
      <c r="R1250" s="389" t="s">
        <v>4305</v>
      </c>
      <c r="S1250" s="389" t="s">
        <v>2083</v>
      </c>
      <c r="T1250" s="389" t="s">
        <v>2083</v>
      </c>
      <c r="U1250" s="389" t="s">
        <v>2083</v>
      </c>
      <c r="V1250" s="389" t="s">
        <v>6618</v>
      </c>
      <c r="W1250" s="389" t="s">
        <v>2083</v>
      </c>
      <c r="X1250" s="389" t="s">
        <v>2095</v>
      </c>
      <c r="Y1250" s="389" t="s">
        <v>12</v>
      </c>
      <c r="Z1250" s="389" t="s">
        <v>2083</v>
      </c>
      <c r="AA1250" s="389" t="s">
        <v>2096</v>
      </c>
      <c r="AB1250" s="389" t="s">
        <v>6619</v>
      </c>
    </row>
    <row r="1251" spans="1:28" x14ac:dyDescent="0.2">
      <c r="A1251" s="389">
        <v>633</v>
      </c>
      <c r="B1251" s="389">
        <v>3800</v>
      </c>
      <c r="C1251" s="389" t="s">
        <v>2201</v>
      </c>
      <c r="D1251" s="389" t="s">
        <v>2202</v>
      </c>
      <c r="E1251" s="389" t="s">
        <v>1281</v>
      </c>
      <c r="F1251" s="421">
        <v>3260</v>
      </c>
      <c r="G1251" s="390" t="s">
        <v>10</v>
      </c>
      <c r="H1251" s="389" t="s">
        <v>1880</v>
      </c>
      <c r="I1251" s="389" t="s">
        <v>6620</v>
      </c>
      <c r="J1251" s="389" t="s">
        <v>6620</v>
      </c>
      <c r="K1251" s="389" t="s">
        <v>2091</v>
      </c>
      <c r="L1251" s="390" t="s">
        <v>23</v>
      </c>
      <c r="M1251" s="390" t="s">
        <v>2083</v>
      </c>
      <c r="N1251" s="390" t="s">
        <v>2083</v>
      </c>
      <c r="O1251" s="390" t="s">
        <v>87</v>
      </c>
      <c r="P1251" s="389" t="s">
        <v>123</v>
      </c>
      <c r="Q1251" s="389" t="s">
        <v>6621</v>
      </c>
      <c r="R1251" s="389" t="s">
        <v>3521</v>
      </c>
      <c r="S1251" s="389" t="s">
        <v>2083</v>
      </c>
      <c r="T1251" s="389" t="s">
        <v>2083</v>
      </c>
      <c r="U1251" s="389" t="s">
        <v>2083</v>
      </c>
      <c r="V1251" s="389" t="s">
        <v>6622</v>
      </c>
      <c r="W1251" s="389" t="s">
        <v>2083</v>
      </c>
      <c r="X1251" s="389" t="s">
        <v>2095</v>
      </c>
      <c r="Y1251" s="389" t="s">
        <v>2147</v>
      </c>
      <c r="Z1251" s="389" t="s">
        <v>2083</v>
      </c>
      <c r="AA1251" s="389" t="s">
        <v>2096</v>
      </c>
      <c r="AB1251" s="389" t="s">
        <v>6623</v>
      </c>
    </row>
    <row r="1252" spans="1:28" x14ac:dyDescent="0.2">
      <c r="A1252" s="389">
        <v>634</v>
      </c>
      <c r="B1252" s="389">
        <v>3803</v>
      </c>
      <c r="C1252" s="389" t="s">
        <v>2107</v>
      </c>
      <c r="D1252" s="389" t="s">
        <v>2108</v>
      </c>
      <c r="E1252" s="389" t="s">
        <v>1281</v>
      </c>
      <c r="F1252" s="421">
        <v>3261</v>
      </c>
      <c r="G1252" s="390" t="s">
        <v>10</v>
      </c>
      <c r="H1252" s="389" t="s">
        <v>6624</v>
      </c>
      <c r="I1252" s="389" t="s">
        <v>6625</v>
      </c>
      <c r="J1252" s="389" t="s">
        <v>6625</v>
      </c>
      <c r="K1252" s="389" t="s">
        <v>2091</v>
      </c>
      <c r="L1252" s="390" t="s">
        <v>23</v>
      </c>
      <c r="M1252" s="390" t="s">
        <v>2083</v>
      </c>
      <c r="N1252" s="390" t="s">
        <v>2083</v>
      </c>
      <c r="O1252" s="390" t="s">
        <v>87</v>
      </c>
      <c r="P1252" s="389" t="s">
        <v>123</v>
      </c>
      <c r="Q1252" s="389" t="s">
        <v>6626</v>
      </c>
      <c r="R1252" s="389" t="s">
        <v>6627</v>
      </c>
      <c r="S1252" s="389" t="s">
        <v>2083</v>
      </c>
      <c r="T1252" s="389" t="s">
        <v>2083</v>
      </c>
      <c r="U1252" s="389" t="s">
        <v>2083</v>
      </c>
      <c r="V1252" s="389" t="s">
        <v>6628</v>
      </c>
      <c r="W1252" s="389" t="s">
        <v>2083</v>
      </c>
      <c r="X1252" s="389" t="s">
        <v>2095</v>
      </c>
      <c r="Y1252" s="389" t="s">
        <v>2147</v>
      </c>
      <c r="Z1252" s="389" t="s">
        <v>2083</v>
      </c>
      <c r="AA1252" s="389" t="s">
        <v>2412</v>
      </c>
      <c r="AB1252" s="389" t="s">
        <v>6629</v>
      </c>
    </row>
    <row r="1253" spans="1:28" x14ac:dyDescent="0.2">
      <c r="A1253" s="389">
        <v>635</v>
      </c>
      <c r="B1253" s="389">
        <v>3804</v>
      </c>
      <c r="C1253" s="389" t="s">
        <v>2219</v>
      </c>
      <c r="D1253" s="389" t="s">
        <v>2220</v>
      </c>
      <c r="E1253" s="389" t="s">
        <v>1281</v>
      </c>
      <c r="F1253" s="421">
        <v>3262</v>
      </c>
      <c r="G1253" s="390" t="s">
        <v>10</v>
      </c>
      <c r="H1253" s="389" t="s">
        <v>6630</v>
      </c>
      <c r="I1253" s="389" t="s">
        <v>6631</v>
      </c>
      <c r="J1253" s="389" t="s">
        <v>6631</v>
      </c>
      <c r="K1253" s="389" t="s">
        <v>2091</v>
      </c>
      <c r="L1253" s="390" t="s">
        <v>23</v>
      </c>
      <c r="M1253" s="390" t="s">
        <v>2083</v>
      </c>
      <c r="N1253" s="390" t="s">
        <v>2083</v>
      </c>
      <c r="O1253" s="390" t="s">
        <v>87</v>
      </c>
      <c r="P1253" s="389" t="s">
        <v>123</v>
      </c>
      <c r="Q1253" s="389" t="s">
        <v>6632</v>
      </c>
      <c r="R1253" s="389" t="s">
        <v>2353</v>
      </c>
      <c r="S1253" s="389" t="s">
        <v>2083</v>
      </c>
      <c r="T1253" s="389" t="s">
        <v>2083</v>
      </c>
      <c r="U1253" s="389" t="s">
        <v>2083</v>
      </c>
      <c r="V1253" s="389" t="s">
        <v>6633</v>
      </c>
      <c r="W1253" s="389" t="s">
        <v>2083</v>
      </c>
      <c r="X1253" s="389" t="s">
        <v>2095</v>
      </c>
      <c r="Y1253" s="389" t="s">
        <v>2147</v>
      </c>
      <c r="Z1253" s="389" t="s">
        <v>2083</v>
      </c>
      <c r="AA1253" s="389" t="s">
        <v>2412</v>
      </c>
      <c r="AB1253" s="389" t="s">
        <v>6629</v>
      </c>
    </row>
    <row r="1254" spans="1:28" x14ac:dyDescent="0.2">
      <c r="A1254" s="389">
        <v>636</v>
      </c>
      <c r="B1254" s="389">
        <v>3805</v>
      </c>
      <c r="C1254" s="389" t="s">
        <v>5410</v>
      </c>
      <c r="D1254" s="389" t="s">
        <v>5411</v>
      </c>
      <c r="E1254" s="389" t="s">
        <v>1281</v>
      </c>
      <c r="F1254" s="421">
        <v>3263</v>
      </c>
      <c r="G1254" s="390" t="s">
        <v>10</v>
      </c>
      <c r="H1254" s="389" t="s">
        <v>1883</v>
      </c>
      <c r="I1254" s="389" t="s">
        <v>1883</v>
      </c>
      <c r="J1254" s="389" t="s">
        <v>1883</v>
      </c>
      <c r="K1254" s="389" t="s">
        <v>2091</v>
      </c>
      <c r="L1254" s="390" t="s">
        <v>23</v>
      </c>
      <c r="M1254" s="390" t="s">
        <v>2083</v>
      </c>
      <c r="N1254" s="390" t="s">
        <v>2083</v>
      </c>
      <c r="O1254" s="390" t="s">
        <v>87</v>
      </c>
      <c r="P1254" s="389" t="s">
        <v>123</v>
      </c>
      <c r="Q1254" s="389" t="s">
        <v>6634</v>
      </c>
      <c r="R1254" s="389" t="s">
        <v>4305</v>
      </c>
      <c r="S1254" s="389" t="s">
        <v>2083</v>
      </c>
      <c r="T1254" s="389" t="s">
        <v>2083</v>
      </c>
      <c r="U1254" s="389" t="s">
        <v>2083</v>
      </c>
      <c r="V1254" s="389" t="s">
        <v>6635</v>
      </c>
      <c r="W1254" s="389" t="s">
        <v>2083</v>
      </c>
      <c r="X1254" s="389" t="s">
        <v>2095</v>
      </c>
      <c r="Y1254" s="389" t="s">
        <v>2147</v>
      </c>
      <c r="Z1254" s="389" t="s">
        <v>2083</v>
      </c>
      <c r="AA1254" s="389" t="s">
        <v>2412</v>
      </c>
      <c r="AB1254" s="389" t="s">
        <v>6636</v>
      </c>
    </row>
    <row r="1255" spans="1:28" x14ac:dyDescent="0.2">
      <c r="A1255" s="389">
        <v>637</v>
      </c>
      <c r="B1255" s="389">
        <v>3806</v>
      </c>
      <c r="C1255" s="389" t="s">
        <v>2219</v>
      </c>
      <c r="D1255" s="389" t="s">
        <v>2220</v>
      </c>
      <c r="E1255" s="389" t="s">
        <v>1281</v>
      </c>
      <c r="F1255" s="421">
        <v>3264</v>
      </c>
      <c r="G1255" s="390" t="s">
        <v>10</v>
      </c>
      <c r="H1255" s="389" t="s">
        <v>1884</v>
      </c>
      <c r="I1255" s="389" t="s">
        <v>1884</v>
      </c>
      <c r="J1255" s="389" t="s">
        <v>1884</v>
      </c>
      <c r="K1255" s="389" t="s">
        <v>2091</v>
      </c>
      <c r="L1255" s="390" t="s">
        <v>23</v>
      </c>
      <c r="M1255" s="390" t="s">
        <v>2083</v>
      </c>
      <c r="N1255" s="390" t="s">
        <v>2083</v>
      </c>
      <c r="O1255" s="390" t="s">
        <v>87</v>
      </c>
      <c r="P1255" s="389" t="s">
        <v>123</v>
      </c>
      <c r="Q1255" s="389" t="s">
        <v>6637</v>
      </c>
      <c r="R1255" s="389" t="s">
        <v>6629</v>
      </c>
      <c r="S1255" s="389" t="s">
        <v>2083</v>
      </c>
      <c r="T1255" s="389" t="s">
        <v>2083</v>
      </c>
      <c r="U1255" s="389" t="s">
        <v>2083</v>
      </c>
      <c r="V1255" s="389" t="s">
        <v>6611</v>
      </c>
      <c r="W1255" s="389" t="s">
        <v>2083</v>
      </c>
      <c r="X1255" s="389" t="s">
        <v>2095</v>
      </c>
      <c r="Y1255" s="389" t="s">
        <v>2147</v>
      </c>
      <c r="Z1255" s="389" t="s">
        <v>2083</v>
      </c>
      <c r="AA1255" s="389" t="s">
        <v>2412</v>
      </c>
      <c r="AB1255" s="389" t="s">
        <v>6638</v>
      </c>
    </row>
    <row r="1256" spans="1:28" x14ac:dyDescent="0.2">
      <c r="A1256" s="389">
        <v>638</v>
      </c>
      <c r="B1256" s="389">
        <v>3808</v>
      </c>
      <c r="C1256" s="389" t="s">
        <v>2356</v>
      </c>
      <c r="D1256" s="389" t="s">
        <v>2357</v>
      </c>
      <c r="E1256" s="389" t="s">
        <v>1281</v>
      </c>
      <c r="F1256" s="421">
        <v>3265</v>
      </c>
      <c r="G1256" s="390" t="s">
        <v>10</v>
      </c>
      <c r="H1256" s="389" t="s">
        <v>1885</v>
      </c>
      <c r="I1256" s="389" t="s">
        <v>1885</v>
      </c>
      <c r="J1256" s="389" t="s">
        <v>1885</v>
      </c>
      <c r="K1256" s="389" t="s">
        <v>2091</v>
      </c>
      <c r="L1256" s="390" t="s">
        <v>23</v>
      </c>
      <c r="M1256" s="390" t="s">
        <v>2083</v>
      </c>
      <c r="N1256" s="390" t="s">
        <v>2083</v>
      </c>
      <c r="O1256" s="390" t="s">
        <v>87</v>
      </c>
      <c r="P1256" s="389" t="s">
        <v>123</v>
      </c>
      <c r="Q1256" s="389" t="s">
        <v>6639</v>
      </c>
      <c r="R1256" s="389" t="s">
        <v>6640</v>
      </c>
      <c r="S1256" s="389" t="s">
        <v>2083</v>
      </c>
      <c r="T1256" s="389" t="s">
        <v>2083</v>
      </c>
      <c r="U1256" s="389" t="s">
        <v>2083</v>
      </c>
      <c r="V1256" s="389" t="s">
        <v>6641</v>
      </c>
      <c r="W1256" s="389" t="s">
        <v>2083</v>
      </c>
      <c r="X1256" s="389" t="s">
        <v>2095</v>
      </c>
      <c r="Y1256" s="389" t="s">
        <v>2147</v>
      </c>
      <c r="Z1256" s="389" t="s">
        <v>2083</v>
      </c>
      <c r="AA1256" s="389" t="s">
        <v>2412</v>
      </c>
      <c r="AB1256" s="389" t="s">
        <v>6642</v>
      </c>
    </row>
    <row r="1257" spans="1:28" x14ac:dyDescent="0.2">
      <c r="A1257" s="389">
        <v>639</v>
      </c>
      <c r="B1257" s="389">
        <v>3809</v>
      </c>
      <c r="C1257" s="389" t="s">
        <v>2201</v>
      </c>
      <c r="D1257" s="389" t="s">
        <v>2202</v>
      </c>
      <c r="E1257" s="389" t="s">
        <v>1281</v>
      </c>
      <c r="F1257" s="421">
        <v>3266</v>
      </c>
      <c r="G1257" s="390" t="s">
        <v>10</v>
      </c>
      <c r="H1257" s="389" t="s">
        <v>1886</v>
      </c>
      <c r="I1257" s="389" t="s">
        <v>1886</v>
      </c>
      <c r="J1257" s="389" t="s">
        <v>1886</v>
      </c>
      <c r="K1257" s="389" t="s">
        <v>2091</v>
      </c>
      <c r="L1257" s="390" t="s">
        <v>23</v>
      </c>
      <c r="M1257" s="390" t="s">
        <v>2083</v>
      </c>
      <c r="N1257" s="390" t="s">
        <v>2083</v>
      </c>
      <c r="O1257" s="390" t="s">
        <v>87</v>
      </c>
      <c r="P1257" s="389" t="s">
        <v>123</v>
      </c>
      <c r="Q1257" s="389" t="s">
        <v>6639</v>
      </c>
      <c r="R1257" s="389" t="s">
        <v>6640</v>
      </c>
      <c r="S1257" s="389" t="s">
        <v>2083</v>
      </c>
      <c r="T1257" s="389" t="s">
        <v>2083</v>
      </c>
      <c r="U1257" s="389" t="s">
        <v>2083</v>
      </c>
      <c r="V1257" s="389" t="s">
        <v>6643</v>
      </c>
      <c r="W1257" s="389" t="s">
        <v>2083</v>
      </c>
      <c r="X1257" s="389" t="s">
        <v>2095</v>
      </c>
      <c r="Y1257" s="389" t="s">
        <v>87</v>
      </c>
      <c r="Z1257" s="389" t="s">
        <v>2083</v>
      </c>
      <c r="AA1257" s="389" t="s">
        <v>2096</v>
      </c>
      <c r="AB1257" s="389" t="s">
        <v>6644</v>
      </c>
    </row>
    <row r="1258" spans="1:28" x14ac:dyDescent="0.2">
      <c r="A1258" s="389">
        <v>640</v>
      </c>
      <c r="B1258" s="389">
        <v>3810</v>
      </c>
      <c r="C1258" s="389" t="s">
        <v>2563</v>
      </c>
      <c r="D1258" s="389" t="s">
        <v>2564</v>
      </c>
      <c r="E1258" s="389" t="s">
        <v>1281</v>
      </c>
      <c r="F1258" s="421">
        <v>3267</v>
      </c>
      <c r="G1258" s="390" t="s">
        <v>10</v>
      </c>
      <c r="H1258" s="389" t="s">
        <v>1887</v>
      </c>
      <c r="I1258" s="389" t="s">
        <v>1887</v>
      </c>
      <c r="J1258" s="389" t="s">
        <v>1887</v>
      </c>
      <c r="K1258" s="389" t="s">
        <v>2091</v>
      </c>
      <c r="L1258" s="390" t="s">
        <v>23</v>
      </c>
      <c r="M1258" s="390" t="s">
        <v>2083</v>
      </c>
      <c r="N1258" s="390" t="s">
        <v>2083</v>
      </c>
      <c r="O1258" s="390" t="s">
        <v>87</v>
      </c>
      <c r="P1258" s="389" t="s">
        <v>123</v>
      </c>
      <c r="Q1258" s="389" t="s">
        <v>6645</v>
      </c>
      <c r="R1258" s="389" t="s">
        <v>6640</v>
      </c>
      <c r="S1258" s="389" t="s">
        <v>2083</v>
      </c>
      <c r="T1258" s="389" t="s">
        <v>2083</v>
      </c>
      <c r="U1258" s="389" t="s">
        <v>2083</v>
      </c>
      <c r="V1258" s="389" t="s">
        <v>6611</v>
      </c>
      <c r="W1258" s="389" t="s">
        <v>2083</v>
      </c>
      <c r="X1258" s="389" t="s">
        <v>2095</v>
      </c>
      <c r="Y1258" s="389" t="s">
        <v>2147</v>
      </c>
      <c r="Z1258" s="389" t="s">
        <v>2083</v>
      </c>
      <c r="AA1258" s="389" t="s">
        <v>2412</v>
      </c>
      <c r="AB1258" s="389" t="s">
        <v>6646</v>
      </c>
    </row>
    <row r="1259" spans="1:28" x14ac:dyDescent="0.2">
      <c r="A1259" s="389">
        <v>641</v>
      </c>
      <c r="B1259" s="389">
        <v>3811</v>
      </c>
      <c r="C1259" s="389" t="s">
        <v>2196</v>
      </c>
      <c r="D1259" s="389" t="s">
        <v>2197</v>
      </c>
      <c r="E1259" s="389" t="s">
        <v>1281</v>
      </c>
      <c r="F1259" s="421">
        <v>3268</v>
      </c>
      <c r="G1259" s="390" t="s">
        <v>10</v>
      </c>
      <c r="H1259" s="389" t="s">
        <v>6647</v>
      </c>
      <c r="I1259" s="389" t="s">
        <v>6648</v>
      </c>
      <c r="J1259" s="389" t="s">
        <v>6648</v>
      </c>
      <c r="K1259" s="389" t="s">
        <v>2091</v>
      </c>
      <c r="L1259" s="390" t="s">
        <v>23</v>
      </c>
      <c r="M1259" s="390" t="s">
        <v>2083</v>
      </c>
      <c r="N1259" s="390" t="s">
        <v>2083</v>
      </c>
      <c r="O1259" s="390" t="s">
        <v>87</v>
      </c>
      <c r="P1259" s="389" t="s">
        <v>123</v>
      </c>
      <c r="Q1259" s="389" t="s">
        <v>6649</v>
      </c>
      <c r="R1259" s="389" t="s">
        <v>6650</v>
      </c>
      <c r="S1259" s="389" t="s">
        <v>2083</v>
      </c>
      <c r="T1259" s="389" t="s">
        <v>2083</v>
      </c>
      <c r="U1259" s="389" t="s">
        <v>2083</v>
      </c>
      <c r="V1259" s="389" t="s">
        <v>6651</v>
      </c>
      <c r="W1259" s="389" t="s">
        <v>2083</v>
      </c>
      <c r="X1259" s="389" t="s">
        <v>2095</v>
      </c>
      <c r="Y1259" s="389" t="s">
        <v>2147</v>
      </c>
      <c r="Z1259" s="389" t="s">
        <v>2083</v>
      </c>
      <c r="AA1259" s="389" t="s">
        <v>2412</v>
      </c>
      <c r="AB1259" s="389" t="s">
        <v>6652</v>
      </c>
    </row>
    <row r="1260" spans="1:28" x14ac:dyDescent="0.2">
      <c r="A1260" s="389">
        <v>642</v>
      </c>
      <c r="B1260" s="389">
        <v>3816</v>
      </c>
      <c r="C1260" s="389" t="s">
        <v>2577</v>
      </c>
      <c r="D1260" s="389" t="s">
        <v>2578</v>
      </c>
      <c r="E1260" s="389" t="s">
        <v>1281</v>
      </c>
      <c r="F1260" s="421">
        <v>3269</v>
      </c>
      <c r="G1260" s="390" t="s">
        <v>10</v>
      </c>
      <c r="H1260" s="389" t="s">
        <v>6653</v>
      </c>
      <c r="I1260" s="389" t="s">
        <v>1889</v>
      </c>
      <c r="J1260" s="389" t="s">
        <v>1889</v>
      </c>
      <c r="K1260" s="389" t="s">
        <v>2091</v>
      </c>
      <c r="L1260" s="390" t="s">
        <v>23</v>
      </c>
      <c r="M1260" s="390" t="s">
        <v>2083</v>
      </c>
      <c r="N1260" s="390" t="s">
        <v>2083</v>
      </c>
      <c r="O1260" s="390" t="s">
        <v>87</v>
      </c>
      <c r="P1260" s="389" t="s">
        <v>23</v>
      </c>
      <c r="Q1260" s="389" t="s">
        <v>6654</v>
      </c>
      <c r="R1260" s="389" t="s">
        <v>6655</v>
      </c>
      <c r="S1260" s="389" t="s">
        <v>2083</v>
      </c>
      <c r="T1260" s="389" t="s">
        <v>2083</v>
      </c>
      <c r="U1260" s="389" t="s">
        <v>2083</v>
      </c>
      <c r="V1260" s="389" t="s">
        <v>6656</v>
      </c>
      <c r="W1260" s="389" t="s">
        <v>2083</v>
      </c>
      <c r="X1260" s="389" t="s">
        <v>2095</v>
      </c>
      <c r="Y1260" s="389" t="s">
        <v>87</v>
      </c>
      <c r="Z1260" s="389" t="s">
        <v>2083</v>
      </c>
      <c r="AA1260" s="389" t="s">
        <v>2096</v>
      </c>
      <c r="AB1260" s="389" t="s">
        <v>2116</v>
      </c>
    </row>
    <row r="1261" spans="1:28" x14ac:dyDescent="0.2">
      <c r="A1261" s="389">
        <v>643</v>
      </c>
      <c r="B1261" s="389">
        <v>3817</v>
      </c>
      <c r="C1261" s="389" t="s">
        <v>2414</v>
      </c>
      <c r="D1261" s="389" t="s">
        <v>2415</v>
      </c>
      <c r="E1261" s="389" t="s">
        <v>1281</v>
      </c>
      <c r="F1261" s="421">
        <v>3270</v>
      </c>
      <c r="G1261" s="390" t="s">
        <v>10</v>
      </c>
      <c r="H1261" s="389" t="s">
        <v>6657</v>
      </c>
      <c r="I1261" s="389" t="s">
        <v>6658</v>
      </c>
      <c r="J1261" s="389" t="s">
        <v>6658</v>
      </c>
      <c r="K1261" s="389" t="s">
        <v>2091</v>
      </c>
      <c r="L1261" s="390" t="s">
        <v>23</v>
      </c>
      <c r="M1261" s="390" t="s">
        <v>2083</v>
      </c>
      <c r="N1261" s="390" t="s">
        <v>2083</v>
      </c>
      <c r="O1261" s="390" t="s">
        <v>87</v>
      </c>
      <c r="P1261" s="389" t="s">
        <v>123</v>
      </c>
      <c r="Q1261" s="389" t="s">
        <v>6659</v>
      </c>
      <c r="R1261" s="389" t="s">
        <v>6660</v>
      </c>
      <c r="S1261" s="389" t="s">
        <v>2083</v>
      </c>
      <c r="T1261" s="389" t="s">
        <v>2083</v>
      </c>
      <c r="U1261" s="389" t="s">
        <v>2083</v>
      </c>
      <c r="V1261" s="389" t="s">
        <v>5585</v>
      </c>
      <c r="W1261" s="389" t="s">
        <v>2083</v>
      </c>
      <c r="X1261" s="389" t="s">
        <v>2095</v>
      </c>
      <c r="Y1261" s="389" t="s">
        <v>87</v>
      </c>
      <c r="Z1261" s="389" t="s">
        <v>2083</v>
      </c>
      <c r="AA1261" s="389" t="s">
        <v>2328</v>
      </c>
      <c r="AB1261" s="389" t="s">
        <v>5503</v>
      </c>
    </row>
    <row r="1262" spans="1:28" x14ac:dyDescent="0.2">
      <c r="A1262" s="389">
        <v>644</v>
      </c>
      <c r="B1262" s="389">
        <v>3819</v>
      </c>
      <c r="C1262" s="389" t="s">
        <v>2319</v>
      </c>
      <c r="D1262" s="389" t="s">
        <v>2320</v>
      </c>
      <c r="E1262" s="389" t="s">
        <v>1281</v>
      </c>
      <c r="F1262" s="421">
        <v>3271</v>
      </c>
      <c r="G1262" s="390" t="s">
        <v>10</v>
      </c>
      <c r="H1262" s="389" t="s">
        <v>6661</v>
      </c>
      <c r="I1262" s="389" t="s">
        <v>2458</v>
      </c>
      <c r="J1262" s="389" t="s">
        <v>2458</v>
      </c>
      <c r="K1262" s="389" t="s">
        <v>2091</v>
      </c>
      <c r="L1262" s="390" t="s">
        <v>23</v>
      </c>
      <c r="M1262" s="390" t="s">
        <v>2083</v>
      </c>
      <c r="N1262" s="390" t="s">
        <v>2083</v>
      </c>
      <c r="O1262" s="390" t="s">
        <v>25</v>
      </c>
      <c r="Q1262" s="389" t="s">
        <v>6662</v>
      </c>
      <c r="R1262" s="389" t="s">
        <v>6663</v>
      </c>
      <c r="S1262" s="389" t="s">
        <v>2994</v>
      </c>
      <c r="T1262" s="389" t="s">
        <v>6664</v>
      </c>
      <c r="U1262" s="389" t="s">
        <v>2083</v>
      </c>
      <c r="V1262" s="389" t="s">
        <v>6665</v>
      </c>
      <c r="W1262" s="389" t="s">
        <v>2083</v>
      </c>
      <c r="X1262" s="389" t="s">
        <v>2095</v>
      </c>
      <c r="Y1262" s="389" t="s">
        <v>12</v>
      </c>
      <c r="Z1262" s="389" t="s">
        <v>2083</v>
      </c>
      <c r="AA1262" s="389" t="s">
        <v>2096</v>
      </c>
      <c r="AB1262" s="389" t="s">
        <v>6666</v>
      </c>
    </row>
    <row r="1263" spans="1:28" x14ac:dyDescent="0.2">
      <c r="A1263" s="389">
        <v>645</v>
      </c>
      <c r="B1263" s="389">
        <v>3822</v>
      </c>
      <c r="C1263" s="389" t="s">
        <v>2201</v>
      </c>
      <c r="D1263" s="389" t="s">
        <v>2202</v>
      </c>
      <c r="E1263" s="389" t="s">
        <v>1281</v>
      </c>
      <c r="F1263" s="421">
        <v>3272</v>
      </c>
      <c r="G1263" s="390" t="s">
        <v>10</v>
      </c>
      <c r="H1263" s="389" t="s">
        <v>6667</v>
      </c>
      <c r="I1263" s="389" t="s">
        <v>1891</v>
      </c>
      <c r="J1263" s="389" t="s">
        <v>1891</v>
      </c>
      <c r="K1263" s="389" t="s">
        <v>2091</v>
      </c>
      <c r="L1263" s="390" t="s">
        <v>23</v>
      </c>
      <c r="M1263" s="390" t="s">
        <v>2083</v>
      </c>
      <c r="N1263" s="390" t="s">
        <v>2083</v>
      </c>
      <c r="O1263" s="390" t="s">
        <v>87</v>
      </c>
      <c r="P1263" s="389" t="s">
        <v>123</v>
      </c>
      <c r="Q1263" s="389" t="s">
        <v>6668</v>
      </c>
      <c r="R1263" s="389" t="s">
        <v>6669</v>
      </c>
      <c r="S1263" s="389" t="s">
        <v>2083</v>
      </c>
      <c r="T1263" s="389" t="s">
        <v>2083</v>
      </c>
      <c r="U1263" s="389" t="s">
        <v>2083</v>
      </c>
      <c r="V1263" s="389" t="s">
        <v>6670</v>
      </c>
      <c r="W1263" s="389" t="s">
        <v>2083</v>
      </c>
      <c r="X1263" s="389" t="s">
        <v>43</v>
      </c>
      <c r="Y1263" s="389" t="s">
        <v>2147</v>
      </c>
      <c r="Z1263" s="389" t="s">
        <v>2083</v>
      </c>
      <c r="AA1263" s="389" t="s">
        <v>2466</v>
      </c>
      <c r="AB1263" s="389" t="s">
        <v>6671</v>
      </c>
    </row>
    <row r="1264" spans="1:28" x14ac:dyDescent="0.2">
      <c r="A1264" s="389">
        <v>646</v>
      </c>
      <c r="B1264" s="389">
        <v>3824</v>
      </c>
      <c r="C1264" s="389" t="s">
        <v>3544</v>
      </c>
      <c r="D1264" s="389" t="s">
        <v>3545</v>
      </c>
      <c r="E1264" s="389" t="s">
        <v>1281</v>
      </c>
      <c r="F1264" s="421">
        <v>3273</v>
      </c>
      <c r="G1264" s="390" t="s">
        <v>10</v>
      </c>
      <c r="H1264" s="389" t="s">
        <v>1967</v>
      </c>
      <c r="I1264" s="389" t="s">
        <v>1967</v>
      </c>
      <c r="J1264" s="389" t="s">
        <v>1967</v>
      </c>
      <c r="K1264" s="389" t="s">
        <v>9</v>
      </c>
      <c r="L1264" s="390" t="s">
        <v>23</v>
      </c>
      <c r="M1264" s="390" t="s">
        <v>2083</v>
      </c>
      <c r="N1264" s="390" t="s">
        <v>2083</v>
      </c>
      <c r="O1264" s="390" t="s">
        <v>87</v>
      </c>
      <c r="P1264" s="389" t="s">
        <v>23</v>
      </c>
      <c r="Q1264" s="389" t="s">
        <v>6672</v>
      </c>
      <c r="R1264" s="389" t="s">
        <v>6673</v>
      </c>
      <c r="S1264" s="389" t="s">
        <v>2083</v>
      </c>
      <c r="T1264" s="389" t="s">
        <v>2083</v>
      </c>
      <c r="U1264" s="389" t="s">
        <v>2083</v>
      </c>
      <c r="V1264" s="389" t="s">
        <v>2083</v>
      </c>
      <c r="W1264" s="389" t="s">
        <v>2083</v>
      </c>
      <c r="X1264" s="389" t="s">
        <v>2095</v>
      </c>
      <c r="Y1264" s="389" t="s">
        <v>2147</v>
      </c>
      <c r="Z1264" s="389" t="s">
        <v>2083</v>
      </c>
      <c r="AA1264" s="389" t="s">
        <v>2412</v>
      </c>
      <c r="AB1264" s="389" t="s">
        <v>6674</v>
      </c>
    </row>
    <row r="1265" spans="1:28" x14ac:dyDescent="0.2">
      <c r="A1265" s="389">
        <v>647</v>
      </c>
      <c r="B1265" s="389">
        <v>3825</v>
      </c>
      <c r="C1265" s="389" t="s">
        <v>3508</v>
      </c>
      <c r="D1265" s="389" t="s">
        <v>3509</v>
      </c>
      <c r="E1265" s="389" t="s">
        <v>1281</v>
      </c>
      <c r="F1265" s="421">
        <v>3274</v>
      </c>
      <c r="G1265" s="390" t="s">
        <v>10</v>
      </c>
      <c r="H1265" s="389" t="s">
        <v>6675</v>
      </c>
      <c r="I1265" s="389" t="s">
        <v>6676</v>
      </c>
      <c r="J1265" s="389" t="s">
        <v>6676</v>
      </c>
      <c r="K1265" s="389" t="s">
        <v>2091</v>
      </c>
      <c r="L1265" s="390" t="s">
        <v>23</v>
      </c>
      <c r="M1265" s="390" t="s">
        <v>2083</v>
      </c>
      <c r="N1265" s="390" t="s">
        <v>2083</v>
      </c>
      <c r="O1265" s="390" t="s">
        <v>87</v>
      </c>
      <c r="P1265" s="389" t="s">
        <v>23</v>
      </c>
      <c r="Q1265" s="389" t="s">
        <v>6677</v>
      </c>
      <c r="R1265" s="389" t="s">
        <v>3600</v>
      </c>
      <c r="S1265" s="389" t="s">
        <v>2083</v>
      </c>
      <c r="T1265" s="389" t="s">
        <v>2083</v>
      </c>
      <c r="U1265" s="389" t="s">
        <v>2083</v>
      </c>
      <c r="V1265" s="389" t="s">
        <v>2083</v>
      </c>
      <c r="W1265" s="389" t="s">
        <v>2083</v>
      </c>
      <c r="X1265" s="389" t="s">
        <v>2095</v>
      </c>
      <c r="Y1265" s="389" t="s">
        <v>2147</v>
      </c>
      <c r="Z1265" s="389" t="s">
        <v>2083</v>
      </c>
      <c r="AA1265" s="389" t="s">
        <v>2412</v>
      </c>
      <c r="AB1265" s="389" t="s">
        <v>2832</v>
      </c>
    </row>
    <row r="1266" spans="1:28" x14ac:dyDescent="0.2">
      <c r="A1266" s="389">
        <v>648</v>
      </c>
      <c r="B1266" s="389">
        <v>3826</v>
      </c>
      <c r="C1266" s="389" t="s">
        <v>3508</v>
      </c>
      <c r="D1266" s="389" t="s">
        <v>3509</v>
      </c>
      <c r="E1266" s="389" t="s">
        <v>1281</v>
      </c>
      <c r="F1266" s="421">
        <v>3275</v>
      </c>
      <c r="G1266" s="390" t="s">
        <v>10</v>
      </c>
      <c r="H1266" s="389" t="s">
        <v>6678</v>
      </c>
      <c r="I1266" s="389" t="s">
        <v>6679</v>
      </c>
      <c r="J1266" s="389" t="s">
        <v>6679</v>
      </c>
      <c r="K1266" s="389" t="s">
        <v>2091</v>
      </c>
      <c r="L1266" s="390" t="s">
        <v>23</v>
      </c>
      <c r="M1266" s="390" t="s">
        <v>2083</v>
      </c>
      <c r="N1266" s="390" t="s">
        <v>2083</v>
      </c>
      <c r="O1266" s="390" t="s">
        <v>87</v>
      </c>
      <c r="P1266" s="389" t="s">
        <v>23</v>
      </c>
      <c r="Q1266" s="389" t="s">
        <v>6680</v>
      </c>
      <c r="R1266" s="389" t="s">
        <v>3600</v>
      </c>
      <c r="S1266" s="389" t="s">
        <v>2083</v>
      </c>
      <c r="T1266" s="389" t="s">
        <v>2083</v>
      </c>
      <c r="U1266" s="389" t="s">
        <v>2083</v>
      </c>
      <c r="V1266" s="389" t="s">
        <v>2083</v>
      </c>
      <c r="W1266" s="389" t="s">
        <v>2083</v>
      </c>
      <c r="X1266" s="389" t="s">
        <v>2095</v>
      </c>
      <c r="Y1266" s="389" t="s">
        <v>2147</v>
      </c>
      <c r="Z1266" s="389" t="s">
        <v>2083</v>
      </c>
      <c r="AA1266" s="389" t="s">
        <v>2412</v>
      </c>
      <c r="AB1266" s="389" t="s">
        <v>2832</v>
      </c>
    </row>
    <row r="1267" spans="1:28" x14ac:dyDescent="0.2">
      <c r="A1267" s="389">
        <v>649</v>
      </c>
      <c r="B1267" s="389">
        <v>3827</v>
      </c>
      <c r="C1267" s="389" t="s">
        <v>3508</v>
      </c>
      <c r="D1267" s="389" t="s">
        <v>3509</v>
      </c>
      <c r="E1267" s="389" t="s">
        <v>1281</v>
      </c>
      <c r="F1267" s="421">
        <v>3276</v>
      </c>
      <c r="G1267" s="390" t="s">
        <v>10</v>
      </c>
      <c r="H1267" s="389" t="s">
        <v>6681</v>
      </c>
      <c r="I1267" s="389" t="s">
        <v>6682</v>
      </c>
      <c r="J1267" s="389" t="s">
        <v>6683</v>
      </c>
      <c r="K1267" s="389" t="s">
        <v>2091</v>
      </c>
      <c r="L1267" s="390" t="s">
        <v>23</v>
      </c>
      <c r="M1267" s="390" t="s">
        <v>2083</v>
      </c>
      <c r="N1267" s="390" t="s">
        <v>2083</v>
      </c>
      <c r="O1267" s="390" t="s">
        <v>87</v>
      </c>
      <c r="P1267" s="389" t="s">
        <v>23</v>
      </c>
      <c r="Q1267" s="389" t="s">
        <v>6684</v>
      </c>
      <c r="R1267" s="389" t="s">
        <v>3600</v>
      </c>
      <c r="S1267" s="389" t="s">
        <v>2083</v>
      </c>
      <c r="T1267" s="389" t="s">
        <v>2083</v>
      </c>
      <c r="U1267" s="389" t="s">
        <v>2083</v>
      </c>
      <c r="V1267" s="389" t="s">
        <v>2083</v>
      </c>
      <c r="W1267" s="389" t="s">
        <v>2083</v>
      </c>
      <c r="X1267" s="389" t="s">
        <v>2095</v>
      </c>
      <c r="Y1267" s="389" t="s">
        <v>2147</v>
      </c>
      <c r="Z1267" s="389" t="s">
        <v>2083</v>
      </c>
      <c r="AA1267" s="389" t="s">
        <v>2412</v>
      </c>
      <c r="AB1267" s="389" t="s">
        <v>2832</v>
      </c>
    </row>
    <row r="1268" spans="1:28" x14ac:dyDescent="0.2">
      <c r="A1268" s="389">
        <v>650</v>
      </c>
      <c r="B1268" s="389">
        <v>3828</v>
      </c>
      <c r="C1268" s="389" t="s">
        <v>3508</v>
      </c>
      <c r="D1268" s="389" t="s">
        <v>3509</v>
      </c>
      <c r="E1268" s="389" t="s">
        <v>1281</v>
      </c>
      <c r="F1268" s="421">
        <v>3277</v>
      </c>
      <c r="G1268" s="390" t="s">
        <v>10</v>
      </c>
      <c r="H1268" s="389" t="s">
        <v>6685</v>
      </c>
      <c r="I1268" s="389" t="s">
        <v>6686</v>
      </c>
      <c r="J1268" s="389" t="s">
        <v>6687</v>
      </c>
      <c r="K1268" s="389" t="s">
        <v>2091</v>
      </c>
      <c r="L1268" s="390" t="s">
        <v>23</v>
      </c>
      <c r="M1268" s="390" t="s">
        <v>2083</v>
      </c>
      <c r="N1268" s="390" t="s">
        <v>2083</v>
      </c>
      <c r="O1268" s="390" t="s">
        <v>87</v>
      </c>
      <c r="P1268" s="389" t="s">
        <v>23</v>
      </c>
      <c r="Q1268" s="389" t="s">
        <v>6688</v>
      </c>
      <c r="R1268" s="389" t="s">
        <v>3600</v>
      </c>
      <c r="S1268" s="389" t="s">
        <v>2083</v>
      </c>
      <c r="T1268" s="389" t="s">
        <v>2083</v>
      </c>
      <c r="U1268" s="389" t="s">
        <v>2083</v>
      </c>
      <c r="V1268" s="389" t="s">
        <v>2083</v>
      </c>
      <c r="W1268" s="389" t="s">
        <v>2083</v>
      </c>
      <c r="X1268" s="389" t="s">
        <v>2095</v>
      </c>
      <c r="Y1268" s="389" t="s">
        <v>2147</v>
      </c>
      <c r="Z1268" s="389" t="s">
        <v>2083</v>
      </c>
      <c r="AA1268" s="389" t="s">
        <v>2412</v>
      </c>
      <c r="AB1268" s="389" t="s">
        <v>6689</v>
      </c>
    </row>
    <row r="1269" spans="1:28" x14ac:dyDescent="0.2">
      <c r="A1269" s="389">
        <v>651</v>
      </c>
      <c r="B1269" s="389">
        <v>3829</v>
      </c>
      <c r="C1269" s="389" t="s">
        <v>3508</v>
      </c>
      <c r="D1269" s="389" t="s">
        <v>3509</v>
      </c>
      <c r="E1269" s="389" t="s">
        <v>1281</v>
      </c>
      <c r="F1269" s="421">
        <v>3278</v>
      </c>
      <c r="G1269" s="390" t="s">
        <v>10</v>
      </c>
      <c r="H1269" s="389" t="s">
        <v>6690</v>
      </c>
      <c r="I1269" s="389" t="s">
        <v>1972</v>
      </c>
      <c r="J1269" s="389" t="s">
        <v>1972</v>
      </c>
      <c r="K1269" s="389" t="s">
        <v>2091</v>
      </c>
      <c r="L1269" s="390" t="s">
        <v>23</v>
      </c>
      <c r="M1269" s="390" t="s">
        <v>2083</v>
      </c>
      <c r="N1269" s="390" t="s">
        <v>2083</v>
      </c>
      <c r="O1269" s="390" t="s">
        <v>87</v>
      </c>
      <c r="P1269" s="389" t="s">
        <v>23</v>
      </c>
      <c r="Q1269" s="389" t="s">
        <v>6691</v>
      </c>
      <c r="R1269" s="389" t="s">
        <v>3600</v>
      </c>
      <c r="S1269" s="389" t="s">
        <v>2083</v>
      </c>
      <c r="T1269" s="389" t="s">
        <v>2083</v>
      </c>
      <c r="U1269" s="389" t="s">
        <v>2083</v>
      </c>
      <c r="V1269" s="389" t="s">
        <v>2083</v>
      </c>
      <c r="W1269" s="389" t="s">
        <v>2083</v>
      </c>
      <c r="X1269" s="389" t="s">
        <v>2095</v>
      </c>
      <c r="Y1269" s="389" t="s">
        <v>2147</v>
      </c>
      <c r="Z1269" s="389" t="s">
        <v>2083</v>
      </c>
      <c r="AA1269" s="389" t="s">
        <v>2412</v>
      </c>
      <c r="AB1269" s="389" t="s">
        <v>6689</v>
      </c>
    </row>
    <row r="1270" spans="1:28" x14ac:dyDescent="0.2">
      <c r="A1270" s="389">
        <v>652</v>
      </c>
      <c r="B1270" s="389">
        <v>3830</v>
      </c>
      <c r="C1270" s="389" t="s">
        <v>3508</v>
      </c>
      <c r="D1270" s="389" t="s">
        <v>3509</v>
      </c>
      <c r="E1270" s="389" t="s">
        <v>1281</v>
      </c>
      <c r="F1270" s="421">
        <v>3279</v>
      </c>
      <c r="G1270" s="390" t="s">
        <v>10</v>
      </c>
      <c r="H1270" s="389" t="s">
        <v>6692</v>
      </c>
      <c r="I1270" s="389" t="s">
        <v>1973</v>
      </c>
      <c r="J1270" s="389" t="s">
        <v>1973</v>
      </c>
      <c r="K1270" s="389" t="s">
        <v>2091</v>
      </c>
      <c r="L1270" s="390" t="s">
        <v>23</v>
      </c>
      <c r="M1270" s="390" t="s">
        <v>2083</v>
      </c>
      <c r="N1270" s="390" t="s">
        <v>2083</v>
      </c>
      <c r="O1270" s="390" t="s">
        <v>87</v>
      </c>
      <c r="P1270" s="389" t="s">
        <v>23</v>
      </c>
      <c r="Q1270" s="389" t="s">
        <v>6693</v>
      </c>
      <c r="R1270" s="389" t="s">
        <v>3600</v>
      </c>
      <c r="S1270" s="389" t="s">
        <v>2083</v>
      </c>
      <c r="T1270" s="389" t="s">
        <v>2083</v>
      </c>
      <c r="U1270" s="389" t="s">
        <v>2083</v>
      </c>
      <c r="V1270" s="389" t="s">
        <v>2083</v>
      </c>
      <c r="W1270" s="389" t="s">
        <v>2083</v>
      </c>
      <c r="X1270" s="389" t="s">
        <v>2095</v>
      </c>
      <c r="Y1270" s="389" t="s">
        <v>2147</v>
      </c>
      <c r="Z1270" s="389" t="s">
        <v>2083</v>
      </c>
      <c r="AA1270" s="389" t="s">
        <v>2412</v>
      </c>
      <c r="AB1270" s="389" t="s">
        <v>6689</v>
      </c>
    </row>
    <row r="1271" spans="1:28" x14ac:dyDescent="0.2">
      <c r="A1271" s="389">
        <v>653</v>
      </c>
      <c r="B1271" s="389">
        <v>3831</v>
      </c>
      <c r="C1271" s="389" t="s">
        <v>3508</v>
      </c>
      <c r="D1271" s="389" t="s">
        <v>3509</v>
      </c>
      <c r="E1271" s="389" t="s">
        <v>1281</v>
      </c>
      <c r="F1271" s="421">
        <v>3280</v>
      </c>
      <c r="G1271" s="390" t="s">
        <v>10</v>
      </c>
      <c r="H1271" s="389" t="s">
        <v>6694</v>
      </c>
      <c r="I1271" s="389" t="s">
        <v>6695</v>
      </c>
      <c r="J1271" s="389" t="s">
        <v>6695</v>
      </c>
      <c r="K1271" s="389" t="s">
        <v>2091</v>
      </c>
      <c r="L1271" s="390" t="s">
        <v>23</v>
      </c>
      <c r="M1271" s="390" t="s">
        <v>2083</v>
      </c>
      <c r="N1271" s="390" t="s">
        <v>2083</v>
      </c>
      <c r="O1271" s="390" t="s">
        <v>87</v>
      </c>
      <c r="P1271" s="389" t="s">
        <v>23</v>
      </c>
      <c r="Q1271" s="389" t="s">
        <v>6696</v>
      </c>
      <c r="R1271" s="389" t="s">
        <v>3600</v>
      </c>
      <c r="S1271" s="389" t="s">
        <v>2083</v>
      </c>
      <c r="T1271" s="389" t="s">
        <v>2083</v>
      </c>
      <c r="U1271" s="389" t="s">
        <v>2083</v>
      </c>
      <c r="V1271" s="389" t="s">
        <v>2083</v>
      </c>
      <c r="W1271" s="389" t="s">
        <v>2083</v>
      </c>
      <c r="X1271" s="389" t="s">
        <v>2095</v>
      </c>
      <c r="Y1271" s="389" t="s">
        <v>2147</v>
      </c>
      <c r="Z1271" s="389" t="s">
        <v>2083</v>
      </c>
      <c r="AA1271" s="389" t="s">
        <v>2412</v>
      </c>
      <c r="AB1271" s="389" t="s">
        <v>6689</v>
      </c>
    </row>
    <row r="1272" spans="1:28" x14ac:dyDescent="0.2">
      <c r="A1272" s="389">
        <v>654</v>
      </c>
      <c r="B1272" s="389">
        <v>3832</v>
      </c>
      <c r="C1272" s="389" t="s">
        <v>3508</v>
      </c>
      <c r="D1272" s="389" t="s">
        <v>3509</v>
      </c>
      <c r="E1272" s="389" t="s">
        <v>1281</v>
      </c>
      <c r="F1272" s="421">
        <v>3281</v>
      </c>
      <c r="G1272" s="390" t="s">
        <v>10</v>
      </c>
      <c r="H1272" s="389" t="s">
        <v>6697</v>
      </c>
      <c r="I1272" s="389" t="s">
        <v>6698</v>
      </c>
      <c r="J1272" s="389" t="s">
        <v>6698</v>
      </c>
      <c r="K1272" s="389" t="s">
        <v>2091</v>
      </c>
      <c r="L1272" s="390" t="s">
        <v>23</v>
      </c>
      <c r="M1272" s="390" t="s">
        <v>2083</v>
      </c>
      <c r="N1272" s="390" t="s">
        <v>2083</v>
      </c>
      <c r="O1272" s="390" t="s">
        <v>87</v>
      </c>
      <c r="P1272" s="389" t="s">
        <v>23</v>
      </c>
      <c r="Q1272" s="389" t="s">
        <v>6699</v>
      </c>
      <c r="R1272" s="389" t="s">
        <v>3600</v>
      </c>
      <c r="S1272" s="389" t="s">
        <v>2083</v>
      </c>
      <c r="T1272" s="389" t="s">
        <v>2083</v>
      </c>
      <c r="U1272" s="389" t="s">
        <v>2083</v>
      </c>
      <c r="V1272" s="389" t="s">
        <v>2083</v>
      </c>
      <c r="W1272" s="389" t="s">
        <v>2083</v>
      </c>
      <c r="X1272" s="389" t="s">
        <v>2095</v>
      </c>
      <c r="Y1272" s="389" t="s">
        <v>2147</v>
      </c>
      <c r="Z1272" s="389" t="s">
        <v>2083</v>
      </c>
      <c r="AA1272" s="389" t="s">
        <v>2412</v>
      </c>
      <c r="AB1272" s="389" t="s">
        <v>6689</v>
      </c>
    </row>
    <row r="1273" spans="1:28" x14ac:dyDescent="0.2">
      <c r="A1273" s="389">
        <v>655</v>
      </c>
      <c r="B1273" s="389">
        <v>3833</v>
      </c>
      <c r="C1273" s="389" t="s">
        <v>3508</v>
      </c>
      <c r="D1273" s="389" t="s">
        <v>3509</v>
      </c>
      <c r="E1273" s="389" t="s">
        <v>1281</v>
      </c>
      <c r="F1273" s="421">
        <v>3282</v>
      </c>
      <c r="G1273" s="390" t="s">
        <v>10</v>
      </c>
      <c r="H1273" s="389" t="s">
        <v>6700</v>
      </c>
      <c r="I1273" s="389" t="s">
        <v>6701</v>
      </c>
      <c r="J1273" s="389" t="s">
        <v>6702</v>
      </c>
      <c r="K1273" s="389" t="s">
        <v>2091</v>
      </c>
      <c r="L1273" s="390" t="s">
        <v>23</v>
      </c>
      <c r="M1273" s="390" t="s">
        <v>2083</v>
      </c>
      <c r="N1273" s="390" t="s">
        <v>2083</v>
      </c>
      <c r="O1273" s="390" t="s">
        <v>87</v>
      </c>
      <c r="P1273" s="389" t="s">
        <v>23</v>
      </c>
      <c r="Q1273" s="389" t="s">
        <v>6703</v>
      </c>
      <c r="R1273" s="389" t="s">
        <v>3600</v>
      </c>
      <c r="S1273" s="389" t="s">
        <v>2083</v>
      </c>
      <c r="T1273" s="389" t="s">
        <v>2083</v>
      </c>
      <c r="U1273" s="389" t="s">
        <v>2083</v>
      </c>
      <c r="V1273" s="389" t="s">
        <v>2083</v>
      </c>
      <c r="W1273" s="389" t="s">
        <v>2083</v>
      </c>
      <c r="X1273" s="389" t="s">
        <v>2095</v>
      </c>
      <c r="Y1273" s="389" t="s">
        <v>2147</v>
      </c>
      <c r="Z1273" s="389" t="s">
        <v>2083</v>
      </c>
      <c r="AA1273" s="389" t="s">
        <v>2412</v>
      </c>
      <c r="AB1273" s="389" t="s">
        <v>2939</v>
      </c>
    </row>
    <row r="1274" spans="1:28" x14ac:dyDescent="0.2">
      <c r="A1274" s="389">
        <v>656</v>
      </c>
      <c r="B1274" s="389">
        <v>3834</v>
      </c>
      <c r="C1274" s="389" t="s">
        <v>3508</v>
      </c>
      <c r="D1274" s="389" t="s">
        <v>3509</v>
      </c>
      <c r="E1274" s="389" t="s">
        <v>1281</v>
      </c>
      <c r="F1274" s="421">
        <v>3283</v>
      </c>
      <c r="G1274" s="390" t="s">
        <v>10</v>
      </c>
      <c r="H1274" s="389" t="s">
        <v>6678</v>
      </c>
      <c r="I1274" s="389" t="s">
        <v>6704</v>
      </c>
      <c r="J1274" s="389" t="s">
        <v>6704</v>
      </c>
      <c r="K1274" s="389" t="s">
        <v>2091</v>
      </c>
      <c r="L1274" s="390" t="s">
        <v>23</v>
      </c>
      <c r="M1274" s="390" t="s">
        <v>2083</v>
      </c>
      <c r="N1274" s="390" t="s">
        <v>2083</v>
      </c>
      <c r="O1274" s="390" t="s">
        <v>87</v>
      </c>
      <c r="P1274" s="389" t="s">
        <v>23</v>
      </c>
      <c r="Q1274" s="389" t="s">
        <v>6705</v>
      </c>
      <c r="R1274" s="389" t="s">
        <v>3600</v>
      </c>
      <c r="S1274" s="389" t="s">
        <v>2083</v>
      </c>
      <c r="T1274" s="389" t="s">
        <v>2083</v>
      </c>
      <c r="U1274" s="389" t="s">
        <v>2083</v>
      </c>
      <c r="V1274" s="389" t="s">
        <v>2083</v>
      </c>
      <c r="W1274" s="389" t="s">
        <v>2083</v>
      </c>
      <c r="X1274" s="389" t="s">
        <v>2095</v>
      </c>
      <c r="Y1274" s="389" t="s">
        <v>2147</v>
      </c>
      <c r="Z1274" s="389" t="s">
        <v>2083</v>
      </c>
      <c r="AA1274" s="389" t="s">
        <v>2096</v>
      </c>
      <c r="AB1274" s="389" t="s">
        <v>6644</v>
      </c>
    </row>
    <row r="1275" spans="1:28" x14ac:dyDescent="0.2">
      <c r="A1275" s="389">
        <v>657</v>
      </c>
      <c r="B1275" s="389">
        <v>3835</v>
      </c>
      <c r="C1275" s="389" t="s">
        <v>3508</v>
      </c>
      <c r="D1275" s="389" t="s">
        <v>3509</v>
      </c>
      <c r="E1275" s="389" t="s">
        <v>1281</v>
      </c>
      <c r="F1275" s="421">
        <v>3284</v>
      </c>
      <c r="G1275" s="390" t="s">
        <v>10</v>
      </c>
      <c r="H1275" s="389" t="s">
        <v>6706</v>
      </c>
      <c r="I1275" s="389" t="s">
        <v>6707</v>
      </c>
      <c r="J1275" s="389" t="s">
        <v>6707</v>
      </c>
      <c r="K1275" s="389" t="s">
        <v>2091</v>
      </c>
      <c r="L1275" s="390" t="s">
        <v>23</v>
      </c>
      <c r="M1275" s="390" t="s">
        <v>2083</v>
      </c>
      <c r="N1275" s="390" t="s">
        <v>2083</v>
      </c>
      <c r="O1275" s="390" t="s">
        <v>87</v>
      </c>
      <c r="P1275" s="389" t="s">
        <v>23</v>
      </c>
      <c r="Q1275" s="389" t="s">
        <v>6708</v>
      </c>
      <c r="R1275" s="389" t="s">
        <v>3600</v>
      </c>
      <c r="S1275" s="389" t="s">
        <v>2083</v>
      </c>
      <c r="T1275" s="389" t="s">
        <v>2083</v>
      </c>
      <c r="U1275" s="389" t="s">
        <v>2083</v>
      </c>
      <c r="V1275" s="389" t="s">
        <v>2083</v>
      </c>
      <c r="W1275" s="389" t="s">
        <v>2083</v>
      </c>
      <c r="X1275" s="389" t="s">
        <v>2095</v>
      </c>
      <c r="Y1275" s="389" t="s">
        <v>2147</v>
      </c>
      <c r="Z1275" s="389" t="s">
        <v>2083</v>
      </c>
      <c r="AA1275" s="389" t="s">
        <v>2096</v>
      </c>
      <c r="AB1275" s="389" t="s">
        <v>6644</v>
      </c>
    </row>
    <row r="1276" spans="1:28" x14ac:dyDescent="0.2">
      <c r="A1276" s="389">
        <v>658</v>
      </c>
      <c r="B1276" s="389">
        <v>3836</v>
      </c>
      <c r="C1276" s="389" t="s">
        <v>2150</v>
      </c>
      <c r="D1276" s="389" t="s">
        <v>2151</v>
      </c>
      <c r="E1276" s="389" t="s">
        <v>1281</v>
      </c>
      <c r="F1276" s="421">
        <v>3285</v>
      </c>
      <c r="G1276" s="390" t="s">
        <v>10</v>
      </c>
      <c r="H1276" s="389" t="s">
        <v>6709</v>
      </c>
      <c r="I1276" s="389" t="s">
        <v>1979</v>
      </c>
      <c r="J1276" s="389" t="s">
        <v>1979</v>
      </c>
      <c r="K1276" s="389" t="s">
        <v>2091</v>
      </c>
      <c r="L1276" s="390" t="s">
        <v>23</v>
      </c>
      <c r="M1276" s="390" t="s">
        <v>2083</v>
      </c>
      <c r="N1276" s="390" t="s">
        <v>2083</v>
      </c>
      <c r="O1276" s="390" t="s">
        <v>87</v>
      </c>
      <c r="P1276" s="389" t="s">
        <v>123</v>
      </c>
      <c r="Q1276" s="389" t="s">
        <v>6710</v>
      </c>
      <c r="R1276" s="389" t="s">
        <v>6711</v>
      </c>
      <c r="S1276" s="389" t="s">
        <v>2083</v>
      </c>
      <c r="T1276" s="389" t="s">
        <v>2083</v>
      </c>
      <c r="U1276" s="389" t="s">
        <v>2083</v>
      </c>
      <c r="V1276" s="389" t="s">
        <v>2083</v>
      </c>
      <c r="W1276" s="389" t="s">
        <v>2083</v>
      </c>
      <c r="X1276" s="389" t="s">
        <v>2095</v>
      </c>
      <c r="Y1276" s="389" t="s">
        <v>2147</v>
      </c>
      <c r="Z1276" s="389" t="s">
        <v>2083</v>
      </c>
      <c r="AA1276" s="389" t="s">
        <v>2412</v>
      </c>
      <c r="AB1276" s="389" t="s">
        <v>6712</v>
      </c>
    </row>
    <row r="1277" spans="1:28" x14ac:dyDescent="0.2">
      <c r="A1277" s="389">
        <v>659</v>
      </c>
      <c r="B1277" s="389">
        <v>3837</v>
      </c>
      <c r="C1277" s="389" t="s">
        <v>2907</v>
      </c>
      <c r="D1277" s="389" t="s">
        <v>2908</v>
      </c>
      <c r="E1277" s="389" t="s">
        <v>1281</v>
      </c>
      <c r="F1277" s="421">
        <v>3286</v>
      </c>
      <c r="G1277" s="390" t="s">
        <v>10</v>
      </c>
      <c r="H1277" s="389" t="s">
        <v>6713</v>
      </c>
      <c r="I1277" s="389" t="s">
        <v>1980</v>
      </c>
      <c r="J1277" s="389" t="s">
        <v>1980</v>
      </c>
      <c r="K1277" s="389" t="s">
        <v>9</v>
      </c>
      <c r="L1277" s="390" t="s">
        <v>23</v>
      </c>
      <c r="M1277" s="390" t="s">
        <v>2083</v>
      </c>
      <c r="N1277" s="390" t="s">
        <v>2083</v>
      </c>
      <c r="O1277" s="390" t="s">
        <v>87</v>
      </c>
      <c r="P1277" s="389" t="s">
        <v>23</v>
      </c>
      <c r="Q1277" s="389" t="s">
        <v>6714</v>
      </c>
      <c r="R1277" s="389" t="s">
        <v>6715</v>
      </c>
      <c r="S1277" s="389" t="s">
        <v>2083</v>
      </c>
      <c r="T1277" s="389" t="s">
        <v>2083</v>
      </c>
      <c r="U1277" s="389" t="s">
        <v>2083</v>
      </c>
      <c r="V1277" s="389" t="s">
        <v>2083</v>
      </c>
      <c r="W1277" s="389" t="s">
        <v>2083</v>
      </c>
      <c r="X1277" s="389" t="s">
        <v>2095</v>
      </c>
      <c r="Y1277" s="389" t="s">
        <v>2147</v>
      </c>
      <c r="Z1277" s="389" t="s">
        <v>2083</v>
      </c>
      <c r="AA1277" s="389" t="s">
        <v>2412</v>
      </c>
      <c r="AB1277" s="389" t="s">
        <v>2832</v>
      </c>
    </row>
    <row r="1278" spans="1:28" x14ac:dyDescent="0.2">
      <c r="A1278" s="389">
        <v>660</v>
      </c>
      <c r="B1278" s="389">
        <v>3838</v>
      </c>
      <c r="C1278" s="389" t="s">
        <v>2907</v>
      </c>
      <c r="D1278" s="389" t="s">
        <v>2908</v>
      </c>
      <c r="E1278" s="389" t="s">
        <v>1281</v>
      </c>
      <c r="F1278" s="421">
        <v>3287</v>
      </c>
      <c r="G1278" s="390" t="s">
        <v>10</v>
      </c>
      <c r="H1278" s="389" t="s">
        <v>1981</v>
      </c>
      <c r="I1278" s="389" t="s">
        <v>1981</v>
      </c>
      <c r="J1278" s="389" t="s">
        <v>1981</v>
      </c>
      <c r="K1278" s="389" t="s">
        <v>9</v>
      </c>
      <c r="L1278" s="390" t="s">
        <v>23</v>
      </c>
      <c r="M1278" s="390" t="s">
        <v>2083</v>
      </c>
      <c r="N1278" s="390" t="s">
        <v>2083</v>
      </c>
      <c r="O1278" s="390" t="s">
        <v>87</v>
      </c>
      <c r="P1278" s="389" t="s">
        <v>23</v>
      </c>
      <c r="Q1278" s="389" t="s">
        <v>6716</v>
      </c>
      <c r="R1278" s="389" t="s">
        <v>2939</v>
      </c>
      <c r="S1278" s="389" t="s">
        <v>2083</v>
      </c>
      <c r="T1278" s="389" t="s">
        <v>2083</v>
      </c>
      <c r="U1278" s="389" t="s">
        <v>2083</v>
      </c>
      <c r="V1278" s="389" t="s">
        <v>2083</v>
      </c>
      <c r="W1278" s="389" t="s">
        <v>2083</v>
      </c>
      <c r="X1278" s="389" t="s">
        <v>2095</v>
      </c>
      <c r="Y1278" s="389" t="s">
        <v>2147</v>
      </c>
      <c r="Z1278" s="389" t="s">
        <v>2083</v>
      </c>
      <c r="AA1278" s="389" t="s">
        <v>2412</v>
      </c>
      <c r="AB1278" s="389" t="s">
        <v>2832</v>
      </c>
    </row>
    <row r="1279" spans="1:28" x14ac:dyDescent="0.2">
      <c r="A1279" s="389">
        <v>661</v>
      </c>
      <c r="B1279" s="389">
        <v>3839</v>
      </c>
      <c r="C1279" s="389" t="s">
        <v>2212</v>
      </c>
      <c r="D1279" s="389" t="s">
        <v>2213</v>
      </c>
      <c r="E1279" s="389" t="s">
        <v>1281</v>
      </c>
      <c r="F1279" s="421">
        <v>3288</v>
      </c>
      <c r="G1279" s="390" t="s">
        <v>10</v>
      </c>
      <c r="H1279" s="389" t="s">
        <v>6717</v>
      </c>
      <c r="I1279" s="389" t="s">
        <v>6717</v>
      </c>
      <c r="J1279" s="389" t="s">
        <v>6717</v>
      </c>
      <c r="K1279" s="389" t="s">
        <v>2091</v>
      </c>
      <c r="L1279" s="390" t="s">
        <v>23</v>
      </c>
      <c r="M1279" s="390" t="s">
        <v>2083</v>
      </c>
      <c r="N1279" s="390" t="s">
        <v>2083</v>
      </c>
      <c r="O1279" s="390" t="s">
        <v>87</v>
      </c>
      <c r="P1279" s="389" t="s">
        <v>123</v>
      </c>
      <c r="Q1279" s="389" t="s">
        <v>6718</v>
      </c>
      <c r="R1279" s="389" t="s">
        <v>2939</v>
      </c>
      <c r="S1279" s="389" t="s">
        <v>2083</v>
      </c>
      <c r="T1279" s="389" t="s">
        <v>2083</v>
      </c>
      <c r="U1279" s="389" t="s">
        <v>2083</v>
      </c>
      <c r="V1279" s="389" t="s">
        <v>6719</v>
      </c>
      <c r="W1279" s="389" t="s">
        <v>2083</v>
      </c>
      <c r="X1279" s="389" t="s">
        <v>2095</v>
      </c>
      <c r="Y1279" s="389" t="s">
        <v>23</v>
      </c>
      <c r="Z1279" s="389" t="s">
        <v>2083</v>
      </c>
      <c r="AA1279" s="389" t="s">
        <v>2328</v>
      </c>
      <c r="AB1279" s="389" t="s">
        <v>6720</v>
      </c>
    </row>
    <row r="1280" spans="1:28" x14ac:dyDescent="0.2">
      <c r="A1280" s="389">
        <v>662</v>
      </c>
      <c r="B1280" s="389">
        <v>3840</v>
      </c>
      <c r="C1280" s="389" t="s">
        <v>2212</v>
      </c>
      <c r="D1280" s="389" t="s">
        <v>2213</v>
      </c>
      <c r="E1280" s="389" t="s">
        <v>1281</v>
      </c>
      <c r="F1280" s="421">
        <v>3289</v>
      </c>
      <c r="G1280" s="390" t="s">
        <v>10</v>
      </c>
      <c r="H1280" s="389" t="s">
        <v>6721</v>
      </c>
      <c r="I1280" s="389" t="s">
        <v>6721</v>
      </c>
      <c r="J1280" s="389" t="s">
        <v>6721</v>
      </c>
      <c r="K1280" s="389" t="s">
        <v>2091</v>
      </c>
      <c r="L1280" s="390" t="s">
        <v>23</v>
      </c>
      <c r="M1280" s="390" t="s">
        <v>2083</v>
      </c>
      <c r="N1280" s="390" t="s">
        <v>2083</v>
      </c>
      <c r="O1280" s="390" t="s">
        <v>25</v>
      </c>
      <c r="P1280" s="389" t="s">
        <v>123</v>
      </c>
      <c r="Q1280" s="389" t="s">
        <v>6722</v>
      </c>
      <c r="R1280" s="389" t="s">
        <v>6723</v>
      </c>
      <c r="S1280" s="389" t="s">
        <v>2326</v>
      </c>
      <c r="T1280" s="389" t="s">
        <v>6724</v>
      </c>
      <c r="U1280" s="389" t="s">
        <v>2083</v>
      </c>
      <c r="V1280" s="389" t="s">
        <v>6725</v>
      </c>
      <c r="W1280" s="389" t="s">
        <v>2083</v>
      </c>
      <c r="X1280" s="389" t="s">
        <v>2095</v>
      </c>
      <c r="Y1280" s="389" t="s">
        <v>2147</v>
      </c>
      <c r="Z1280" s="389" t="s">
        <v>2083</v>
      </c>
      <c r="AA1280" s="389" t="s">
        <v>2096</v>
      </c>
      <c r="AB1280" s="389" t="s">
        <v>4811</v>
      </c>
    </row>
    <row r="1281" spans="1:28" x14ac:dyDescent="0.2">
      <c r="A1281" s="389">
        <v>663</v>
      </c>
      <c r="B1281" s="389">
        <v>3843</v>
      </c>
      <c r="C1281" s="389" t="s">
        <v>2299</v>
      </c>
      <c r="D1281" s="389" t="s">
        <v>2300</v>
      </c>
      <c r="E1281" s="389" t="s">
        <v>1281</v>
      </c>
      <c r="F1281" s="421">
        <v>3290</v>
      </c>
      <c r="G1281" s="390" t="s">
        <v>10</v>
      </c>
      <c r="H1281" s="389" t="s">
        <v>6726</v>
      </c>
      <c r="I1281" s="389" t="s">
        <v>6727</v>
      </c>
      <c r="J1281" s="389" t="s">
        <v>6728</v>
      </c>
      <c r="K1281" s="389" t="s">
        <v>2091</v>
      </c>
      <c r="L1281" s="390" t="s">
        <v>72</v>
      </c>
      <c r="M1281" s="390" t="s">
        <v>2083</v>
      </c>
      <c r="N1281" s="390" t="s">
        <v>2083</v>
      </c>
      <c r="O1281" s="390" t="s">
        <v>87</v>
      </c>
      <c r="P1281" s="389" t="s">
        <v>1045</v>
      </c>
      <c r="Q1281" s="389" t="s">
        <v>6729</v>
      </c>
      <c r="R1281" s="389" t="s">
        <v>6730</v>
      </c>
      <c r="S1281" s="389" t="s">
        <v>2083</v>
      </c>
      <c r="T1281" s="389" t="s">
        <v>2083</v>
      </c>
      <c r="U1281" s="389" t="s">
        <v>2083</v>
      </c>
      <c r="V1281" s="389" t="s">
        <v>2083</v>
      </c>
      <c r="W1281" s="389" t="s">
        <v>2083</v>
      </c>
      <c r="X1281" s="389" t="s">
        <v>2095</v>
      </c>
      <c r="Y1281" s="389" t="s">
        <v>2147</v>
      </c>
      <c r="Z1281" s="389" t="s">
        <v>2083</v>
      </c>
      <c r="AA1281" s="389" t="s">
        <v>2328</v>
      </c>
      <c r="AB1281" s="389" t="s">
        <v>6731</v>
      </c>
    </row>
    <row r="1282" spans="1:28" x14ac:dyDescent="0.2">
      <c r="A1282" s="389">
        <v>664</v>
      </c>
      <c r="B1282" s="389">
        <v>3844</v>
      </c>
      <c r="C1282" s="389" t="s">
        <v>2299</v>
      </c>
      <c r="D1282" s="389" t="s">
        <v>2300</v>
      </c>
      <c r="E1282" s="389" t="s">
        <v>1281</v>
      </c>
      <c r="F1282" s="421">
        <v>3291</v>
      </c>
      <c r="G1282" s="390" t="s">
        <v>10</v>
      </c>
      <c r="H1282" s="389" t="s">
        <v>6732</v>
      </c>
      <c r="I1282" s="389" t="s">
        <v>6733</v>
      </c>
      <c r="J1282" s="389" t="s">
        <v>6734</v>
      </c>
      <c r="K1282" s="389" t="s">
        <v>2091</v>
      </c>
      <c r="L1282" s="390" t="s">
        <v>72</v>
      </c>
      <c r="M1282" s="390" t="s">
        <v>2083</v>
      </c>
      <c r="N1282" s="390" t="s">
        <v>2083</v>
      </c>
      <c r="O1282" s="390" t="s">
        <v>87</v>
      </c>
      <c r="P1282" s="389" t="s">
        <v>1045</v>
      </c>
      <c r="Q1282" s="389" t="s">
        <v>6735</v>
      </c>
      <c r="R1282" s="389" t="s">
        <v>6730</v>
      </c>
      <c r="S1282" s="389" t="s">
        <v>2083</v>
      </c>
      <c r="T1282" s="389" t="s">
        <v>2083</v>
      </c>
      <c r="U1282" s="389" t="s">
        <v>2083</v>
      </c>
      <c r="V1282" s="389" t="s">
        <v>2083</v>
      </c>
      <c r="W1282" s="389" t="s">
        <v>2083</v>
      </c>
      <c r="X1282" s="389" t="s">
        <v>2095</v>
      </c>
      <c r="Y1282" s="389" t="s">
        <v>2147</v>
      </c>
      <c r="Z1282" s="389" t="s">
        <v>2083</v>
      </c>
      <c r="AA1282" s="389" t="s">
        <v>2328</v>
      </c>
      <c r="AB1282" s="389" t="s">
        <v>6731</v>
      </c>
    </row>
    <row r="1283" spans="1:28" x14ac:dyDescent="0.2">
      <c r="A1283" s="389">
        <v>665</v>
      </c>
      <c r="B1283" s="389">
        <v>3847</v>
      </c>
      <c r="C1283" s="389" t="s">
        <v>2089</v>
      </c>
      <c r="D1283" s="389" t="s">
        <v>2090</v>
      </c>
      <c r="E1283" s="389" t="s">
        <v>1281</v>
      </c>
      <c r="F1283" s="421">
        <v>3292</v>
      </c>
      <c r="G1283" s="390" t="s">
        <v>10</v>
      </c>
      <c r="H1283" s="389" t="s">
        <v>6736</v>
      </c>
      <c r="I1283" s="389" t="s">
        <v>6737</v>
      </c>
      <c r="J1283" s="389" t="s">
        <v>6737</v>
      </c>
      <c r="K1283" s="389" t="s">
        <v>9</v>
      </c>
      <c r="L1283" s="390" t="s">
        <v>23</v>
      </c>
      <c r="M1283" s="390" t="s">
        <v>2083</v>
      </c>
      <c r="N1283" s="390" t="s">
        <v>2083</v>
      </c>
      <c r="O1283" s="390" t="s">
        <v>87</v>
      </c>
      <c r="P1283" s="389" t="s">
        <v>23</v>
      </c>
      <c r="Q1283" s="389" t="s">
        <v>6738</v>
      </c>
      <c r="R1283" s="389" t="s">
        <v>6739</v>
      </c>
      <c r="S1283" s="389" t="s">
        <v>2083</v>
      </c>
      <c r="T1283" s="389" t="s">
        <v>2083</v>
      </c>
      <c r="U1283" s="389" t="s">
        <v>2083</v>
      </c>
      <c r="V1283" s="389" t="s">
        <v>6740</v>
      </c>
      <c r="W1283" s="389" t="s">
        <v>2083</v>
      </c>
      <c r="X1283" s="389" t="s">
        <v>2095</v>
      </c>
      <c r="Y1283" s="389" t="s">
        <v>2147</v>
      </c>
      <c r="Z1283" s="389" t="s">
        <v>2083</v>
      </c>
      <c r="AA1283" s="389" t="s">
        <v>2328</v>
      </c>
      <c r="AB1283" s="389" t="s">
        <v>6741</v>
      </c>
    </row>
    <row r="1284" spans="1:28" x14ac:dyDescent="0.2">
      <c r="A1284" s="389">
        <v>1511</v>
      </c>
      <c r="B1284" s="389">
        <v>3850</v>
      </c>
      <c r="C1284" s="389" t="s">
        <v>2133</v>
      </c>
      <c r="D1284" s="389" t="s">
        <v>2134</v>
      </c>
      <c r="E1284" s="389" t="s">
        <v>1281</v>
      </c>
      <c r="F1284" s="421">
        <v>3293</v>
      </c>
      <c r="G1284" s="390" t="s">
        <v>10</v>
      </c>
      <c r="H1284" s="389" t="s">
        <v>6742</v>
      </c>
      <c r="I1284" s="389" t="s">
        <v>1985</v>
      </c>
      <c r="J1284" s="389" t="s">
        <v>1985</v>
      </c>
      <c r="K1284" s="389" t="s">
        <v>2091</v>
      </c>
      <c r="L1284" s="390" t="s">
        <v>23</v>
      </c>
      <c r="M1284" s="390" t="s">
        <v>2083</v>
      </c>
      <c r="N1284" s="390" t="s">
        <v>2083</v>
      </c>
      <c r="O1284" s="390" t="s">
        <v>87</v>
      </c>
      <c r="P1284" s="389" t="s">
        <v>1045</v>
      </c>
      <c r="Q1284" s="389" t="s">
        <v>6743</v>
      </c>
      <c r="R1284" s="389" t="s">
        <v>6744</v>
      </c>
      <c r="S1284" s="389" t="s">
        <v>2083</v>
      </c>
      <c r="T1284" s="389" t="s">
        <v>2083</v>
      </c>
      <c r="U1284" s="389" t="s">
        <v>2083</v>
      </c>
      <c r="V1284" s="389" t="s">
        <v>2083</v>
      </c>
      <c r="W1284" s="389" t="s">
        <v>2083</v>
      </c>
      <c r="X1284" s="389" t="s">
        <v>2095</v>
      </c>
      <c r="Y1284" s="389" t="s">
        <v>25</v>
      </c>
      <c r="Z1284" s="389" t="s">
        <v>2083</v>
      </c>
      <c r="AA1284" s="389" t="s">
        <v>5753</v>
      </c>
      <c r="AB1284" s="389" t="s">
        <v>6745</v>
      </c>
    </row>
    <row r="1285" spans="1:28" x14ac:dyDescent="0.2">
      <c r="A1285" s="389">
        <v>1512</v>
      </c>
      <c r="B1285" s="389">
        <v>3851</v>
      </c>
      <c r="C1285" s="389" t="s">
        <v>2212</v>
      </c>
      <c r="D1285" s="389" t="s">
        <v>2213</v>
      </c>
      <c r="E1285" s="389" t="s">
        <v>1281</v>
      </c>
      <c r="F1285" s="421">
        <v>3294</v>
      </c>
      <c r="G1285" s="390" t="s">
        <v>10</v>
      </c>
      <c r="H1285" s="389" t="s">
        <v>6746</v>
      </c>
      <c r="I1285" s="389" t="s">
        <v>6746</v>
      </c>
      <c r="J1285" s="389" t="s">
        <v>6746</v>
      </c>
      <c r="K1285" s="389" t="s">
        <v>2091</v>
      </c>
      <c r="L1285" s="390" t="s">
        <v>23</v>
      </c>
      <c r="M1285" s="390" t="s">
        <v>2083</v>
      </c>
      <c r="N1285" s="390" t="s">
        <v>2083</v>
      </c>
      <c r="O1285" s="390" t="s">
        <v>87</v>
      </c>
      <c r="P1285" s="389" t="s">
        <v>123</v>
      </c>
      <c r="Q1285" s="389" t="s">
        <v>6747</v>
      </c>
      <c r="R1285" s="389" t="s">
        <v>3072</v>
      </c>
      <c r="S1285" s="389" t="s">
        <v>2083</v>
      </c>
      <c r="T1285" s="389" t="s">
        <v>2083</v>
      </c>
      <c r="U1285" s="389" t="s">
        <v>2083</v>
      </c>
      <c r="V1285" s="389" t="s">
        <v>2083</v>
      </c>
      <c r="W1285" s="389" t="s">
        <v>2083</v>
      </c>
      <c r="X1285" s="389" t="s">
        <v>43</v>
      </c>
      <c r="Y1285" s="389" t="s">
        <v>2147</v>
      </c>
      <c r="Z1285" s="389" t="s">
        <v>2083</v>
      </c>
      <c r="AA1285" s="389" t="s">
        <v>2328</v>
      </c>
      <c r="AB1285" s="389" t="s">
        <v>6748</v>
      </c>
    </row>
    <row r="1286" spans="1:28" x14ac:dyDescent="0.2">
      <c r="A1286" s="389">
        <v>1513</v>
      </c>
      <c r="B1286" s="389">
        <v>3852</v>
      </c>
      <c r="C1286" s="389" t="s">
        <v>2212</v>
      </c>
      <c r="D1286" s="389" t="s">
        <v>2213</v>
      </c>
      <c r="E1286" s="389" t="s">
        <v>1281</v>
      </c>
      <c r="F1286" s="421">
        <v>3295</v>
      </c>
      <c r="G1286" s="390" t="s">
        <v>10</v>
      </c>
      <c r="H1286" s="389" t="s">
        <v>1987</v>
      </c>
      <c r="I1286" s="389" t="s">
        <v>1987</v>
      </c>
      <c r="J1286" s="389" t="s">
        <v>1987</v>
      </c>
      <c r="K1286" s="389" t="s">
        <v>2091</v>
      </c>
      <c r="L1286" s="390" t="s">
        <v>23</v>
      </c>
      <c r="M1286" s="390" t="s">
        <v>2083</v>
      </c>
      <c r="N1286" s="390" t="s">
        <v>2083</v>
      </c>
      <c r="O1286" s="390" t="s">
        <v>87</v>
      </c>
      <c r="P1286" s="389" t="s">
        <v>123</v>
      </c>
      <c r="Q1286" s="389" t="s">
        <v>6749</v>
      </c>
      <c r="R1286" s="389" t="s">
        <v>3072</v>
      </c>
      <c r="S1286" s="389" t="s">
        <v>2083</v>
      </c>
      <c r="T1286" s="389" t="s">
        <v>2083</v>
      </c>
      <c r="U1286" s="389" t="s">
        <v>2083</v>
      </c>
      <c r="V1286" s="389" t="s">
        <v>2083</v>
      </c>
      <c r="W1286" s="389" t="s">
        <v>2083</v>
      </c>
      <c r="X1286" s="389" t="s">
        <v>43</v>
      </c>
      <c r="Y1286" s="389" t="s">
        <v>2147</v>
      </c>
      <c r="Z1286" s="389" t="s">
        <v>2083</v>
      </c>
      <c r="AA1286" s="389" t="s">
        <v>2328</v>
      </c>
      <c r="AB1286" s="389" t="s">
        <v>4398</v>
      </c>
    </row>
    <row r="1287" spans="1:28" x14ac:dyDescent="0.2">
      <c r="A1287" s="389">
        <v>1514</v>
      </c>
      <c r="B1287" s="389">
        <v>3853</v>
      </c>
      <c r="C1287" s="389" t="s">
        <v>2349</v>
      </c>
      <c r="D1287" s="389" t="s">
        <v>2350</v>
      </c>
      <c r="E1287" s="389" t="s">
        <v>1281</v>
      </c>
      <c r="F1287" s="421">
        <v>3296</v>
      </c>
      <c r="G1287" s="390" t="s">
        <v>10</v>
      </c>
      <c r="H1287" s="389" t="s">
        <v>1988</v>
      </c>
      <c r="I1287" s="389" t="s">
        <v>1988</v>
      </c>
      <c r="J1287" s="389" t="s">
        <v>1988</v>
      </c>
      <c r="K1287" s="389" t="s">
        <v>2091</v>
      </c>
      <c r="L1287" s="390" t="s">
        <v>23</v>
      </c>
      <c r="M1287" s="390" t="s">
        <v>2083</v>
      </c>
      <c r="N1287" s="390" t="s">
        <v>2083</v>
      </c>
      <c r="O1287" s="390" t="s">
        <v>87</v>
      </c>
      <c r="P1287" s="389" t="s">
        <v>23</v>
      </c>
      <c r="Q1287" s="389" t="s">
        <v>6750</v>
      </c>
      <c r="R1287" s="389" t="s">
        <v>2800</v>
      </c>
      <c r="S1287" s="389" t="s">
        <v>2083</v>
      </c>
      <c r="T1287" s="389" t="s">
        <v>2083</v>
      </c>
      <c r="U1287" s="389" t="s">
        <v>2083</v>
      </c>
      <c r="V1287" s="389" t="s">
        <v>2083</v>
      </c>
      <c r="W1287" s="389" t="s">
        <v>2083</v>
      </c>
      <c r="X1287" s="389" t="s">
        <v>2095</v>
      </c>
      <c r="Y1287" s="389" t="s">
        <v>2147</v>
      </c>
      <c r="Z1287" s="389" t="s">
        <v>2083</v>
      </c>
      <c r="AA1287" s="389" t="s">
        <v>4370</v>
      </c>
      <c r="AB1287" s="389" t="s">
        <v>6751</v>
      </c>
    </row>
    <row r="1288" spans="1:28" x14ac:dyDescent="0.2">
      <c r="A1288" s="389">
        <v>1515</v>
      </c>
      <c r="B1288" s="389">
        <v>3854</v>
      </c>
      <c r="C1288" s="389" t="s">
        <v>2150</v>
      </c>
      <c r="D1288" s="389" t="s">
        <v>2151</v>
      </c>
      <c r="E1288" s="389" t="s">
        <v>1281</v>
      </c>
      <c r="F1288" s="421">
        <v>3297</v>
      </c>
      <c r="G1288" s="390" t="s">
        <v>10</v>
      </c>
      <c r="H1288" s="389" t="s">
        <v>6752</v>
      </c>
      <c r="I1288" s="389" t="s">
        <v>6753</v>
      </c>
      <c r="J1288" s="389" t="s">
        <v>6753</v>
      </c>
      <c r="K1288" s="389" t="s">
        <v>2091</v>
      </c>
      <c r="L1288" s="390" t="s">
        <v>23</v>
      </c>
      <c r="M1288" s="390" t="s">
        <v>2083</v>
      </c>
      <c r="N1288" s="390" t="s">
        <v>2083</v>
      </c>
      <c r="O1288" s="390" t="s">
        <v>87</v>
      </c>
      <c r="P1288" s="389" t="s">
        <v>123</v>
      </c>
      <c r="Q1288" s="389" t="s">
        <v>6754</v>
      </c>
      <c r="R1288" s="389" t="s">
        <v>3631</v>
      </c>
      <c r="S1288" s="389" t="s">
        <v>2083</v>
      </c>
      <c r="T1288" s="389" t="s">
        <v>2083</v>
      </c>
      <c r="U1288" s="389" t="s">
        <v>2083</v>
      </c>
      <c r="V1288" s="389" t="s">
        <v>2083</v>
      </c>
      <c r="W1288" s="389" t="s">
        <v>2083</v>
      </c>
      <c r="X1288" s="389" t="s">
        <v>2095</v>
      </c>
      <c r="Y1288" s="389" t="s">
        <v>2147</v>
      </c>
      <c r="Z1288" s="389" t="s">
        <v>2083</v>
      </c>
      <c r="AA1288" s="389" t="s">
        <v>2328</v>
      </c>
      <c r="AB1288" s="389" t="s">
        <v>6755</v>
      </c>
    </row>
    <row r="1289" spans="1:28" x14ac:dyDescent="0.2">
      <c r="A1289" s="389">
        <v>1517</v>
      </c>
      <c r="B1289" s="389">
        <v>3856</v>
      </c>
      <c r="C1289" s="389" t="s">
        <v>2089</v>
      </c>
      <c r="D1289" s="389" t="s">
        <v>2090</v>
      </c>
      <c r="E1289" s="389" t="s">
        <v>1281</v>
      </c>
      <c r="F1289" s="421">
        <v>3298</v>
      </c>
      <c r="G1289" s="390" t="s">
        <v>10</v>
      </c>
      <c r="H1289" s="389" t="s">
        <v>6756</v>
      </c>
      <c r="I1289" s="389" t="s">
        <v>6757</v>
      </c>
      <c r="J1289" s="389" t="s">
        <v>6757</v>
      </c>
      <c r="K1289" s="389" t="s">
        <v>2091</v>
      </c>
      <c r="L1289" s="390" t="s">
        <v>23</v>
      </c>
      <c r="M1289" s="390" t="s">
        <v>2083</v>
      </c>
      <c r="N1289" s="390" t="s">
        <v>2083</v>
      </c>
      <c r="O1289" s="390" t="s">
        <v>42</v>
      </c>
      <c r="P1289" s="389" t="s">
        <v>23</v>
      </c>
      <c r="Q1289" s="389" t="s">
        <v>5720</v>
      </c>
      <c r="R1289" s="389" t="s">
        <v>3062</v>
      </c>
      <c r="S1289" s="389" t="s">
        <v>2083</v>
      </c>
      <c r="T1289" s="389" t="s">
        <v>2083</v>
      </c>
      <c r="U1289" s="389" t="s">
        <v>2083</v>
      </c>
      <c r="V1289" s="389" t="s">
        <v>2083</v>
      </c>
      <c r="W1289" s="389" t="s">
        <v>2083</v>
      </c>
      <c r="X1289" s="389" t="s">
        <v>2095</v>
      </c>
      <c r="Y1289" s="389" t="s">
        <v>87</v>
      </c>
      <c r="Z1289" s="389" t="s">
        <v>2083</v>
      </c>
      <c r="AA1289" s="389" t="s">
        <v>4370</v>
      </c>
      <c r="AB1289" s="389" t="s">
        <v>6758</v>
      </c>
    </row>
    <row r="1290" spans="1:28" x14ac:dyDescent="0.2">
      <c r="A1290" s="389">
        <v>1520</v>
      </c>
      <c r="B1290" s="389">
        <v>3859</v>
      </c>
      <c r="C1290" s="389" t="s">
        <v>2275</v>
      </c>
      <c r="D1290" s="389" t="s">
        <v>2276</v>
      </c>
      <c r="E1290" s="389" t="s">
        <v>1281</v>
      </c>
      <c r="F1290" s="421">
        <v>3299</v>
      </c>
      <c r="G1290" s="390" t="s">
        <v>10</v>
      </c>
      <c r="H1290" s="389" t="s">
        <v>6759</v>
      </c>
      <c r="I1290" s="389" t="s">
        <v>6760</v>
      </c>
      <c r="J1290" s="389" t="s">
        <v>6760</v>
      </c>
      <c r="K1290" s="389" t="s">
        <v>2091</v>
      </c>
      <c r="L1290" s="390" t="s">
        <v>23</v>
      </c>
      <c r="M1290" s="390" t="s">
        <v>2083</v>
      </c>
      <c r="N1290" s="390" t="s">
        <v>2083</v>
      </c>
      <c r="O1290" s="390" t="s">
        <v>87</v>
      </c>
      <c r="P1290" s="389" t="s">
        <v>23</v>
      </c>
      <c r="Q1290" s="389" t="s">
        <v>6761</v>
      </c>
      <c r="R1290" s="389" t="s">
        <v>6762</v>
      </c>
      <c r="S1290" s="389" t="s">
        <v>2083</v>
      </c>
      <c r="T1290" s="389" t="s">
        <v>2083</v>
      </c>
      <c r="U1290" s="389" t="s">
        <v>2083</v>
      </c>
      <c r="V1290" s="389" t="s">
        <v>2083</v>
      </c>
      <c r="W1290" s="389" t="s">
        <v>2083</v>
      </c>
      <c r="X1290" s="389" t="s">
        <v>2095</v>
      </c>
      <c r="Y1290" s="389" t="s">
        <v>2083</v>
      </c>
      <c r="Z1290" s="389" t="s">
        <v>2083</v>
      </c>
      <c r="AA1290" s="389" t="s">
        <v>4370</v>
      </c>
      <c r="AB1290" s="389" t="s">
        <v>6763</v>
      </c>
    </row>
    <row r="1291" spans="1:28" x14ac:dyDescent="0.2">
      <c r="A1291" s="389">
        <v>1524</v>
      </c>
      <c r="B1291" s="389">
        <v>3863</v>
      </c>
      <c r="C1291" s="389" t="s">
        <v>2150</v>
      </c>
      <c r="D1291" s="389" t="s">
        <v>2151</v>
      </c>
      <c r="E1291" s="389" t="s">
        <v>1281</v>
      </c>
      <c r="F1291" s="421">
        <v>3300</v>
      </c>
      <c r="G1291" s="390" t="s">
        <v>10</v>
      </c>
      <c r="H1291" s="389" t="s">
        <v>6764</v>
      </c>
      <c r="I1291" s="389" t="s">
        <v>6765</v>
      </c>
      <c r="J1291" s="389" t="s">
        <v>6765</v>
      </c>
      <c r="K1291" s="389" t="s">
        <v>2091</v>
      </c>
      <c r="L1291" s="390" t="s">
        <v>23</v>
      </c>
      <c r="M1291" s="390" t="s">
        <v>2083</v>
      </c>
      <c r="N1291" s="390" t="s">
        <v>2083</v>
      </c>
      <c r="O1291" s="390" t="s">
        <v>87</v>
      </c>
      <c r="P1291" s="389" t="s">
        <v>123</v>
      </c>
      <c r="Q1291" s="389" t="s">
        <v>6766</v>
      </c>
      <c r="R1291" s="389" t="s">
        <v>6767</v>
      </c>
      <c r="S1291" s="389" t="s">
        <v>2083</v>
      </c>
      <c r="T1291" s="389" t="s">
        <v>2083</v>
      </c>
      <c r="U1291" s="389" t="s">
        <v>2083</v>
      </c>
      <c r="V1291" s="389" t="s">
        <v>6768</v>
      </c>
      <c r="W1291" s="389" t="s">
        <v>2083</v>
      </c>
      <c r="X1291" s="389" t="s">
        <v>2095</v>
      </c>
      <c r="Y1291" s="389" t="s">
        <v>2147</v>
      </c>
      <c r="Z1291" s="389" t="s">
        <v>2083</v>
      </c>
      <c r="AA1291" s="389" t="s">
        <v>2328</v>
      </c>
      <c r="AB1291" s="389" t="s">
        <v>6769</v>
      </c>
    </row>
    <row r="1292" spans="1:28" x14ac:dyDescent="0.2">
      <c r="A1292" s="389">
        <v>1528</v>
      </c>
      <c r="B1292" s="389">
        <v>3867</v>
      </c>
      <c r="C1292" s="389" t="s">
        <v>2140</v>
      </c>
      <c r="D1292" s="389" t="s">
        <v>2141</v>
      </c>
      <c r="E1292" s="389" t="s">
        <v>1281</v>
      </c>
      <c r="F1292" s="421">
        <v>3301</v>
      </c>
      <c r="G1292" s="390" t="s">
        <v>10</v>
      </c>
      <c r="H1292" s="389" t="s">
        <v>6770</v>
      </c>
      <c r="I1292" s="389" t="s">
        <v>6770</v>
      </c>
      <c r="J1292" s="389" t="s">
        <v>6770</v>
      </c>
      <c r="K1292" s="389" t="s">
        <v>2091</v>
      </c>
      <c r="L1292" s="390" t="s">
        <v>23</v>
      </c>
      <c r="M1292" s="390" t="s">
        <v>2083</v>
      </c>
      <c r="N1292" s="390" t="s">
        <v>2083</v>
      </c>
      <c r="O1292" s="390" t="s">
        <v>87</v>
      </c>
      <c r="P1292" s="389" t="s">
        <v>1045</v>
      </c>
      <c r="Q1292" s="389" t="s">
        <v>6771</v>
      </c>
      <c r="R1292" s="389" t="s">
        <v>6772</v>
      </c>
      <c r="S1292" s="389" t="s">
        <v>2083</v>
      </c>
      <c r="T1292" s="389" t="s">
        <v>2083</v>
      </c>
      <c r="U1292" s="389" t="s">
        <v>2083</v>
      </c>
      <c r="V1292" s="389" t="s">
        <v>2083</v>
      </c>
      <c r="W1292" s="389" t="s">
        <v>2083</v>
      </c>
      <c r="X1292" s="389" t="s">
        <v>2095</v>
      </c>
      <c r="Y1292" s="389" t="s">
        <v>2147</v>
      </c>
      <c r="Z1292" s="389" t="s">
        <v>2083</v>
      </c>
      <c r="AA1292" s="389" t="s">
        <v>4370</v>
      </c>
      <c r="AB1292" s="389" t="s">
        <v>6773</v>
      </c>
    </row>
    <row r="1293" spans="1:28" x14ac:dyDescent="0.2">
      <c r="A1293" s="389">
        <v>1529</v>
      </c>
      <c r="B1293" s="389">
        <v>3868</v>
      </c>
      <c r="C1293" s="389" t="s">
        <v>2577</v>
      </c>
      <c r="D1293" s="389" t="s">
        <v>2578</v>
      </c>
      <c r="E1293" s="389" t="s">
        <v>1281</v>
      </c>
      <c r="F1293" s="421">
        <v>3302</v>
      </c>
      <c r="G1293" s="390" t="s">
        <v>10</v>
      </c>
      <c r="H1293" s="389" t="s">
        <v>6774</v>
      </c>
      <c r="I1293" s="389" t="s">
        <v>6775</v>
      </c>
      <c r="J1293" s="389" t="s">
        <v>6775</v>
      </c>
      <c r="K1293" s="389" t="s">
        <v>2091</v>
      </c>
      <c r="L1293" s="390" t="s">
        <v>23</v>
      </c>
      <c r="M1293" s="390" t="s">
        <v>2083</v>
      </c>
      <c r="N1293" s="390" t="s">
        <v>2083</v>
      </c>
      <c r="O1293" s="390" t="s">
        <v>87</v>
      </c>
      <c r="P1293" s="389" t="s">
        <v>123</v>
      </c>
      <c r="Q1293" s="389" t="s">
        <v>6776</v>
      </c>
      <c r="R1293" s="389" t="s">
        <v>5778</v>
      </c>
      <c r="S1293" s="389" t="s">
        <v>2083</v>
      </c>
      <c r="T1293" s="389" t="s">
        <v>2083</v>
      </c>
      <c r="U1293" s="389" t="s">
        <v>2083</v>
      </c>
      <c r="V1293" s="389" t="s">
        <v>2083</v>
      </c>
      <c r="W1293" s="389" t="s">
        <v>2083</v>
      </c>
      <c r="X1293" s="389" t="s">
        <v>2095</v>
      </c>
      <c r="Y1293" s="389" t="s">
        <v>2147</v>
      </c>
      <c r="Z1293" s="389" t="s">
        <v>2083</v>
      </c>
      <c r="AA1293" s="389" t="s">
        <v>2328</v>
      </c>
      <c r="AB1293" s="389" t="s">
        <v>6777</v>
      </c>
    </row>
    <row r="1294" spans="1:28" x14ac:dyDescent="0.2">
      <c r="A1294" s="389">
        <v>1531</v>
      </c>
      <c r="B1294" s="389">
        <v>3870</v>
      </c>
      <c r="C1294" s="389" t="s">
        <v>2150</v>
      </c>
      <c r="D1294" s="389" t="s">
        <v>2151</v>
      </c>
      <c r="E1294" s="389" t="s">
        <v>1281</v>
      </c>
      <c r="F1294" s="421">
        <v>3303</v>
      </c>
      <c r="G1294" s="390" t="s">
        <v>10</v>
      </c>
      <c r="H1294" s="389" t="s">
        <v>6778</v>
      </c>
      <c r="I1294" s="389" t="s">
        <v>6779</v>
      </c>
      <c r="J1294" s="389" t="s">
        <v>6779</v>
      </c>
      <c r="K1294" s="389" t="s">
        <v>9</v>
      </c>
      <c r="L1294" s="390" t="s">
        <v>23</v>
      </c>
      <c r="M1294" s="390" t="s">
        <v>2083</v>
      </c>
      <c r="N1294" s="390" t="s">
        <v>2083</v>
      </c>
      <c r="O1294" s="390" t="s">
        <v>87</v>
      </c>
      <c r="P1294" s="389" t="s">
        <v>123</v>
      </c>
      <c r="Q1294" s="389" t="s">
        <v>6780</v>
      </c>
      <c r="R1294" s="389" t="s">
        <v>6767</v>
      </c>
      <c r="S1294" s="389" t="s">
        <v>2083</v>
      </c>
      <c r="T1294" s="389" t="s">
        <v>2083</v>
      </c>
      <c r="U1294" s="389" t="s">
        <v>2083</v>
      </c>
      <c r="V1294" s="389" t="s">
        <v>6781</v>
      </c>
      <c r="W1294" s="389" t="s">
        <v>2083</v>
      </c>
      <c r="X1294" s="389" t="s">
        <v>2095</v>
      </c>
      <c r="Y1294" s="389" t="s">
        <v>1045</v>
      </c>
      <c r="Z1294" s="389" t="s">
        <v>2083</v>
      </c>
      <c r="AA1294" s="389" t="s">
        <v>4370</v>
      </c>
      <c r="AB1294" s="389" t="s">
        <v>6782</v>
      </c>
    </row>
    <row r="1295" spans="1:28" x14ac:dyDescent="0.2">
      <c r="A1295" s="389">
        <v>1532</v>
      </c>
      <c r="B1295" s="389">
        <v>3871</v>
      </c>
      <c r="C1295" s="389" t="s">
        <v>2133</v>
      </c>
      <c r="D1295" s="389" t="s">
        <v>2134</v>
      </c>
      <c r="E1295" s="389" t="s">
        <v>1281</v>
      </c>
      <c r="F1295" s="421">
        <v>3304</v>
      </c>
      <c r="G1295" s="390" t="s">
        <v>10</v>
      </c>
      <c r="H1295" s="389" t="s">
        <v>6783</v>
      </c>
      <c r="I1295" s="389" t="s">
        <v>6784</v>
      </c>
      <c r="J1295" s="389" t="s">
        <v>6784</v>
      </c>
      <c r="K1295" s="389" t="s">
        <v>2091</v>
      </c>
      <c r="L1295" s="390" t="s">
        <v>23</v>
      </c>
      <c r="M1295" s="390" t="s">
        <v>2083</v>
      </c>
      <c r="N1295" s="390" t="s">
        <v>2083</v>
      </c>
      <c r="O1295" s="390" t="s">
        <v>87</v>
      </c>
      <c r="P1295" s="389" t="s">
        <v>23</v>
      </c>
      <c r="Q1295" s="389" t="s">
        <v>6785</v>
      </c>
      <c r="R1295" s="389" t="s">
        <v>6767</v>
      </c>
      <c r="S1295" s="389" t="s">
        <v>2083</v>
      </c>
      <c r="T1295" s="389" t="s">
        <v>2083</v>
      </c>
      <c r="U1295" s="389" t="s">
        <v>2083</v>
      </c>
      <c r="V1295" s="389" t="s">
        <v>2083</v>
      </c>
      <c r="W1295" s="389" t="s">
        <v>2083</v>
      </c>
      <c r="X1295" s="389" t="s">
        <v>2095</v>
      </c>
      <c r="Y1295" s="389" t="s">
        <v>1045</v>
      </c>
      <c r="Z1295" s="389" t="s">
        <v>2083</v>
      </c>
      <c r="AA1295" s="389" t="s">
        <v>4370</v>
      </c>
      <c r="AB1295" s="389" t="s">
        <v>6786</v>
      </c>
    </row>
    <row r="1296" spans="1:28" x14ac:dyDescent="0.2">
      <c r="A1296" s="389">
        <v>1533</v>
      </c>
      <c r="B1296" s="389">
        <v>3872</v>
      </c>
      <c r="C1296" s="389" t="s">
        <v>2133</v>
      </c>
      <c r="D1296" s="389" t="s">
        <v>2134</v>
      </c>
      <c r="E1296" s="389" t="s">
        <v>1281</v>
      </c>
      <c r="F1296" s="421">
        <v>3305</v>
      </c>
      <c r="G1296" s="390" t="s">
        <v>10</v>
      </c>
      <c r="H1296" s="389" t="s">
        <v>6787</v>
      </c>
      <c r="I1296" s="389" t="s">
        <v>6787</v>
      </c>
      <c r="J1296" s="389" t="s">
        <v>6787</v>
      </c>
      <c r="K1296" s="389" t="s">
        <v>2091</v>
      </c>
      <c r="L1296" s="390" t="s">
        <v>23</v>
      </c>
      <c r="M1296" s="390" t="s">
        <v>2083</v>
      </c>
      <c r="N1296" s="390" t="s">
        <v>2083</v>
      </c>
      <c r="O1296" s="390" t="s">
        <v>87</v>
      </c>
      <c r="P1296" s="389" t="s">
        <v>23</v>
      </c>
      <c r="Q1296" s="389" t="s">
        <v>6788</v>
      </c>
      <c r="R1296" s="389" t="s">
        <v>6767</v>
      </c>
      <c r="S1296" s="389" t="s">
        <v>2083</v>
      </c>
      <c r="T1296" s="389" t="s">
        <v>2083</v>
      </c>
      <c r="U1296" s="389" t="s">
        <v>2083</v>
      </c>
      <c r="V1296" s="389" t="s">
        <v>2083</v>
      </c>
      <c r="W1296" s="389" t="s">
        <v>2083</v>
      </c>
      <c r="X1296" s="389" t="s">
        <v>2095</v>
      </c>
      <c r="Y1296" s="389" t="s">
        <v>1045</v>
      </c>
      <c r="Z1296" s="389" t="s">
        <v>2083</v>
      </c>
      <c r="AA1296" s="389" t="s">
        <v>4370</v>
      </c>
      <c r="AB1296" s="389" t="s">
        <v>6786</v>
      </c>
    </row>
    <row r="1297" spans="1:28" x14ac:dyDescent="0.2">
      <c r="A1297" s="389">
        <v>1534</v>
      </c>
      <c r="B1297" s="389">
        <v>3873</v>
      </c>
      <c r="C1297" s="389" t="s">
        <v>2133</v>
      </c>
      <c r="D1297" s="389" t="s">
        <v>2134</v>
      </c>
      <c r="E1297" s="389" t="s">
        <v>1281</v>
      </c>
      <c r="F1297" s="421">
        <v>3306</v>
      </c>
      <c r="G1297" s="390" t="s">
        <v>10</v>
      </c>
      <c r="H1297" s="389" t="s">
        <v>6789</v>
      </c>
      <c r="I1297" s="389" t="s">
        <v>6790</v>
      </c>
      <c r="J1297" s="389" t="s">
        <v>6791</v>
      </c>
      <c r="K1297" s="389" t="s">
        <v>2091</v>
      </c>
      <c r="L1297" s="390" t="s">
        <v>23</v>
      </c>
      <c r="M1297" s="390" t="s">
        <v>2083</v>
      </c>
      <c r="N1297" s="390" t="s">
        <v>2083</v>
      </c>
      <c r="O1297" s="390" t="s">
        <v>87</v>
      </c>
      <c r="P1297" s="389" t="s">
        <v>23</v>
      </c>
      <c r="Q1297" s="389" t="s">
        <v>6792</v>
      </c>
      <c r="R1297" s="389" t="s">
        <v>6767</v>
      </c>
      <c r="S1297" s="389" t="s">
        <v>2083</v>
      </c>
      <c r="T1297" s="389" t="s">
        <v>2083</v>
      </c>
      <c r="U1297" s="389" t="s">
        <v>2083</v>
      </c>
      <c r="V1297" s="389" t="s">
        <v>2083</v>
      </c>
      <c r="W1297" s="389" t="s">
        <v>2083</v>
      </c>
      <c r="X1297" s="389" t="s">
        <v>2095</v>
      </c>
      <c r="Y1297" s="389" t="s">
        <v>1045</v>
      </c>
      <c r="Z1297" s="389" t="s">
        <v>2083</v>
      </c>
      <c r="AA1297" s="389" t="s">
        <v>4370</v>
      </c>
      <c r="AB1297" s="389" t="s">
        <v>6786</v>
      </c>
    </row>
    <row r="1298" spans="1:28" x14ac:dyDescent="0.2">
      <c r="A1298" s="389">
        <v>1535</v>
      </c>
      <c r="B1298" s="389">
        <v>3874</v>
      </c>
      <c r="C1298" s="389" t="s">
        <v>2133</v>
      </c>
      <c r="D1298" s="389" t="s">
        <v>2134</v>
      </c>
      <c r="E1298" s="389" t="s">
        <v>1281</v>
      </c>
      <c r="F1298" s="421">
        <v>3307</v>
      </c>
      <c r="G1298" s="390" t="s">
        <v>10</v>
      </c>
      <c r="H1298" s="389" t="s">
        <v>6793</v>
      </c>
      <c r="I1298" s="389" t="s">
        <v>6794</v>
      </c>
      <c r="J1298" s="389" t="s">
        <v>6795</v>
      </c>
      <c r="K1298" s="389" t="s">
        <v>2091</v>
      </c>
      <c r="L1298" s="390" t="s">
        <v>23</v>
      </c>
      <c r="M1298" s="390" t="s">
        <v>2083</v>
      </c>
      <c r="N1298" s="390" t="s">
        <v>2083</v>
      </c>
      <c r="O1298" s="390" t="s">
        <v>87</v>
      </c>
      <c r="P1298" s="389" t="s">
        <v>23</v>
      </c>
      <c r="Q1298" s="389" t="s">
        <v>6792</v>
      </c>
      <c r="R1298" s="389" t="s">
        <v>6767</v>
      </c>
      <c r="S1298" s="389" t="s">
        <v>2083</v>
      </c>
      <c r="T1298" s="389" t="s">
        <v>2083</v>
      </c>
      <c r="U1298" s="389" t="s">
        <v>2083</v>
      </c>
      <c r="V1298" s="389" t="s">
        <v>2083</v>
      </c>
      <c r="W1298" s="389" t="s">
        <v>2083</v>
      </c>
      <c r="X1298" s="389" t="s">
        <v>2095</v>
      </c>
      <c r="Y1298" s="389" t="s">
        <v>1045</v>
      </c>
      <c r="Z1298" s="389" t="s">
        <v>2083</v>
      </c>
      <c r="AA1298" s="389" t="s">
        <v>4370</v>
      </c>
      <c r="AB1298" s="389" t="s">
        <v>6786</v>
      </c>
    </row>
    <row r="1299" spans="1:28" x14ac:dyDescent="0.2">
      <c r="A1299" s="389">
        <v>1536</v>
      </c>
      <c r="B1299" s="389">
        <v>3875</v>
      </c>
      <c r="C1299" s="389" t="s">
        <v>2133</v>
      </c>
      <c r="D1299" s="389" t="s">
        <v>2134</v>
      </c>
      <c r="E1299" s="389" t="s">
        <v>1281</v>
      </c>
      <c r="F1299" s="421">
        <v>3308</v>
      </c>
      <c r="G1299" s="390" t="s">
        <v>10</v>
      </c>
      <c r="H1299" s="389" t="s">
        <v>6796</v>
      </c>
      <c r="I1299" s="389" t="s">
        <v>6797</v>
      </c>
      <c r="J1299" s="389" t="s">
        <v>6798</v>
      </c>
      <c r="K1299" s="389" t="s">
        <v>2091</v>
      </c>
      <c r="L1299" s="390" t="s">
        <v>23</v>
      </c>
      <c r="M1299" s="390" t="s">
        <v>2083</v>
      </c>
      <c r="N1299" s="390" t="s">
        <v>2083</v>
      </c>
      <c r="O1299" s="390" t="s">
        <v>87</v>
      </c>
      <c r="P1299" s="389" t="s">
        <v>23</v>
      </c>
      <c r="Q1299" s="389" t="s">
        <v>6792</v>
      </c>
      <c r="R1299" s="389" t="s">
        <v>6767</v>
      </c>
      <c r="S1299" s="389" t="s">
        <v>2083</v>
      </c>
      <c r="T1299" s="389" t="s">
        <v>2083</v>
      </c>
      <c r="U1299" s="389" t="s">
        <v>2083</v>
      </c>
      <c r="V1299" s="389" t="s">
        <v>2083</v>
      </c>
      <c r="W1299" s="389" t="s">
        <v>2083</v>
      </c>
      <c r="X1299" s="389" t="s">
        <v>2095</v>
      </c>
      <c r="Y1299" s="389" t="s">
        <v>1045</v>
      </c>
      <c r="Z1299" s="389" t="s">
        <v>2083</v>
      </c>
      <c r="AA1299" s="389" t="s">
        <v>4370</v>
      </c>
      <c r="AB1299" s="389" t="s">
        <v>6786</v>
      </c>
    </row>
    <row r="1300" spans="1:28" x14ac:dyDescent="0.2">
      <c r="A1300" s="389">
        <v>1537</v>
      </c>
      <c r="B1300" s="389">
        <v>3876</v>
      </c>
      <c r="C1300" s="389" t="s">
        <v>2133</v>
      </c>
      <c r="D1300" s="389" t="s">
        <v>2134</v>
      </c>
      <c r="E1300" s="389" t="s">
        <v>1281</v>
      </c>
      <c r="F1300" s="421">
        <v>3309</v>
      </c>
      <c r="G1300" s="390" t="s">
        <v>10</v>
      </c>
      <c r="H1300" s="389" t="s">
        <v>6799</v>
      </c>
      <c r="I1300" s="389" t="s">
        <v>6800</v>
      </c>
      <c r="J1300" s="389" t="s">
        <v>6801</v>
      </c>
      <c r="K1300" s="389" t="s">
        <v>2091</v>
      </c>
      <c r="L1300" s="390" t="s">
        <v>23</v>
      </c>
      <c r="M1300" s="390" t="s">
        <v>2083</v>
      </c>
      <c r="N1300" s="390" t="s">
        <v>2083</v>
      </c>
      <c r="O1300" s="390" t="s">
        <v>87</v>
      </c>
      <c r="P1300" s="389" t="s">
        <v>23</v>
      </c>
      <c r="Q1300" s="389" t="s">
        <v>6792</v>
      </c>
      <c r="R1300" s="389" t="s">
        <v>6767</v>
      </c>
      <c r="S1300" s="389" t="s">
        <v>2083</v>
      </c>
      <c r="T1300" s="389" t="s">
        <v>2083</v>
      </c>
      <c r="U1300" s="389" t="s">
        <v>2083</v>
      </c>
      <c r="V1300" s="389" t="s">
        <v>2083</v>
      </c>
      <c r="W1300" s="389" t="s">
        <v>2083</v>
      </c>
      <c r="X1300" s="389" t="s">
        <v>2095</v>
      </c>
      <c r="Y1300" s="389" t="s">
        <v>1045</v>
      </c>
      <c r="Z1300" s="389" t="s">
        <v>2083</v>
      </c>
      <c r="AA1300" s="389" t="s">
        <v>4370</v>
      </c>
      <c r="AB1300" s="389" t="s">
        <v>6786</v>
      </c>
    </row>
    <row r="1301" spans="1:28" x14ac:dyDescent="0.2">
      <c r="A1301" s="389">
        <v>1538</v>
      </c>
      <c r="B1301" s="389">
        <v>3877</v>
      </c>
      <c r="C1301" s="389" t="s">
        <v>2133</v>
      </c>
      <c r="D1301" s="389" t="s">
        <v>2134</v>
      </c>
      <c r="E1301" s="389" t="s">
        <v>1281</v>
      </c>
      <c r="F1301" s="421">
        <v>3310</v>
      </c>
      <c r="G1301" s="390" t="s">
        <v>10</v>
      </c>
      <c r="H1301" s="389" t="s">
        <v>6802</v>
      </c>
      <c r="I1301" s="389" t="s">
        <v>6803</v>
      </c>
      <c r="J1301" s="389" t="s">
        <v>6804</v>
      </c>
      <c r="K1301" s="389" t="s">
        <v>2091</v>
      </c>
      <c r="L1301" s="390" t="s">
        <v>23</v>
      </c>
      <c r="M1301" s="390" t="s">
        <v>2083</v>
      </c>
      <c r="N1301" s="390" t="s">
        <v>2083</v>
      </c>
      <c r="O1301" s="390" t="s">
        <v>87</v>
      </c>
      <c r="P1301" s="389" t="s">
        <v>23</v>
      </c>
      <c r="Q1301" s="389" t="s">
        <v>6792</v>
      </c>
      <c r="R1301" s="389" t="s">
        <v>6767</v>
      </c>
      <c r="S1301" s="389" t="s">
        <v>2083</v>
      </c>
      <c r="T1301" s="389" t="s">
        <v>2083</v>
      </c>
      <c r="U1301" s="389" t="s">
        <v>2083</v>
      </c>
      <c r="V1301" s="389" t="s">
        <v>2083</v>
      </c>
      <c r="W1301" s="389" t="s">
        <v>2083</v>
      </c>
      <c r="X1301" s="389" t="s">
        <v>2095</v>
      </c>
      <c r="Y1301" s="389" t="s">
        <v>1045</v>
      </c>
      <c r="Z1301" s="389" t="s">
        <v>2083</v>
      </c>
      <c r="AA1301" s="389" t="s">
        <v>4370</v>
      </c>
      <c r="AB1301" s="389" t="s">
        <v>6786</v>
      </c>
    </row>
    <row r="1302" spans="1:28" x14ac:dyDescent="0.2">
      <c r="A1302" s="389">
        <v>1542</v>
      </c>
      <c r="B1302" s="389">
        <v>3881</v>
      </c>
      <c r="C1302" s="389" t="s">
        <v>2133</v>
      </c>
      <c r="D1302" s="389" t="s">
        <v>2134</v>
      </c>
      <c r="E1302" s="389" t="s">
        <v>1281</v>
      </c>
      <c r="F1302" s="421">
        <v>3311</v>
      </c>
      <c r="G1302" s="390" t="s">
        <v>10</v>
      </c>
      <c r="H1302" s="389" t="s">
        <v>6805</v>
      </c>
      <c r="I1302" s="389" t="s">
        <v>6806</v>
      </c>
      <c r="J1302" s="389" t="s">
        <v>6806</v>
      </c>
      <c r="K1302" s="389" t="s">
        <v>2091</v>
      </c>
      <c r="L1302" s="390" t="s">
        <v>23</v>
      </c>
      <c r="M1302" s="390" t="s">
        <v>2083</v>
      </c>
      <c r="N1302" s="390" t="s">
        <v>2083</v>
      </c>
      <c r="O1302" s="390" t="s">
        <v>87</v>
      </c>
      <c r="P1302" s="389" t="s">
        <v>23</v>
      </c>
      <c r="Q1302" s="389" t="s">
        <v>6807</v>
      </c>
      <c r="R1302" s="389" t="s">
        <v>6808</v>
      </c>
      <c r="S1302" s="389" t="s">
        <v>2083</v>
      </c>
      <c r="T1302" s="389" t="s">
        <v>2083</v>
      </c>
      <c r="U1302" s="389" t="s">
        <v>2083</v>
      </c>
      <c r="V1302" s="389" t="s">
        <v>6809</v>
      </c>
      <c r="W1302" s="389" t="s">
        <v>2083</v>
      </c>
      <c r="X1302" s="389" t="s">
        <v>2095</v>
      </c>
      <c r="Y1302" s="389" t="s">
        <v>2147</v>
      </c>
      <c r="Z1302" s="389" t="s">
        <v>2083</v>
      </c>
      <c r="AA1302" s="389" t="s">
        <v>6810</v>
      </c>
      <c r="AB1302" s="389" t="s">
        <v>6811</v>
      </c>
    </row>
    <row r="1303" spans="1:28" x14ac:dyDescent="0.2">
      <c r="A1303" s="389">
        <v>1547</v>
      </c>
      <c r="B1303" s="389">
        <v>3886</v>
      </c>
      <c r="C1303" s="389" t="s">
        <v>2962</v>
      </c>
      <c r="D1303" s="389" t="s">
        <v>2963</v>
      </c>
      <c r="E1303" s="389" t="s">
        <v>1281</v>
      </c>
      <c r="F1303" s="421">
        <v>3312</v>
      </c>
      <c r="G1303" s="390" t="s">
        <v>10</v>
      </c>
      <c r="H1303" s="389" t="s">
        <v>6812</v>
      </c>
      <c r="I1303" s="389" t="s">
        <v>6813</v>
      </c>
      <c r="J1303" s="389" t="s">
        <v>6813</v>
      </c>
      <c r="K1303" s="389" t="s">
        <v>9</v>
      </c>
      <c r="L1303" s="390" t="s">
        <v>23</v>
      </c>
      <c r="M1303" s="390" t="s">
        <v>2083</v>
      </c>
      <c r="N1303" s="390" t="s">
        <v>2083</v>
      </c>
      <c r="O1303" s="390" t="s">
        <v>87</v>
      </c>
      <c r="P1303" s="389" t="s">
        <v>123</v>
      </c>
      <c r="Q1303" s="389" t="s">
        <v>6814</v>
      </c>
      <c r="R1303" s="389" t="s">
        <v>3112</v>
      </c>
      <c r="S1303" s="389" t="s">
        <v>2083</v>
      </c>
      <c r="T1303" s="389" t="s">
        <v>2083</v>
      </c>
      <c r="U1303" s="389" t="s">
        <v>2083</v>
      </c>
      <c r="V1303" s="389" t="s">
        <v>2083</v>
      </c>
      <c r="W1303" s="389" t="s">
        <v>2083</v>
      </c>
      <c r="X1303" s="389" t="s">
        <v>2095</v>
      </c>
      <c r="Y1303" s="389" t="s">
        <v>2147</v>
      </c>
      <c r="Z1303" s="389" t="s">
        <v>2083</v>
      </c>
      <c r="AA1303" s="389" t="s">
        <v>4370</v>
      </c>
      <c r="AB1303" s="389" t="s">
        <v>6815</v>
      </c>
    </row>
    <row r="1304" spans="1:28" x14ac:dyDescent="0.2">
      <c r="A1304" s="389">
        <v>1548</v>
      </c>
      <c r="B1304" s="389">
        <v>3887</v>
      </c>
      <c r="C1304" s="389" t="s">
        <v>2496</v>
      </c>
      <c r="D1304" s="389" t="s">
        <v>2497</v>
      </c>
      <c r="E1304" s="389" t="s">
        <v>1281</v>
      </c>
      <c r="F1304" s="421">
        <v>3313</v>
      </c>
      <c r="G1304" s="390" t="s">
        <v>10</v>
      </c>
      <c r="H1304" s="389" t="s">
        <v>6816</v>
      </c>
      <c r="I1304" s="389" t="s">
        <v>6817</v>
      </c>
      <c r="J1304" s="389" t="s">
        <v>6817</v>
      </c>
      <c r="K1304" s="389" t="s">
        <v>2283</v>
      </c>
      <c r="L1304" s="390" t="s">
        <v>23</v>
      </c>
      <c r="M1304" s="390" t="s">
        <v>2083</v>
      </c>
      <c r="N1304" s="390" t="s">
        <v>2083</v>
      </c>
      <c r="O1304" s="390" t="s">
        <v>87</v>
      </c>
      <c r="P1304" s="389" t="s">
        <v>23</v>
      </c>
      <c r="Q1304" s="389" t="s">
        <v>6818</v>
      </c>
      <c r="R1304" s="389" t="s">
        <v>6819</v>
      </c>
      <c r="S1304" s="389" t="s">
        <v>2083</v>
      </c>
      <c r="T1304" s="389" t="s">
        <v>2083</v>
      </c>
      <c r="U1304" s="389" t="s">
        <v>2083</v>
      </c>
      <c r="V1304" s="389" t="s">
        <v>2083</v>
      </c>
      <c r="W1304" s="389" t="s">
        <v>2083</v>
      </c>
      <c r="X1304" s="389" t="s">
        <v>2095</v>
      </c>
      <c r="Y1304" s="389" t="s">
        <v>2147</v>
      </c>
      <c r="Z1304" s="389" t="s">
        <v>2083</v>
      </c>
      <c r="AA1304" s="389" t="s">
        <v>6810</v>
      </c>
      <c r="AB1304" s="389" t="s">
        <v>6820</v>
      </c>
    </row>
    <row r="1305" spans="1:28" x14ac:dyDescent="0.2">
      <c r="A1305" s="389">
        <v>1549</v>
      </c>
      <c r="B1305" s="389">
        <v>3888</v>
      </c>
      <c r="C1305" s="389" t="s">
        <v>2414</v>
      </c>
      <c r="D1305" s="389" t="s">
        <v>2415</v>
      </c>
      <c r="E1305" s="389" t="s">
        <v>1281</v>
      </c>
      <c r="F1305" s="421">
        <v>3314</v>
      </c>
      <c r="G1305" s="390" t="s">
        <v>10</v>
      </c>
      <c r="H1305" s="389" t="s">
        <v>6821</v>
      </c>
      <c r="I1305" s="389" t="s">
        <v>6821</v>
      </c>
      <c r="J1305" s="389" t="s">
        <v>6821</v>
      </c>
      <c r="K1305" s="389" t="s">
        <v>2091</v>
      </c>
      <c r="L1305" s="390" t="s">
        <v>23</v>
      </c>
      <c r="M1305" s="390" t="s">
        <v>2083</v>
      </c>
      <c r="N1305" s="390" t="s">
        <v>2083</v>
      </c>
      <c r="O1305" s="390" t="s">
        <v>87</v>
      </c>
      <c r="P1305" s="389" t="s">
        <v>1045</v>
      </c>
      <c r="Q1305" s="389" t="s">
        <v>6822</v>
      </c>
      <c r="R1305" s="389" t="s">
        <v>6823</v>
      </c>
      <c r="S1305" s="389" t="s">
        <v>2083</v>
      </c>
      <c r="T1305" s="389" t="s">
        <v>2083</v>
      </c>
      <c r="U1305" s="389" t="s">
        <v>2083</v>
      </c>
      <c r="V1305" s="389" t="s">
        <v>2083</v>
      </c>
      <c r="W1305" s="389" t="s">
        <v>2083</v>
      </c>
      <c r="X1305" s="389" t="s">
        <v>2095</v>
      </c>
      <c r="Y1305" s="389" t="s">
        <v>2147</v>
      </c>
      <c r="Z1305" s="389" t="s">
        <v>2083</v>
      </c>
      <c r="AA1305" s="389" t="s">
        <v>4370</v>
      </c>
      <c r="AB1305" s="389" t="s">
        <v>6824</v>
      </c>
    </row>
    <row r="1306" spans="1:28" x14ac:dyDescent="0.2">
      <c r="A1306" s="389">
        <v>1553</v>
      </c>
      <c r="B1306" s="389">
        <v>3892</v>
      </c>
      <c r="C1306" s="389" t="s">
        <v>2212</v>
      </c>
      <c r="D1306" s="389" t="s">
        <v>2213</v>
      </c>
      <c r="E1306" s="389" t="s">
        <v>1281</v>
      </c>
      <c r="F1306" s="421">
        <v>3315</v>
      </c>
      <c r="G1306" s="390" t="s">
        <v>10</v>
      </c>
      <c r="H1306" s="389" t="s">
        <v>6825</v>
      </c>
      <c r="I1306" s="389" t="s">
        <v>6826</v>
      </c>
      <c r="J1306" s="389" t="s">
        <v>6826</v>
      </c>
      <c r="K1306" s="389" t="s">
        <v>2091</v>
      </c>
      <c r="L1306" s="390" t="s">
        <v>23</v>
      </c>
      <c r="M1306" s="390" t="s">
        <v>2083</v>
      </c>
      <c r="N1306" s="390" t="s">
        <v>2083</v>
      </c>
      <c r="O1306" s="390" t="s">
        <v>87</v>
      </c>
      <c r="P1306" s="389" t="s">
        <v>123</v>
      </c>
      <c r="Q1306" s="389" t="s">
        <v>6827</v>
      </c>
      <c r="R1306" s="389" t="s">
        <v>6828</v>
      </c>
      <c r="S1306" s="389" t="s">
        <v>2083</v>
      </c>
      <c r="T1306" s="389" t="s">
        <v>2083</v>
      </c>
      <c r="U1306" s="389" t="s">
        <v>2083</v>
      </c>
      <c r="V1306" s="389" t="s">
        <v>2083</v>
      </c>
      <c r="W1306" s="389" t="s">
        <v>2083</v>
      </c>
      <c r="X1306" s="389" t="s">
        <v>2095</v>
      </c>
      <c r="Y1306" s="389" t="s">
        <v>2147</v>
      </c>
      <c r="Z1306" s="389" t="s">
        <v>2083</v>
      </c>
      <c r="AA1306" s="389" t="s">
        <v>4370</v>
      </c>
      <c r="AB1306" s="389" t="s">
        <v>6829</v>
      </c>
    </row>
    <row r="1307" spans="1:28" x14ac:dyDescent="0.2">
      <c r="A1307" s="389">
        <v>1554</v>
      </c>
      <c r="B1307" s="389">
        <v>3893</v>
      </c>
      <c r="C1307" s="389" t="s">
        <v>2319</v>
      </c>
      <c r="D1307" s="389" t="s">
        <v>2320</v>
      </c>
      <c r="E1307" s="389" t="s">
        <v>1281</v>
      </c>
      <c r="F1307" s="421">
        <v>3316</v>
      </c>
      <c r="G1307" s="390" t="s">
        <v>10</v>
      </c>
      <c r="H1307" s="389" t="s">
        <v>6830</v>
      </c>
      <c r="I1307" s="389" t="s">
        <v>6831</v>
      </c>
      <c r="J1307" s="389" t="s">
        <v>6831</v>
      </c>
      <c r="K1307" s="389" t="s">
        <v>2091</v>
      </c>
      <c r="L1307" s="390" t="s">
        <v>23</v>
      </c>
      <c r="M1307" s="390" t="s">
        <v>2083</v>
      </c>
      <c r="N1307" s="390" t="s">
        <v>2083</v>
      </c>
      <c r="O1307" s="390" t="s">
        <v>87</v>
      </c>
      <c r="P1307" s="389" t="s">
        <v>123</v>
      </c>
      <c r="Q1307" s="389" t="s">
        <v>6832</v>
      </c>
      <c r="R1307" s="389" t="s">
        <v>6833</v>
      </c>
      <c r="S1307" s="389" t="s">
        <v>2083</v>
      </c>
      <c r="T1307" s="389" t="s">
        <v>2083</v>
      </c>
      <c r="U1307" s="389" t="s">
        <v>2083</v>
      </c>
      <c r="V1307" s="389" t="s">
        <v>2083</v>
      </c>
      <c r="W1307" s="389" t="s">
        <v>2083</v>
      </c>
      <c r="X1307" s="389" t="s">
        <v>2095</v>
      </c>
      <c r="Y1307" s="389" t="s">
        <v>2147</v>
      </c>
      <c r="Z1307" s="389" t="s">
        <v>2083</v>
      </c>
      <c r="AA1307" s="389" t="s">
        <v>3142</v>
      </c>
      <c r="AB1307" s="389" t="s">
        <v>6834</v>
      </c>
    </row>
    <row r="1308" spans="1:28" x14ac:dyDescent="0.2">
      <c r="A1308" s="389">
        <v>1555</v>
      </c>
      <c r="B1308" s="389">
        <v>3894</v>
      </c>
      <c r="C1308" s="389" t="s">
        <v>2569</v>
      </c>
      <c r="D1308" s="389" t="s">
        <v>2570</v>
      </c>
      <c r="E1308" s="389" t="s">
        <v>1281</v>
      </c>
      <c r="F1308" s="421">
        <v>3317</v>
      </c>
      <c r="G1308" s="390" t="s">
        <v>11</v>
      </c>
      <c r="H1308" s="389" t="s">
        <v>6835</v>
      </c>
      <c r="I1308" s="389" t="s">
        <v>6836</v>
      </c>
      <c r="J1308" s="389" t="s">
        <v>6836</v>
      </c>
      <c r="K1308" s="389" t="s">
        <v>2091</v>
      </c>
      <c r="L1308" s="390" t="s">
        <v>87</v>
      </c>
      <c r="M1308" s="390" t="s">
        <v>2083</v>
      </c>
      <c r="N1308" s="390" t="s">
        <v>2083</v>
      </c>
      <c r="O1308" s="390" t="s">
        <v>87</v>
      </c>
      <c r="P1308" s="389" t="s">
        <v>23</v>
      </c>
      <c r="Q1308" s="389" t="s">
        <v>6837</v>
      </c>
      <c r="R1308" s="389" t="s">
        <v>6838</v>
      </c>
      <c r="S1308" s="389" t="s">
        <v>2083</v>
      </c>
      <c r="T1308" s="389" t="s">
        <v>2083</v>
      </c>
      <c r="U1308" s="389" t="s">
        <v>2083</v>
      </c>
      <c r="V1308" s="389" t="s">
        <v>6839</v>
      </c>
      <c r="W1308" s="389" t="s">
        <v>2083</v>
      </c>
      <c r="X1308" s="389" t="s">
        <v>2095</v>
      </c>
      <c r="Y1308" s="389" t="s">
        <v>2147</v>
      </c>
      <c r="Z1308" s="389" t="s">
        <v>2083</v>
      </c>
      <c r="AA1308" s="389" t="s">
        <v>4370</v>
      </c>
      <c r="AB1308" s="389" t="s">
        <v>4371</v>
      </c>
    </row>
    <row r="1309" spans="1:28" x14ac:dyDescent="0.2">
      <c r="A1309" s="389">
        <v>1559</v>
      </c>
      <c r="B1309" s="389">
        <v>3898</v>
      </c>
      <c r="C1309" s="389" t="s">
        <v>2101</v>
      </c>
      <c r="D1309" s="389" t="s">
        <v>2102</v>
      </c>
      <c r="E1309" s="389" t="s">
        <v>1281</v>
      </c>
      <c r="F1309" s="421">
        <v>3318</v>
      </c>
      <c r="G1309" s="390" t="s">
        <v>10</v>
      </c>
      <c r="H1309" s="389" t="s">
        <v>6840</v>
      </c>
      <c r="I1309" s="389" t="s">
        <v>6841</v>
      </c>
      <c r="J1309" s="389" t="s">
        <v>6842</v>
      </c>
      <c r="K1309" s="389" t="s">
        <v>2091</v>
      </c>
      <c r="L1309" s="390" t="s">
        <v>23</v>
      </c>
      <c r="M1309" s="390" t="s">
        <v>2083</v>
      </c>
      <c r="N1309" s="390" t="s">
        <v>2083</v>
      </c>
      <c r="O1309" s="390" t="s">
        <v>87</v>
      </c>
      <c r="P1309" s="389" t="s">
        <v>23</v>
      </c>
      <c r="Q1309" s="389" t="s">
        <v>6843</v>
      </c>
      <c r="R1309" s="389" t="s">
        <v>6767</v>
      </c>
      <c r="S1309" s="389" t="s">
        <v>2083</v>
      </c>
      <c r="T1309" s="389" t="s">
        <v>2083</v>
      </c>
      <c r="U1309" s="389" t="s">
        <v>2083</v>
      </c>
      <c r="V1309" s="389" t="s">
        <v>6844</v>
      </c>
      <c r="W1309" s="389" t="s">
        <v>2083</v>
      </c>
      <c r="X1309" s="389" t="s">
        <v>2095</v>
      </c>
      <c r="Y1309" s="389" t="s">
        <v>87</v>
      </c>
      <c r="Z1309" s="389" t="s">
        <v>2083</v>
      </c>
      <c r="AA1309" s="389" t="s">
        <v>2328</v>
      </c>
      <c r="AB1309" s="389" t="s">
        <v>6845</v>
      </c>
    </row>
    <row r="1310" spans="1:28" x14ac:dyDescent="0.2">
      <c r="A1310" s="389">
        <v>1560</v>
      </c>
      <c r="B1310" s="389">
        <v>3899</v>
      </c>
      <c r="C1310" s="389" t="s">
        <v>2414</v>
      </c>
      <c r="D1310" s="389" t="s">
        <v>2415</v>
      </c>
      <c r="E1310" s="389" t="s">
        <v>1281</v>
      </c>
      <c r="F1310" s="421">
        <v>3319</v>
      </c>
      <c r="G1310" s="390" t="s">
        <v>10</v>
      </c>
      <c r="H1310" s="389" t="s">
        <v>6846</v>
      </c>
      <c r="I1310" s="389" t="s">
        <v>6847</v>
      </c>
      <c r="J1310" s="389" t="s">
        <v>6848</v>
      </c>
      <c r="K1310" s="389" t="s">
        <v>2091</v>
      </c>
      <c r="L1310" s="390" t="s">
        <v>23</v>
      </c>
      <c r="M1310" s="390" t="s">
        <v>2083</v>
      </c>
      <c r="N1310" s="390" t="s">
        <v>2083</v>
      </c>
      <c r="O1310" s="390" t="s">
        <v>87</v>
      </c>
      <c r="P1310" s="389" t="s">
        <v>23</v>
      </c>
      <c r="Q1310" s="389" t="s">
        <v>6843</v>
      </c>
      <c r="R1310" s="389" t="s">
        <v>6767</v>
      </c>
      <c r="S1310" s="389" t="s">
        <v>2083</v>
      </c>
      <c r="T1310" s="389" t="s">
        <v>2083</v>
      </c>
      <c r="U1310" s="389" t="s">
        <v>2083</v>
      </c>
      <c r="V1310" s="389" t="s">
        <v>6844</v>
      </c>
      <c r="W1310" s="389" t="s">
        <v>2083</v>
      </c>
      <c r="X1310" s="389" t="s">
        <v>2095</v>
      </c>
      <c r="Y1310" s="389" t="s">
        <v>87</v>
      </c>
      <c r="Z1310" s="389" t="s">
        <v>2083</v>
      </c>
      <c r="AA1310" s="389" t="s">
        <v>2328</v>
      </c>
      <c r="AB1310" s="389" t="s">
        <v>6845</v>
      </c>
    </row>
    <row r="1311" spans="1:28" x14ac:dyDescent="0.2">
      <c r="A1311" s="389">
        <v>1561</v>
      </c>
      <c r="B1311" s="389">
        <v>3900</v>
      </c>
      <c r="C1311" s="389" t="s">
        <v>2150</v>
      </c>
      <c r="D1311" s="389" t="s">
        <v>2151</v>
      </c>
      <c r="E1311" s="389" t="s">
        <v>1281</v>
      </c>
      <c r="F1311" s="421">
        <v>3320</v>
      </c>
      <c r="G1311" s="390" t="s">
        <v>10</v>
      </c>
      <c r="H1311" s="389" t="s">
        <v>6849</v>
      </c>
      <c r="I1311" s="389" t="s">
        <v>6850</v>
      </c>
      <c r="J1311" s="389" t="s">
        <v>6851</v>
      </c>
      <c r="K1311" s="389" t="s">
        <v>2091</v>
      </c>
      <c r="L1311" s="390" t="s">
        <v>23</v>
      </c>
      <c r="M1311" s="390" t="s">
        <v>2083</v>
      </c>
      <c r="N1311" s="390" t="s">
        <v>2083</v>
      </c>
      <c r="O1311" s="390" t="s">
        <v>87</v>
      </c>
      <c r="P1311" s="389" t="s">
        <v>23</v>
      </c>
      <c r="Q1311" s="389" t="s">
        <v>6843</v>
      </c>
      <c r="R1311" s="389" t="s">
        <v>6767</v>
      </c>
      <c r="S1311" s="389" t="s">
        <v>2083</v>
      </c>
      <c r="T1311" s="389" t="s">
        <v>2083</v>
      </c>
      <c r="U1311" s="389" t="s">
        <v>2083</v>
      </c>
      <c r="V1311" s="389" t="s">
        <v>6844</v>
      </c>
      <c r="W1311" s="389" t="s">
        <v>2083</v>
      </c>
      <c r="X1311" s="389" t="s">
        <v>2095</v>
      </c>
      <c r="Y1311" s="389" t="s">
        <v>87</v>
      </c>
      <c r="Z1311" s="389" t="s">
        <v>2083</v>
      </c>
      <c r="AA1311" s="389" t="s">
        <v>2328</v>
      </c>
      <c r="AB1311" s="389" t="s">
        <v>6845</v>
      </c>
    </row>
    <row r="1312" spans="1:28" x14ac:dyDescent="0.2">
      <c r="A1312" s="389">
        <v>1562</v>
      </c>
      <c r="B1312" s="389">
        <v>3901</v>
      </c>
      <c r="C1312" s="389" t="s">
        <v>2248</v>
      </c>
      <c r="D1312" s="389" t="s">
        <v>2249</v>
      </c>
      <c r="E1312" s="389" t="s">
        <v>1281</v>
      </c>
      <c r="F1312" s="421">
        <v>3321</v>
      </c>
      <c r="G1312" s="390" t="s">
        <v>10</v>
      </c>
      <c r="H1312" s="389" t="s">
        <v>6852</v>
      </c>
      <c r="I1312" s="389" t="s">
        <v>6853</v>
      </c>
      <c r="J1312" s="389" t="s">
        <v>6854</v>
      </c>
      <c r="K1312" s="389" t="s">
        <v>2091</v>
      </c>
      <c r="L1312" s="390" t="s">
        <v>23</v>
      </c>
      <c r="M1312" s="390" t="s">
        <v>2083</v>
      </c>
      <c r="N1312" s="390" t="s">
        <v>2083</v>
      </c>
      <c r="O1312" s="390" t="s">
        <v>87</v>
      </c>
      <c r="P1312" s="389" t="s">
        <v>23</v>
      </c>
      <c r="Q1312" s="389" t="s">
        <v>6843</v>
      </c>
      <c r="R1312" s="389" t="s">
        <v>6767</v>
      </c>
      <c r="S1312" s="389" t="s">
        <v>2083</v>
      </c>
      <c r="T1312" s="389" t="s">
        <v>2083</v>
      </c>
      <c r="U1312" s="389" t="s">
        <v>2083</v>
      </c>
      <c r="V1312" s="389" t="s">
        <v>6855</v>
      </c>
      <c r="W1312" s="389" t="s">
        <v>2083</v>
      </c>
      <c r="X1312" s="389" t="s">
        <v>2095</v>
      </c>
      <c r="Y1312" s="389" t="s">
        <v>87</v>
      </c>
      <c r="Z1312" s="389" t="s">
        <v>2083</v>
      </c>
      <c r="AA1312" s="389" t="s">
        <v>2328</v>
      </c>
      <c r="AB1312" s="389" t="s">
        <v>6845</v>
      </c>
    </row>
    <row r="1313" spans="1:28" x14ac:dyDescent="0.2">
      <c r="A1313" s="389">
        <v>1563</v>
      </c>
      <c r="B1313" s="389">
        <v>3902</v>
      </c>
      <c r="C1313" s="389" t="s">
        <v>2101</v>
      </c>
      <c r="D1313" s="389" t="s">
        <v>2102</v>
      </c>
      <c r="E1313" s="389" t="s">
        <v>1281</v>
      </c>
      <c r="F1313" s="421">
        <v>3322</v>
      </c>
      <c r="G1313" s="390" t="s">
        <v>10</v>
      </c>
      <c r="H1313" s="389" t="s">
        <v>6856</v>
      </c>
      <c r="I1313" s="389" t="s">
        <v>6857</v>
      </c>
      <c r="J1313" s="389" t="s">
        <v>6858</v>
      </c>
      <c r="K1313" s="389" t="s">
        <v>2091</v>
      </c>
      <c r="L1313" s="390" t="s">
        <v>23</v>
      </c>
      <c r="M1313" s="390" t="s">
        <v>2083</v>
      </c>
      <c r="N1313" s="390" t="s">
        <v>2083</v>
      </c>
      <c r="O1313" s="390" t="s">
        <v>87</v>
      </c>
      <c r="P1313" s="389" t="s">
        <v>23</v>
      </c>
      <c r="Q1313" s="389" t="s">
        <v>6859</v>
      </c>
      <c r="R1313" s="389" t="s">
        <v>6767</v>
      </c>
      <c r="S1313" s="389" t="s">
        <v>2083</v>
      </c>
      <c r="T1313" s="389" t="s">
        <v>2083</v>
      </c>
      <c r="U1313" s="389" t="s">
        <v>2083</v>
      </c>
      <c r="V1313" s="389" t="s">
        <v>6855</v>
      </c>
      <c r="W1313" s="389" t="s">
        <v>2083</v>
      </c>
      <c r="X1313" s="389" t="s">
        <v>2095</v>
      </c>
      <c r="Y1313" s="389" t="s">
        <v>87</v>
      </c>
      <c r="Z1313" s="389" t="s">
        <v>2083</v>
      </c>
      <c r="AA1313" s="389" t="s">
        <v>2328</v>
      </c>
      <c r="AB1313" s="389" t="s">
        <v>6845</v>
      </c>
    </row>
    <row r="1314" spans="1:28" x14ac:dyDescent="0.2">
      <c r="A1314" s="389">
        <v>1564</v>
      </c>
      <c r="B1314" s="389">
        <v>3903</v>
      </c>
      <c r="C1314" s="389" t="s">
        <v>2133</v>
      </c>
      <c r="D1314" s="389" t="s">
        <v>2134</v>
      </c>
      <c r="E1314" s="389" t="s">
        <v>1281</v>
      </c>
      <c r="F1314" s="421">
        <v>3323</v>
      </c>
      <c r="G1314" s="390" t="s">
        <v>10</v>
      </c>
      <c r="H1314" s="389" t="s">
        <v>6860</v>
      </c>
      <c r="I1314" s="389" t="s">
        <v>6861</v>
      </c>
      <c r="J1314" s="389" t="s">
        <v>6861</v>
      </c>
      <c r="K1314" s="389" t="s">
        <v>2091</v>
      </c>
      <c r="L1314" s="390" t="s">
        <v>23</v>
      </c>
      <c r="M1314" s="390" t="s">
        <v>2083</v>
      </c>
      <c r="N1314" s="390" t="s">
        <v>2083</v>
      </c>
      <c r="O1314" s="390" t="s">
        <v>87</v>
      </c>
      <c r="P1314" s="389" t="s">
        <v>123</v>
      </c>
      <c r="Q1314" s="389" t="s">
        <v>6862</v>
      </c>
      <c r="R1314" s="389" t="s">
        <v>6863</v>
      </c>
      <c r="S1314" s="389" t="s">
        <v>2083</v>
      </c>
      <c r="T1314" s="389" t="s">
        <v>2083</v>
      </c>
      <c r="U1314" s="389" t="s">
        <v>2083</v>
      </c>
      <c r="V1314" s="389" t="s">
        <v>2083</v>
      </c>
      <c r="W1314" s="389" t="s">
        <v>2083</v>
      </c>
      <c r="X1314" s="389" t="s">
        <v>2095</v>
      </c>
      <c r="Y1314" s="389" t="s">
        <v>2147</v>
      </c>
      <c r="Z1314" s="389" t="s">
        <v>2083</v>
      </c>
      <c r="AA1314" s="389" t="s">
        <v>4370</v>
      </c>
      <c r="AB1314" s="389" t="s">
        <v>6824</v>
      </c>
    </row>
    <row r="1315" spans="1:28" x14ac:dyDescent="0.2">
      <c r="A1315" s="389">
        <v>1568</v>
      </c>
      <c r="B1315" s="389">
        <v>3907</v>
      </c>
      <c r="C1315" s="389" t="s">
        <v>2219</v>
      </c>
      <c r="D1315" s="389" t="s">
        <v>2220</v>
      </c>
      <c r="E1315" s="389" t="s">
        <v>1281</v>
      </c>
      <c r="F1315" s="421">
        <v>3324</v>
      </c>
      <c r="G1315" s="390" t="s">
        <v>10</v>
      </c>
      <c r="H1315" s="389" t="s">
        <v>6864</v>
      </c>
      <c r="I1315" s="389" t="s">
        <v>6865</v>
      </c>
      <c r="J1315" s="389" t="s">
        <v>6865</v>
      </c>
      <c r="K1315" s="389" t="s">
        <v>2091</v>
      </c>
      <c r="L1315" s="390" t="s">
        <v>23</v>
      </c>
      <c r="M1315" s="390" t="s">
        <v>2083</v>
      </c>
      <c r="N1315" s="390" t="s">
        <v>2083</v>
      </c>
      <c r="O1315" s="390" t="s">
        <v>42</v>
      </c>
      <c r="P1315" s="389" t="s">
        <v>123</v>
      </c>
      <c r="Q1315" s="389" t="s">
        <v>6866</v>
      </c>
      <c r="R1315" s="389" t="s">
        <v>6867</v>
      </c>
      <c r="S1315" s="389" t="s">
        <v>2083</v>
      </c>
      <c r="T1315" s="389" t="s">
        <v>2083</v>
      </c>
      <c r="U1315" s="389" t="s">
        <v>2083</v>
      </c>
      <c r="V1315" s="389" t="s">
        <v>2083</v>
      </c>
      <c r="W1315" s="389" t="s">
        <v>2083</v>
      </c>
      <c r="X1315" s="389" t="s">
        <v>2095</v>
      </c>
      <c r="Y1315" s="389" t="s">
        <v>2083</v>
      </c>
      <c r="Z1315" s="389" t="s">
        <v>2083</v>
      </c>
      <c r="AA1315" s="389" t="s">
        <v>2328</v>
      </c>
      <c r="AB1315" s="389" t="s">
        <v>6867</v>
      </c>
    </row>
    <row r="1316" spans="1:28" x14ac:dyDescent="0.2">
      <c r="A1316" s="389">
        <v>1569</v>
      </c>
      <c r="B1316" s="389">
        <v>3908</v>
      </c>
      <c r="C1316" s="389" t="s">
        <v>3583</v>
      </c>
      <c r="D1316" s="389" t="s">
        <v>3584</v>
      </c>
      <c r="E1316" s="389" t="s">
        <v>1281</v>
      </c>
      <c r="F1316" s="421">
        <v>3325</v>
      </c>
      <c r="G1316" s="390" t="s">
        <v>10</v>
      </c>
      <c r="H1316" s="389" t="s">
        <v>6868</v>
      </c>
      <c r="I1316" s="389" t="s">
        <v>6869</v>
      </c>
      <c r="J1316" s="389" t="s">
        <v>6870</v>
      </c>
      <c r="K1316" s="389" t="s">
        <v>2091</v>
      </c>
      <c r="L1316" s="390" t="s">
        <v>23</v>
      </c>
      <c r="M1316" s="390" t="s">
        <v>2083</v>
      </c>
      <c r="N1316" s="390" t="s">
        <v>2083</v>
      </c>
      <c r="O1316" s="390" t="s">
        <v>87</v>
      </c>
      <c r="P1316" s="389" t="s">
        <v>23</v>
      </c>
      <c r="Q1316" s="389" t="s">
        <v>6871</v>
      </c>
      <c r="R1316" s="389" t="s">
        <v>2864</v>
      </c>
      <c r="S1316" s="389" t="s">
        <v>2083</v>
      </c>
      <c r="T1316" s="389" t="s">
        <v>2083</v>
      </c>
      <c r="U1316" s="389" t="s">
        <v>2083</v>
      </c>
      <c r="V1316" s="389" t="s">
        <v>2083</v>
      </c>
      <c r="W1316" s="389" t="s">
        <v>2083</v>
      </c>
      <c r="X1316" s="389" t="s">
        <v>2095</v>
      </c>
      <c r="Y1316" s="389" t="s">
        <v>2147</v>
      </c>
      <c r="Z1316" s="389" t="s">
        <v>2083</v>
      </c>
      <c r="AA1316" s="389" t="s">
        <v>4370</v>
      </c>
      <c r="AB1316" s="389" t="s">
        <v>6872</v>
      </c>
    </row>
    <row r="1317" spans="1:28" x14ac:dyDescent="0.2">
      <c r="A1317" s="389">
        <v>666</v>
      </c>
      <c r="B1317" s="389">
        <v>3737</v>
      </c>
      <c r="C1317" s="389" t="s">
        <v>3583</v>
      </c>
      <c r="D1317" s="389" t="s">
        <v>3584</v>
      </c>
      <c r="E1317" s="389" t="s">
        <v>1281</v>
      </c>
      <c r="F1317" s="421">
        <v>5196</v>
      </c>
      <c r="G1317" s="390" t="s">
        <v>10</v>
      </c>
      <c r="H1317" s="389" t="s">
        <v>6873</v>
      </c>
      <c r="I1317" s="389" t="s">
        <v>6873</v>
      </c>
      <c r="J1317" s="389" t="s">
        <v>6873</v>
      </c>
      <c r="K1317" s="389" t="s">
        <v>2091</v>
      </c>
      <c r="L1317" s="390" t="s">
        <v>23</v>
      </c>
      <c r="M1317" s="390" t="s">
        <v>2083</v>
      </c>
      <c r="N1317" s="390" t="s">
        <v>2083</v>
      </c>
      <c r="O1317" s="390" t="s">
        <v>42</v>
      </c>
      <c r="Q1317" s="389" t="s">
        <v>6874</v>
      </c>
      <c r="R1317" s="389" t="s">
        <v>6875</v>
      </c>
      <c r="S1317" s="389" t="s">
        <v>2083</v>
      </c>
      <c r="T1317" s="389" t="s">
        <v>2083</v>
      </c>
      <c r="U1317" s="389" t="s">
        <v>2083</v>
      </c>
      <c r="V1317" s="389" t="s">
        <v>2083</v>
      </c>
      <c r="W1317" s="389" t="s">
        <v>2083</v>
      </c>
      <c r="X1317" s="389" t="s">
        <v>5773</v>
      </c>
      <c r="Y1317" s="389" t="s">
        <v>87</v>
      </c>
      <c r="Z1317" s="389" t="s">
        <v>2083</v>
      </c>
      <c r="AA1317" s="389" t="s">
        <v>3142</v>
      </c>
      <c r="AB1317" s="389" t="s">
        <v>6241</v>
      </c>
    </row>
    <row r="1318" spans="1:28" x14ac:dyDescent="0.2">
      <c r="A1318" s="389">
        <v>667</v>
      </c>
      <c r="B1318" s="389">
        <v>3399</v>
      </c>
      <c r="C1318" s="389" t="s">
        <v>2190</v>
      </c>
      <c r="D1318" s="389" t="s">
        <v>2191</v>
      </c>
      <c r="E1318" s="389" t="s">
        <v>1281</v>
      </c>
      <c r="F1318" s="421">
        <v>6000</v>
      </c>
      <c r="G1318" s="390" t="s">
        <v>11</v>
      </c>
      <c r="H1318" s="389" t="s">
        <v>6876</v>
      </c>
      <c r="I1318" s="389" t="s">
        <v>6877</v>
      </c>
      <c r="J1318" s="389" t="s">
        <v>6877</v>
      </c>
      <c r="K1318" s="389" t="s">
        <v>2283</v>
      </c>
      <c r="L1318" s="390" t="s">
        <v>25</v>
      </c>
      <c r="M1318" s="390" t="s">
        <v>2083</v>
      </c>
      <c r="N1318" s="390" t="s">
        <v>2083</v>
      </c>
      <c r="O1318" s="390" t="s">
        <v>87</v>
      </c>
      <c r="P1318" s="389" t="s">
        <v>23</v>
      </c>
      <c r="Q1318" s="389" t="s">
        <v>6878</v>
      </c>
      <c r="R1318" s="389" t="s">
        <v>6879</v>
      </c>
      <c r="S1318" s="389" t="s">
        <v>2083</v>
      </c>
      <c r="T1318" s="389" t="s">
        <v>2083</v>
      </c>
      <c r="U1318" s="389" t="s">
        <v>2083</v>
      </c>
      <c r="V1318" s="389" t="s">
        <v>6880</v>
      </c>
      <c r="W1318" s="389" t="s">
        <v>2083</v>
      </c>
      <c r="X1318" s="389" t="s">
        <v>43</v>
      </c>
      <c r="Y1318" s="389" t="s">
        <v>2083</v>
      </c>
      <c r="Z1318" s="389" t="s">
        <v>2083</v>
      </c>
      <c r="AA1318" s="389" t="s">
        <v>2115</v>
      </c>
      <c r="AB1318" s="389" t="s">
        <v>6132</v>
      </c>
    </row>
    <row r="1319" spans="1:28" x14ac:dyDescent="0.2">
      <c r="A1319" s="389">
        <v>851</v>
      </c>
      <c r="B1319" s="389">
        <v>3400</v>
      </c>
      <c r="C1319" s="389" t="s">
        <v>2349</v>
      </c>
      <c r="D1319" s="389" t="s">
        <v>2350</v>
      </c>
      <c r="E1319" s="389" t="s">
        <v>1281</v>
      </c>
      <c r="F1319" s="421">
        <v>6001</v>
      </c>
      <c r="G1319" s="390" t="s">
        <v>11</v>
      </c>
      <c r="H1319" s="389" t="s">
        <v>6881</v>
      </c>
      <c r="I1319" s="389" t="s">
        <v>6882</v>
      </c>
      <c r="J1319" s="389" t="s">
        <v>6883</v>
      </c>
      <c r="K1319" s="389" t="s">
        <v>2091</v>
      </c>
      <c r="L1319" s="390" t="s">
        <v>25</v>
      </c>
      <c r="M1319" s="390" t="s">
        <v>2083</v>
      </c>
      <c r="N1319" s="390" t="s">
        <v>2083</v>
      </c>
      <c r="O1319" s="390" t="s">
        <v>87</v>
      </c>
      <c r="P1319" s="389" t="s">
        <v>23</v>
      </c>
      <c r="Q1319" s="389" t="s">
        <v>6884</v>
      </c>
      <c r="R1319" s="389" t="s">
        <v>6879</v>
      </c>
      <c r="S1319" s="389" t="s">
        <v>2083</v>
      </c>
      <c r="T1319" s="389" t="s">
        <v>2083</v>
      </c>
      <c r="U1319" s="389" t="s">
        <v>2083</v>
      </c>
      <c r="V1319" s="389" t="s">
        <v>6885</v>
      </c>
      <c r="W1319" s="389" t="s">
        <v>2083</v>
      </c>
      <c r="X1319" s="389" t="s">
        <v>43</v>
      </c>
      <c r="Y1319" s="389" t="s">
        <v>2083</v>
      </c>
      <c r="Z1319" s="389" t="s">
        <v>2083</v>
      </c>
      <c r="AA1319" s="389" t="s">
        <v>2115</v>
      </c>
      <c r="AB1319" s="389" t="s">
        <v>6132</v>
      </c>
    </row>
    <row r="1320" spans="1:28" x14ac:dyDescent="0.2">
      <c r="A1320" s="389">
        <v>852</v>
      </c>
      <c r="B1320" s="389">
        <v>3401</v>
      </c>
      <c r="C1320" s="389" t="s">
        <v>2349</v>
      </c>
      <c r="D1320" s="389" t="s">
        <v>2350</v>
      </c>
      <c r="E1320" s="389" t="s">
        <v>1281</v>
      </c>
      <c r="F1320" s="421">
        <v>6002</v>
      </c>
      <c r="G1320" s="390" t="s">
        <v>11</v>
      </c>
      <c r="H1320" s="389" t="s">
        <v>1545</v>
      </c>
      <c r="I1320" s="389" t="s">
        <v>1545</v>
      </c>
      <c r="J1320" s="389" t="s">
        <v>1545</v>
      </c>
      <c r="K1320" s="389" t="s">
        <v>2091</v>
      </c>
      <c r="L1320" s="390" t="s">
        <v>25</v>
      </c>
      <c r="M1320" s="390" t="s">
        <v>2083</v>
      </c>
      <c r="N1320" s="390" t="s">
        <v>2083</v>
      </c>
      <c r="O1320" s="390" t="s">
        <v>87</v>
      </c>
      <c r="P1320" s="389" t="s">
        <v>23</v>
      </c>
      <c r="Q1320" s="389" t="s">
        <v>6886</v>
      </c>
      <c r="R1320" s="389" t="s">
        <v>6879</v>
      </c>
      <c r="S1320" s="389" t="s">
        <v>2083</v>
      </c>
      <c r="T1320" s="389" t="s">
        <v>2083</v>
      </c>
      <c r="U1320" s="389" t="s">
        <v>2083</v>
      </c>
      <c r="V1320" s="389" t="s">
        <v>6887</v>
      </c>
      <c r="W1320" s="389" t="s">
        <v>2083</v>
      </c>
      <c r="X1320" s="389" t="s">
        <v>43</v>
      </c>
      <c r="Y1320" s="389" t="s">
        <v>2083</v>
      </c>
      <c r="Z1320" s="389" t="s">
        <v>2083</v>
      </c>
      <c r="AA1320" s="389" t="s">
        <v>2115</v>
      </c>
      <c r="AB1320" s="389" t="s">
        <v>6132</v>
      </c>
    </row>
    <row r="1321" spans="1:28" x14ac:dyDescent="0.2">
      <c r="A1321" s="389">
        <v>853</v>
      </c>
      <c r="B1321" s="389">
        <v>3402</v>
      </c>
      <c r="C1321" s="389" t="s">
        <v>2349</v>
      </c>
      <c r="D1321" s="389" t="s">
        <v>2350</v>
      </c>
      <c r="E1321" s="389" t="s">
        <v>1281</v>
      </c>
      <c r="F1321" s="421">
        <v>6003</v>
      </c>
      <c r="G1321" s="390" t="s">
        <v>11</v>
      </c>
      <c r="H1321" s="389" t="s">
        <v>1546</v>
      </c>
      <c r="I1321" s="389" t="s">
        <v>1546</v>
      </c>
      <c r="J1321" s="389" t="s">
        <v>1546</v>
      </c>
      <c r="K1321" s="389" t="s">
        <v>2091</v>
      </c>
      <c r="L1321" s="390" t="s">
        <v>25</v>
      </c>
      <c r="M1321" s="390" t="s">
        <v>2083</v>
      </c>
      <c r="N1321" s="390" t="s">
        <v>2083</v>
      </c>
      <c r="O1321" s="390" t="s">
        <v>87</v>
      </c>
      <c r="P1321" s="389" t="s">
        <v>23</v>
      </c>
      <c r="Q1321" s="389" t="s">
        <v>6888</v>
      </c>
      <c r="R1321" s="389" t="s">
        <v>6879</v>
      </c>
      <c r="S1321" s="389" t="s">
        <v>2083</v>
      </c>
      <c r="T1321" s="389" t="s">
        <v>2083</v>
      </c>
      <c r="U1321" s="389" t="s">
        <v>2083</v>
      </c>
      <c r="V1321" s="389" t="s">
        <v>6889</v>
      </c>
      <c r="W1321" s="389" t="s">
        <v>2083</v>
      </c>
      <c r="X1321" s="389" t="s">
        <v>43</v>
      </c>
      <c r="Y1321" s="389" t="s">
        <v>2083</v>
      </c>
      <c r="Z1321" s="389" t="s">
        <v>2083</v>
      </c>
      <c r="AA1321" s="389" t="s">
        <v>2115</v>
      </c>
      <c r="AB1321" s="389" t="s">
        <v>6132</v>
      </c>
    </row>
    <row r="1322" spans="1:28" x14ac:dyDescent="0.2">
      <c r="A1322" s="389">
        <v>854</v>
      </c>
      <c r="B1322" s="389">
        <v>3403</v>
      </c>
      <c r="C1322" s="389" t="s">
        <v>2349</v>
      </c>
      <c r="D1322" s="389" t="s">
        <v>2350</v>
      </c>
      <c r="E1322" s="389" t="s">
        <v>1281</v>
      </c>
      <c r="F1322" s="421">
        <v>6004</v>
      </c>
      <c r="G1322" s="390" t="s">
        <v>11</v>
      </c>
      <c r="H1322" s="389" t="s">
        <v>6890</v>
      </c>
      <c r="I1322" s="389" t="s">
        <v>6891</v>
      </c>
      <c r="J1322" s="389" t="s">
        <v>6891</v>
      </c>
      <c r="K1322" s="389" t="s">
        <v>2091</v>
      </c>
      <c r="L1322" s="390" t="s">
        <v>25</v>
      </c>
      <c r="M1322" s="390" t="s">
        <v>2083</v>
      </c>
      <c r="N1322" s="390" t="s">
        <v>2083</v>
      </c>
      <c r="O1322" s="390" t="s">
        <v>87</v>
      </c>
      <c r="P1322" s="389" t="s">
        <v>23</v>
      </c>
      <c r="Q1322" s="389" t="s">
        <v>6892</v>
      </c>
      <c r="R1322" s="389" t="s">
        <v>6879</v>
      </c>
      <c r="S1322" s="389" t="s">
        <v>2083</v>
      </c>
      <c r="T1322" s="389" t="s">
        <v>2083</v>
      </c>
      <c r="U1322" s="389" t="s">
        <v>2083</v>
      </c>
      <c r="V1322" s="389" t="s">
        <v>6893</v>
      </c>
      <c r="W1322" s="389" t="s">
        <v>2083</v>
      </c>
      <c r="X1322" s="389" t="s">
        <v>43</v>
      </c>
      <c r="Y1322" s="389" t="s">
        <v>2083</v>
      </c>
      <c r="Z1322" s="389" t="s">
        <v>2083</v>
      </c>
      <c r="AA1322" s="389" t="s">
        <v>2115</v>
      </c>
      <c r="AB1322" s="389" t="s">
        <v>6132</v>
      </c>
    </row>
    <row r="1323" spans="1:28" x14ac:dyDescent="0.2">
      <c r="A1323" s="389">
        <v>855</v>
      </c>
      <c r="B1323" s="389">
        <v>3404</v>
      </c>
      <c r="C1323" s="389" t="s">
        <v>2349</v>
      </c>
      <c r="D1323" s="389" t="s">
        <v>2350</v>
      </c>
      <c r="E1323" s="389" t="s">
        <v>1281</v>
      </c>
      <c r="F1323" s="421">
        <v>6005</v>
      </c>
      <c r="G1323" s="390" t="s">
        <v>11</v>
      </c>
      <c r="H1323" s="389" t="s">
        <v>1548</v>
      </c>
      <c r="I1323" s="389" t="s">
        <v>1548</v>
      </c>
      <c r="J1323" s="389" t="s">
        <v>1548</v>
      </c>
      <c r="K1323" s="389" t="s">
        <v>2091</v>
      </c>
      <c r="L1323" s="390" t="s">
        <v>25</v>
      </c>
      <c r="M1323" s="390" t="s">
        <v>2083</v>
      </c>
      <c r="N1323" s="390" t="s">
        <v>2083</v>
      </c>
      <c r="O1323" s="390" t="s">
        <v>87</v>
      </c>
      <c r="P1323" s="389" t="s">
        <v>23</v>
      </c>
      <c r="Q1323" s="389" t="s">
        <v>6894</v>
      </c>
      <c r="R1323" s="389" t="s">
        <v>6879</v>
      </c>
      <c r="S1323" s="389" t="s">
        <v>2083</v>
      </c>
      <c r="T1323" s="389" t="s">
        <v>2083</v>
      </c>
      <c r="U1323" s="389" t="s">
        <v>2083</v>
      </c>
      <c r="V1323" s="389" t="s">
        <v>6895</v>
      </c>
      <c r="W1323" s="389" t="s">
        <v>2083</v>
      </c>
      <c r="X1323" s="389" t="s">
        <v>43</v>
      </c>
      <c r="Y1323" s="389" t="s">
        <v>2083</v>
      </c>
      <c r="Z1323" s="389" t="s">
        <v>2083</v>
      </c>
      <c r="AA1323" s="389" t="s">
        <v>2115</v>
      </c>
      <c r="AB1323" s="389" t="s">
        <v>6132</v>
      </c>
    </row>
    <row r="1324" spans="1:28" x14ac:dyDescent="0.2">
      <c r="A1324" s="389">
        <v>856</v>
      </c>
      <c r="B1324" s="389">
        <v>3405</v>
      </c>
      <c r="C1324" s="389" t="s">
        <v>2349</v>
      </c>
      <c r="D1324" s="389" t="s">
        <v>2350</v>
      </c>
      <c r="E1324" s="389" t="s">
        <v>1281</v>
      </c>
      <c r="F1324" s="421">
        <v>6006</v>
      </c>
      <c r="G1324" s="390" t="s">
        <v>11</v>
      </c>
      <c r="H1324" s="389" t="s">
        <v>1549</v>
      </c>
      <c r="I1324" s="389" t="s">
        <v>1549</v>
      </c>
      <c r="J1324" s="389" t="s">
        <v>1549</v>
      </c>
      <c r="K1324" s="389" t="s">
        <v>2091</v>
      </c>
      <c r="L1324" s="390" t="s">
        <v>25</v>
      </c>
      <c r="M1324" s="390" t="s">
        <v>2083</v>
      </c>
      <c r="N1324" s="390" t="s">
        <v>2083</v>
      </c>
      <c r="O1324" s="390" t="s">
        <v>87</v>
      </c>
      <c r="P1324" s="389" t="s">
        <v>23</v>
      </c>
      <c r="Q1324" s="389" t="s">
        <v>6896</v>
      </c>
      <c r="R1324" s="389" t="s">
        <v>6879</v>
      </c>
      <c r="S1324" s="389" t="s">
        <v>2083</v>
      </c>
      <c r="T1324" s="389" t="s">
        <v>2083</v>
      </c>
      <c r="U1324" s="389" t="s">
        <v>2083</v>
      </c>
      <c r="V1324" s="389" t="s">
        <v>6897</v>
      </c>
      <c r="W1324" s="389" t="s">
        <v>2083</v>
      </c>
      <c r="X1324" s="389" t="s">
        <v>43</v>
      </c>
      <c r="Y1324" s="389" t="s">
        <v>2083</v>
      </c>
      <c r="Z1324" s="389" t="s">
        <v>2083</v>
      </c>
      <c r="AA1324" s="389" t="s">
        <v>2115</v>
      </c>
      <c r="AB1324" s="389" t="s">
        <v>6132</v>
      </c>
    </row>
    <row r="1325" spans="1:28" x14ac:dyDescent="0.2">
      <c r="A1325" s="389">
        <v>857</v>
      </c>
      <c r="B1325" s="389">
        <v>3406</v>
      </c>
      <c r="C1325" s="389" t="s">
        <v>2349</v>
      </c>
      <c r="D1325" s="389" t="s">
        <v>2350</v>
      </c>
      <c r="E1325" s="389" t="s">
        <v>1281</v>
      </c>
      <c r="F1325" s="421">
        <v>6007</v>
      </c>
      <c r="G1325" s="390" t="s">
        <v>11</v>
      </c>
      <c r="H1325" s="389" t="s">
        <v>6898</v>
      </c>
      <c r="I1325" s="389" t="s">
        <v>6898</v>
      </c>
      <c r="J1325" s="389" t="s">
        <v>6898</v>
      </c>
      <c r="K1325" s="389" t="s">
        <v>2091</v>
      </c>
      <c r="L1325" s="390" t="s">
        <v>25</v>
      </c>
      <c r="M1325" s="390" t="s">
        <v>2083</v>
      </c>
      <c r="N1325" s="390" t="s">
        <v>2083</v>
      </c>
      <c r="O1325" s="390" t="s">
        <v>87</v>
      </c>
      <c r="P1325" s="389" t="s">
        <v>23</v>
      </c>
      <c r="Q1325" s="389" t="s">
        <v>6899</v>
      </c>
      <c r="R1325" s="389" t="s">
        <v>6879</v>
      </c>
      <c r="S1325" s="389" t="s">
        <v>2083</v>
      </c>
      <c r="T1325" s="389" t="s">
        <v>2083</v>
      </c>
      <c r="U1325" s="389" t="s">
        <v>2083</v>
      </c>
      <c r="V1325" s="389" t="s">
        <v>6900</v>
      </c>
      <c r="W1325" s="389" t="s">
        <v>2083</v>
      </c>
      <c r="X1325" s="389" t="s">
        <v>43</v>
      </c>
      <c r="Y1325" s="389" t="s">
        <v>2083</v>
      </c>
      <c r="Z1325" s="389" t="s">
        <v>2083</v>
      </c>
      <c r="AA1325" s="389" t="s">
        <v>2115</v>
      </c>
      <c r="AB1325" s="389" t="s">
        <v>6132</v>
      </c>
    </row>
    <row r="1326" spans="1:28" x14ac:dyDescent="0.2">
      <c r="A1326" s="389">
        <v>858</v>
      </c>
      <c r="B1326" s="389">
        <v>3407</v>
      </c>
      <c r="C1326" s="389" t="s">
        <v>2349</v>
      </c>
      <c r="D1326" s="389" t="s">
        <v>2350</v>
      </c>
      <c r="E1326" s="389" t="s">
        <v>1281</v>
      </c>
      <c r="F1326" s="421">
        <v>6008</v>
      </c>
      <c r="G1326" s="390" t="s">
        <v>11</v>
      </c>
      <c r="H1326" s="389" t="s">
        <v>1551</v>
      </c>
      <c r="I1326" s="389" t="s">
        <v>1551</v>
      </c>
      <c r="J1326" s="389" t="s">
        <v>1551</v>
      </c>
      <c r="K1326" s="389" t="s">
        <v>2091</v>
      </c>
      <c r="L1326" s="390" t="s">
        <v>25</v>
      </c>
      <c r="M1326" s="390" t="s">
        <v>2083</v>
      </c>
      <c r="N1326" s="390" t="s">
        <v>2083</v>
      </c>
      <c r="O1326" s="390" t="s">
        <v>87</v>
      </c>
      <c r="P1326" s="389" t="s">
        <v>23</v>
      </c>
      <c r="Q1326" s="389" t="s">
        <v>6901</v>
      </c>
      <c r="R1326" s="389" t="s">
        <v>6879</v>
      </c>
      <c r="S1326" s="389" t="s">
        <v>2083</v>
      </c>
      <c r="T1326" s="389" t="s">
        <v>2083</v>
      </c>
      <c r="U1326" s="389" t="s">
        <v>2083</v>
      </c>
      <c r="V1326" s="389" t="s">
        <v>6902</v>
      </c>
      <c r="W1326" s="389" t="s">
        <v>2083</v>
      </c>
      <c r="X1326" s="389" t="s">
        <v>43</v>
      </c>
      <c r="Y1326" s="389" t="s">
        <v>2083</v>
      </c>
      <c r="Z1326" s="389" t="s">
        <v>2083</v>
      </c>
      <c r="AA1326" s="389" t="s">
        <v>2115</v>
      </c>
      <c r="AB1326" s="389" t="s">
        <v>6132</v>
      </c>
    </row>
    <row r="1327" spans="1:28" x14ac:dyDescent="0.2">
      <c r="A1327" s="389">
        <v>859</v>
      </c>
      <c r="B1327" s="389">
        <v>3408</v>
      </c>
      <c r="C1327" s="389" t="s">
        <v>2349</v>
      </c>
      <c r="D1327" s="389" t="s">
        <v>2350</v>
      </c>
      <c r="E1327" s="389" t="s">
        <v>1281</v>
      </c>
      <c r="F1327" s="421">
        <v>6009</v>
      </c>
      <c r="G1327" s="390" t="s">
        <v>11</v>
      </c>
      <c r="H1327" s="389" t="s">
        <v>6903</v>
      </c>
      <c r="I1327" s="389" t="s">
        <v>6904</v>
      </c>
      <c r="J1327" s="389" t="s">
        <v>6904</v>
      </c>
      <c r="K1327" s="389" t="s">
        <v>2091</v>
      </c>
      <c r="L1327" s="390" t="s">
        <v>25</v>
      </c>
      <c r="M1327" s="390" t="s">
        <v>2083</v>
      </c>
      <c r="N1327" s="390" t="s">
        <v>2083</v>
      </c>
      <c r="O1327" s="390" t="s">
        <v>87</v>
      </c>
      <c r="P1327" s="389" t="s">
        <v>23</v>
      </c>
      <c r="Q1327" s="389" t="s">
        <v>6905</v>
      </c>
      <c r="R1327" s="389" t="s">
        <v>6879</v>
      </c>
      <c r="S1327" s="389" t="s">
        <v>2083</v>
      </c>
      <c r="T1327" s="389" t="s">
        <v>2083</v>
      </c>
      <c r="U1327" s="389" t="s">
        <v>2083</v>
      </c>
      <c r="V1327" s="389" t="s">
        <v>6906</v>
      </c>
      <c r="W1327" s="389" t="s">
        <v>2083</v>
      </c>
      <c r="X1327" s="389" t="s">
        <v>43</v>
      </c>
      <c r="Y1327" s="389" t="s">
        <v>2083</v>
      </c>
      <c r="Z1327" s="389" t="s">
        <v>2083</v>
      </c>
      <c r="AA1327" s="389" t="s">
        <v>2115</v>
      </c>
      <c r="AB1327" s="389" t="s">
        <v>6132</v>
      </c>
    </row>
    <row r="1328" spans="1:28" x14ac:dyDescent="0.2">
      <c r="A1328" s="389">
        <v>860</v>
      </c>
      <c r="B1328" s="389">
        <v>3409</v>
      </c>
      <c r="C1328" s="389" t="s">
        <v>2349</v>
      </c>
      <c r="D1328" s="389" t="s">
        <v>2350</v>
      </c>
      <c r="E1328" s="389" t="s">
        <v>1281</v>
      </c>
      <c r="F1328" s="421">
        <v>6010</v>
      </c>
      <c r="G1328" s="390" t="s">
        <v>11</v>
      </c>
      <c r="H1328" s="389" t="s">
        <v>1553</v>
      </c>
      <c r="I1328" s="389" t="s">
        <v>1553</v>
      </c>
      <c r="J1328" s="389" t="s">
        <v>1553</v>
      </c>
      <c r="K1328" s="389" t="s">
        <v>2091</v>
      </c>
      <c r="L1328" s="390" t="s">
        <v>25</v>
      </c>
      <c r="M1328" s="390" t="s">
        <v>2083</v>
      </c>
      <c r="N1328" s="390" t="s">
        <v>2083</v>
      </c>
      <c r="O1328" s="390" t="s">
        <v>87</v>
      </c>
      <c r="P1328" s="389" t="s">
        <v>23</v>
      </c>
      <c r="Q1328" s="389" t="s">
        <v>6907</v>
      </c>
      <c r="R1328" s="389" t="s">
        <v>6879</v>
      </c>
      <c r="S1328" s="389" t="s">
        <v>2083</v>
      </c>
      <c r="T1328" s="389" t="s">
        <v>2083</v>
      </c>
      <c r="U1328" s="389" t="s">
        <v>2083</v>
      </c>
      <c r="V1328" s="389" t="s">
        <v>6908</v>
      </c>
      <c r="W1328" s="389" t="s">
        <v>2083</v>
      </c>
      <c r="X1328" s="389" t="s">
        <v>43</v>
      </c>
      <c r="Y1328" s="389" t="s">
        <v>2083</v>
      </c>
      <c r="Z1328" s="389" t="s">
        <v>2083</v>
      </c>
      <c r="AA1328" s="389" t="s">
        <v>2115</v>
      </c>
      <c r="AB1328" s="389" t="s">
        <v>6132</v>
      </c>
    </row>
    <row r="1329" spans="1:28" x14ac:dyDescent="0.2">
      <c r="A1329" s="389">
        <v>861</v>
      </c>
      <c r="B1329" s="389">
        <v>3410</v>
      </c>
      <c r="C1329" s="389" t="s">
        <v>2349</v>
      </c>
      <c r="D1329" s="389" t="s">
        <v>2350</v>
      </c>
      <c r="E1329" s="389" t="s">
        <v>1281</v>
      </c>
      <c r="F1329" s="421">
        <v>6011</v>
      </c>
      <c r="G1329" s="390" t="s">
        <v>11</v>
      </c>
      <c r="H1329" s="389" t="s">
        <v>1554</v>
      </c>
      <c r="I1329" s="389" t="s">
        <v>1554</v>
      </c>
      <c r="J1329" s="389" t="s">
        <v>1554</v>
      </c>
      <c r="K1329" s="389" t="s">
        <v>2091</v>
      </c>
      <c r="L1329" s="390" t="s">
        <v>25</v>
      </c>
      <c r="M1329" s="390" t="s">
        <v>2083</v>
      </c>
      <c r="N1329" s="390" t="s">
        <v>2083</v>
      </c>
      <c r="O1329" s="390" t="s">
        <v>87</v>
      </c>
      <c r="P1329" s="389" t="s">
        <v>23</v>
      </c>
      <c r="Q1329" s="389" t="s">
        <v>6909</v>
      </c>
      <c r="R1329" s="389" t="s">
        <v>6879</v>
      </c>
      <c r="S1329" s="389" t="s">
        <v>2083</v>
      </c>
      <c r="T1329" s="389" t="s">
        <v>2083</v>
      </c>
      <c r="U1329" s="389" t="s">
        <v>2083</v>
      </c>
      <c r="V1329" s="389" t="s">
        <v>6910</v>
      </c>
      <c r="W1329" s="389" t="s">
        <v>2083</v>
      </c>
      <c r="X1329" s="389" t="s">
        <v>43</v>
      </c>
      <c r="Y1329" s="389" t="s">
        <v>2083</v>
      </c>
      <c r="Z1329" s="389" t="s">
        <v>2083</v>
      </c>
      <c r="AA1329" s="389" t="s">
        <v>2115</v>
      </c>
      <c r="AB1329" s="389" t="s">
        <v>6132</v>
      </c>
    </row>
    <row r="1330" spans="1:28" x14ac:dyDescent="0.2">
      <c r="A1330" s="389">
        <v>862</v>
      </c>
      <c r="B1330" s="389">
        <v>3411</v>
      </c>
      <c r="C1330" s="389" t="s">
        <v>2219</v>
      </c>
      <c r="D1330" s="389" t="s">
        <v>2220</v>
      </c>
      <c r="E1330" s="389" t="s">
        <v>1281</v>
      </c>
      <c r="F1330" s="421">
        <v>6012</v>
      </c>
      <c r="G1330" s="390" t="s">
        <v>11</v>
      </c>
      <c r="H1330" s="389" t="s">
        <v>1555</v>
      </c>
      <c r="I1330" s="389" t="s">
        <v>1555</v>
      </c>
      <c r="J1330" s="389" t="s">
        <v>1555</v>
      </c>
      <c r="K1330" s="389" t="s">
        <v>2091</v>
      </c>
      <c r="L1330" s="390" t="s">
        <v>25</v>
      </c>
      <c r="M1330" s="390" t="s">
        <v>2083</v>
      </c>
      <c r="N1330" s="390" t="s">
        <v>2083</v>
      </c>
      <c r="O1330" s="390" t="s">
        <v>87</v>
      </c>
      <c r="P1330" s="389" t="s">
        <v>23</v>
      </c>
      <c r="Q1330" s="389" t="s">
        <v>6911</v>
      </c>
      <c r="R1330" s="389" t="s">
        <v>6879</v>
      </c>
      <c r="S1330" s="389" t="s">
        <v>2083</v>
      </c>
      <c r="T1330" s="389" t="s">
        <v>2083</v>
      </c>
      <c r="U1330" s="389" t="s">
        <v>2083</v>
      </c>
      <c r="V1330" s="389" t="s">
        <v>6912</v>
      </c>
      <c r="W1330" s="389" t="s">
        <v>2083</v>
      </c>
      <c r="X1330" s="389" t="s">
        <v>43</v>
      </c>
      <c r="Y1330" s="389" t="s">
        <v>2083</v>
      </c>
      <c r="Z1330" s="389" t="s">
        <v>2083</v>
      </c>
      <c r="AA1330" s="389" t="s">
        <v>2115</v>
      </c>
      <c r="AB1330" s="389" t="s">
        <v>6132</v>
      </c>
    </row>
    <row r="1331" spans="1:28" x14ac:dyDescent="0.2">
      <c r="A1331" s="389">
        <v>863</v>
      </c>
      <c r="B1331" s="389">
        <v>3412</v>
      </c>
      <c r="C1331" s="389" t="s">
        <v>2219</v>
      </c>
      <c r="D1331" s="389" t="s">
        <v>2220</v>
      </c>
      <c r="E1331" s="389" t="s">
        <v>1281</v>
      </c>
      <c r="F1331" s="421">
        <v>6013</v>
      </c>
      <c r="G1331" s="390" t="s">
        <v>11</v>
      </c>
      <c r="H1331" s="389" t="s">
        <v>1556</v>
      </c>
      <c r="I1331" s="389" t="s">
        <v>1556</v>
      </c>
      <c r="J1331" s="389" t="s">
        <v>1556</v>
      </c>
      <c r="K1331" s="389" t="s">
        <v>2091</v>
      </c>
      <c r="L1331" s="390" t="s">
        <v>25</v>
      </c>
      <c r="M1331" s="390" t="s">
        <v>2083</v>
      </c>
      <c r="N1331" s="390" t="s">
        <v>2083</v>
      </c>
      <c r="O1331" s="390" t="s">
        <v>87</v>
      </c>
      <c r="P1331" s="389" t="s">
        <v>23</v>
      </c>
      <c r="Q1331" s="389" t="s">
        <v>6913</v>
      </c>
      <c r="R1331" s="389" t="s">
        <v>6879</v>
      </c>
      <c r="S1331" s="389" t="s">
        <v>2083</v>
      </c>
      <c r="T1331" s="389" t="s">
        <v>2083</v>
      </c>
      <c r="U1331" s="389" t="s">
        <v>2083</v>
      </c>
      <c r="V1331" s="389" t="s">
        <v>6914</v>
      </c>
      <c r="W1331" s="389" t="s">
        <v>2083</v>
      </c>
      <c r="X1331" s="389" t="s">
        <v>43</v>
      </c>
      <c r="Y1331" s="389" t="s">
        <v>2083</v>
      </c>
      <c r="Z1331" s="389" t="s">
        <v>2083</v>
      </c>
      <c r="AA1331" s="389" t="s">
        <v>2115</v>
      </c>
      <c r="AB1331" s="389" t="s">
        <v>6132</v>
      </c>
    </row>
    <row r="1332" spans="1:28" x14ac:dyDescent="0.2">
      <c r="A1332" s="389">
        <v>864</v>
      </c>
      <c r="B1332" s="389">
        <v>3413</v>
      </c>
      <c r="C1332" s="389" t="s">
        <v>2349</v>
      </c>
      <c r="D1332" s="389" t="s">
        <v>2350</v>
      </c>
      <c r="E1332" s="389" t="s">
        <v>1281</v>
      </c>
      <c r="F1332" s="421">
        <v>6014</v>
      </c>
      <c r="G1332" s="390" t="s">
        <v>11</v>
      </c>
      <c r="H1332" s="389" t="s">
        <v>1557</v>
      </c>
      <c r="I1332" s="389" t="s">
        <v>1557</v>
      </c>
      <c r="J1332" s="389" t="s">
        <v>1557</v>
      </c>
      <c r="K1332" s="389" t="s">
        <v>2091</v>
      </c>
      <c r="L1332" s="390" t="s">
        <v>25</v>
      </c>
      <c r="M1332" s="390" t="s">
        <v>2083</v>
      </c>
      <c r="N1332" s="390" t="s">
        <v>2083</v>
      </c>
      <c r="O1332" s="390" t="s">
        <v>87</v>
      </c>
      <c r="P1332" s="389" t="s">
        <v>23</v>
      </c>
      <c r="Q1332" s="389" t="s">
        <v>6915</v>
      </c>
      <c r="R1332" s="389" t="s">
        <v>6879</v>
      </c>
      <c r="S1332" s="389" t="s">
        <v>2083</v>
      </c>
      <c r="T1332" s="389" t="s">
        <v>2083</v>
      </c>
      <c r="U1332" s="389" t="s">
        <v>2083</v>
      </c>
      <c r="V1332" s="389" t="s">
        <v>6916</v>
      </c>
      <c r="W1332" s="389" t="s">
        <v>2083</v>
      </c>
      <c r="X1332" s="389" t="s">
        <v>43</v>
      </c>
      <c r="Y1332" s="389" t="s">
        <v>2083</v>
      </c>
      <c r="Z1332" s="389" t="s">
        <v>2083</v>
      </c>
      <c r="AA1332" s="389" t="s">
        <v>2115</v>
      </c>
      <c r="AB1332" s="389" t="s">
        <v>6132</v>
      </c>
    </row>
    <row r="1333" spans="1:28" x14ac:dyDescent="0.2">
      <c r="A1333" s="389">
        <v>865</v>
      </c>
      <c r="B1333" s="389">
        <v>3414</v>
      </c>
      <c r="C1333" s="389" t="s">
        <v>2349</v>
      </c>
      <c r="D1333" s="389" t="s">
        <v>2350</v>
      </c>
      <c r="E1333" s="389" t="s">
        <v>1281</v>
      </c>
      <c r="F1333" s="421">
        <v>6015</v>
      </c>
      <c r="G1333" s="390" t="s">
        <v>11</v>
      </c>
      <c r="H1333" s="389" t="s">
        <v>1558</v>
      </c>
      <c r="I1333" s="389" t="s">
        <v>1558</v>
      </c>
      <c r="J1333" s="389" t="s">
        <v>1558</v>
      </c>
      <c r="K1333" s="389" t="s">
        <v>2091</v>
      </c>
      <c r="L1333" s="390" t="s">
        <v>25</v>
      </c>
      <c r="M1333" s="390" t="s">
        <v>2083</v>
      </c>
      <c r="N1333" s="390" t="s">
        <v>2083</v>
      </c>
      <c r="O1333" s="390" t="s">
        <v>87</v>
      </c>
      <c r="P1333" s="389" t="s">
        <v>23</v>
      </c>
      <c r="Q1333" s="389" t="s">
        <v>6917</v>
      </c>
      <c r="R1333" s="389" t="s">
        <v>6879</v>
      </c>
      <c r="S1333" s="389" t="s">
        <v>2083</v>
      </c>
      <c r="T1333" s="389" t="s">
        <v>2083</v>
      </c>
      <c r="U1333" s="389" t="s">
        <v>2083</v>
      </c>
      <c r="V1333" s="389" t="s">
        <v>6918</v>
      </c>
      <c r="W1333" s="389" t="s">
        <v>2083</v>
      </c>
      <c r="X1333" s="389" t="s">
        <v>43</v>
      </c>
      <c r="Y1333" s="389" t="s">
        <v>2083</v>
      </c>
      <c r="Z1333" s="389" t="s">
        <v>2083</v>
      </c>
      <c r="AA1333" s="389" t="s">
        <v>2115</v>
      </c>
      <c r="AB1333" s="389" t="s">
        <v>6132</v>
      </c>
    </row>
    <row r="1334" spans="1:28" x14ac:dyDescent="0.2">
      <c r="A1334" s="389">
        <v>866</v>
      </c>
      <c r="B1334" s="389">
        <v>3415</v>
      </c>
      <c r="C1334" s="389" t="s">
        <v>2219</v>
      </c>
      <c r="D1334" s="389" t="s">
        <v>2220</v>
      </c>
      <c r="E1334" s="389" t="s">
        <v>1281</v>
      </c>
      <c r="F1334" s="421">
        <v>6016</v>
      </c>
      <c r="G1334" s="390" t="s">
        <v>11</v>
      </c>
      <c r="H1334" s="389" t="s">
        <v>1559</v>
      </c>
      <c r="I1334" s="389" t="s">
        <v>1559</v>
      </c>
      <c r="J1334" s="389" t="s">
        <v>1559</v>
      </c>
      <c r="K1334" s="389" t="s">
        <v>2091</v>
      </c>
      <c r="L1334" s="390" t="s">
        <v>25</v>
      </c>
      <c r="M1334" s="390" t="s">
        <v>2083</v>
      </c>
      <c r="N1334" s="390" t="s">
        <v>2083</v>
      </c>
      <c r="O1334" s="390" t="s">
        <v>87</v>
      </c>
      <c r="P1334" s="389" t="s">
        <v>23</v>
      </c>
      <c r="Q1334" s="389" t="s">
        <v>6919</v>
      </c>
      <c r="R1334" s="389" t="s">
        <v>6879</v>
      </c>
      <c r="S1334" s="389" t="s">
        <v>2083</v>
      </c>
      <c r="T1334" s="389" t="s">
        <v>2083</v>
      </c>
      <c r="U1334" s="389" t="s">
        <v>2083</v>
      </c>
      <c r="V1334" s="389" t="s">
        <v>6920</v>
      </c>
      <c r="W1334" s="389" t="s">
        <v>2083</v>
      </c>
      <c r="X1334" s="389" t="s">
        <v>43</v>
      </c>
      <c r="Y1334" s="389" t="s">
        <v>2083</v>
      </c>
      <c r="Z1334" s="389" t="s">
        <v>2083</v>
      </c>
      <c r="AA1334" s="389" t="s">
        <v>2115</v>
      </c>
      <c r="AB1334" s="389" t="s">
        <v>6132</v>
      </c>
    </row>
    <row r="1335" spans="1:28" x14ac:dyDescent="0.2">
      <c r="A1335" s="389">
        <v>867</v>
      </c>
      <c r="B1335" s="389">
        <v>3416</v>
      </c>
      <c r="C1335" s="389" t="s">
        <v>2219</v>
      </c>
      <c r="D1335" s="389" t="s">
        <v>2220</v>
      </c>
      <c r="E1335" s="389" t="s">
        <v>1281</v>
      </c>
      <c r="F1335" s="421">
        <v>6017</v>
      </c>
      <c r="G1335" s="390" t="s">
        <v>11</v>
      </c>
      <c r="H1335" s="389" t="s">
        <v>6921</v>
      </c>
      <c r="I1335" s="389" t="s">
        <v>6922</v>
      </c>
      <c r="J1335" s="389" t="s">
        <v>6922</v>
      </c>
      <c r="K1335" s="389" t="s">
        <v>2091</v>
      </c>
      <c r="L1335" s="390" t="s">
        <v>25</v>
      </c>
      <c r="M1335" s="390" t="s">
        <v>2083</v>
      </c>
      <c r="N1335" s="390" t="s">
        <v>2083</v>
      </c>
      <c r="O1335" s="390" t="s">
        <v>87</v>
      </c>
      <c r="P1335" s="389" t="s">
        <v>23</v>
      </c>
      <c r="Q1335" s="389" t="s">
        <v>6923</v>
      </c>
      <c r="R1335" s="389" t="s">
        <v>6879</v>
      </c>
      <c r="S1335" s="389" t="s">
        <v>2083</v>
      </c>
      <c r="T1335" s="389" t="s">
        <v>2083</v>
      </c>
      <c r="U1335" s="389" t="s">
        <v>2083</v>
      </c>
      <c r="V1335" s="389" t="s">
        <v>6924</v>
      </c>
      <c r="W1335" s="389" t="s">
        <v>2083</v>
      </c>
      <c r="X1335" s="389" t="s">
        <v>43</v>
      </c>
      <c r="Y1335" s="389" t="s">
        <v>2083</v>
      </c>
      <c r="Z1335" s="389" t="s">
        <v>2083</v>
      </c>
      <c r="AA1335" s="389" t="s">
        <v>2115</v>
      </c>
      <c r="AB1335" s="389" t="s">
        <v>6132</v>
      </c>
    </row>
    <row r="1336" spans="1:28" x14ac:dyDescent="0.2">
      <c r="A1336" s="389">
        <v>868</v>
      </c>
      <c r="B1336" s="389">
        <v>3417</v>
      </c>
      <c r="C1336" s="389" t="s">
        <v>3034</v>
      </c>
      <c r="D1336" s="389" t="s">
        <v>3035</v>
      </c>
      <c r="E1336" s="389" t="s">
        <v>1281</v>
      </c>
      <c r="F1336" s="421">
        <v>6018</v>
      </c>
      <c r="G1336" s="390" t="s">
        <v>11</v>
      </c>
      <c r="H1336" s="389" t="s">
        <v>6925</v>
      </c>
      <c r="I1336" s="389" t="s">
        <v>6926</v>
      </c>
      <c r="J1336" s="389" t="s">
        <v>6926</v>
      </c>
      <c r="K1336" s="389" t="s">
        <v>2091</v>
      </c>
      <c r="L1336" s="390" t="s">
        <v>25</v>
      </c>
      <c r="M1336" s="390" t="s">
        <v>2083</v>
      </c>
      <c r="N1336" s="390" t="s">
        <v>2083</v>
      </c>
      <c r="O1336" s="390" t="s">
        <v>87</v>
      </c>
      <c r="P1336" s="389" t="s">
        <v>23</v>
      </c>
      <c r="Q1336" s="389" t="s">
        <v>6927</v>
      </c>
      <c r="R1336" s="389" t="s">
        <v>6879</v>
      </c>
      <c r="S1336" s="389" t="s">
        <v>2083</v>
      </c>
      <c r="T1336" s="389" t="s">
        <v>2083</v>
      </c>
      <c r="U1336" s="389" t="s">
        <v>2083</v>
      </c>
      <c r="V1336" s="389" t="s">
        <v>6928</v>
      </c>
      <c r="W1336" s="389" t="s">
        <v>2083</v>
      </c>
      <c r="X1336" s="389" t="s">
        <v>43</v>
      </c>
      <c r="Y1336" s="389" t="s">
        <v>2083</v>
      </c>
      <c r="Z1336" s="389" t="s">
        <v>2083</v>
      </c>
      <c r="AA1336" s="389" t="s">
        <v>2115</v>
      </c>
      <c r="AB1336" s="389" t="s">
        <v>6132</v>
      </c>
    </row>
    <row r="1337" spans="1:28" x14ac:dyDescent="0.2">
      <c r="A1337" s="389">
        <v>869</v>
      </c>
      <c r="B1337" s="389">
        <v>3418</v>
      </c>
      <c r="C1337" s="389" t="s">
        <v>2219</v>
      </c>
      <c r="D1337" s="389" t="s">
        <v>2220</v>
      </c>
      <c r="E1337" s="389" t="s">
        <v>1281</v>
      </c>
      <c r="F1337" s="421">
        <v>6019</v>
      </c>
      <c r="G1337" s="390" t="s">
        <v>11</v>
      </c>
      <c r="H1337" s="389" t="s">
        <v>6929</v>
      </c>
      <c r="I1337" s="389" t="s">
        <v>6930</v>
      </c>
      <c r="J1337" s="389" t="s">
        <v>6930</v>
      </c>
      <c r="K1337" s="389" t="s">
        <v>2091</v>
      </c>
      <c r="L1337" s="390" t="s">
        <v>25</v>
      </c>
      <c r="M1337" s="390" t="s">
        <v>2083</v>
      </c>
      <c r="N1337" s="390" t="s">
        <v>2083</v>
      </c>
      <c r="O1337" s="390" t="s">
        <v>87</v>
      </c>
      <c r="P1337" s="389" t="s">
        <v>23</v>
      </c>
      <c r="Q1337" s="389" t="s">
        <v>6931</v>
      </c>
      <c r="R1337" s="389" t="s">
        <v>6879</v>
      </c>
      <c r="S1337" s="389" t="s">
        <v>2083</v>
      </c>
      <c r="T1337" s="389" t="s">
        <v>2083</v>
      </c>
      <c r="U1337" s="389" t="s">
        <v>2083</v>
      </c>
      <c r="V1337" s="389" t="s">
        <v>6932</v>
      </c>
      <c r="W1337" s="389" t="s">
        <v>2083</v>
      </c>
      <c r="X1337" s="389" t="s">
        <v>43</v>
      </c>
      <c r="Y1337" s="389" t="s">
        <v>2083</v>
      </c>
      <c r="Z1337" s="389" t="s">
        <v>2083</v>
      </c>
      <c r="AA1337" s="389" t="s">
        <v>2115</v>
      </c>
      <c r="AB1337" s="389" t="s">
        <v>6132</v>
      </c>
    </row>
    <row r="1338" spans="1:28" x14ac:dyDescent="0.2">
      <c r="A1338" s="389">
        <v>870</v>
      </c>
      <c r="B1338" s="389">
        <v>3419</v>
      </c>
      <c r="C1338" s="389" t="s">
        <v>2219</v>
      </c>
      <c r="D1338" s="389" t="s">
        <v>2220</v>
      </c>
      <c r="E1338" s="389" t="s">
        <v>1281</v>
      </c>
      <c r="F1338" s="421">
        <v>6020</v>
      </c>
      <c r="G1338" s="390" t="s">
        <v>11</v>
      </c>
      <c r="H1338" s="389" t="s">
        <v>3795</v>
      </c>
      <c r="I1338" s="389" t="s">
        <v>3795</v>
      </c>
      <c r="J1338" s="389" t="s">
        <v>3795</v>
      </c>
      <c r="K1338" s="389" t="s">
        <v>2091</v>
      </c>
      <c r="L1338" s="390" t="s">
        <v>25</v>
      </c>
      <c r="M1338" s="390" t="s">
        <v>2083</v>
      </c>
      <c r="N1338" s="390" t="s">
        <v>2083</v>
      </c>
      <c r="O1338" s="390" t="s">
        <v>87</v>
      </c>
      <c r="P1338" s="389" t="s">
        <v>23</v>
      </c>
      <c r="Q1338" s="389" t="s">
        <v>6933</v>
      </c>
      <c r="R1338" s="389" t="s">
        <v>6879</v>
      </c>
      <c r="S1338" s="389" t="s">
        <v>2083</v>
      </c>
      <c r="T1338" s="389" t="s">
        <v>2083</v>
      </c>
      <c r="U1338" s="389" t="s">
        <v>2083</v>
      </c>
      <c r="V1338" s="389" t="s">
        <v>6934</v>
      </c>
      <c r="W1338" s="389" t="s">
        <v>2083</v>
      </c>
      <c r="X1338" s="389" t="s">
        <v>43</v>
      </c>
      <c r="Y1338" s="389" t="s">
        <v>2083</v>
      </c>
      <c r="Z1338" s="389" t="s">
        <v>2083</v>
      </c>
      <c r="AA1338" s="389" t="s">
        <v>2115</v>
      </c>
      <c r="AB1338" s="389" t="s">
        <v>6132</v>
      </c>
    </row>
    <row r="1339" spans="1:28" x14ac:dyDescent="0.2">
      <c r="A1339" s="389">
        <v>871</v>
      </c>
      <c r="B1339" s="389">
        <v>3420</v>
      </c>
      <c r="C1339" s="389" t="s">
        <v>2219</v>
      </c>
      <c r="D1339" s="389" t="s">
        <v>2220</v>
      </c>
      <c r="E1339" s="389" t="s">
        <v>1281</v>
      </c>
      <c r="F1339" s="421">
        <v>6021</v>
      </c>
      <c r="G1339" s="390" t="s">
        <v>11</v>
      </c>
      <c r="H1339" s="389" t="s">
        <v>1563</v>
      </c>
      <c r="I1339" s="389" t="s">
        <v>1563</v>
      </c>
      <c r="J1339" s="389" t="s">
        <v>1563</v>
      </c>
      <c r="K1339" s="389" t="s">
        <v>2091</v>
      </c>
      <c r="L1339" s="390" t="s">
        <v>25</v>
      </c>
      <c r="M1339" s="390" t="s">
        <v>2083</v>
      </c>
      <c r="N1339" s="390" t="s">
        <v>2083</v>
      </c>
      <c r="O1339" s="390" t="s">
        <v>87</v>
      </c>
      <c r="P1339" s="389" t="s">
        <v>23</v>
      </c>
      <c r="Q1339" s="389" t="s">
        <v>6935</v>
      </c>
      <c r="R1339" s="389" t="s">
        <v>6879</v>
      </c>
      <c r="S1339" s="389" t="s">
        <v>2083</v>
      </c>
      <c r="T1339" s="389" t="s">
        <v>2083</v>
      </c>
      <c r="U1339" s="389" t="s">
        <v>2083</v>
      </c>
      <c r="V1339" s="389" t="s">
        <v>6936</v>
      </c>
      <c r="W1339" s="389" t="s">
        <v>2083</v>
      </c>
      <c r="X1339" s="389" t="s">
        <v>43</v>
      </c>
      <c r="Y1339" s="389" t="s">
        <v>2083</v>
      </c>
      <c r="Z1339" s="389" t="s">
        <v>2083</v>
      </c>
      <c r="AA1339" s="389" t="s">
        <v>2115</v>
      </c>
      <c r="AB1339" s="389" t="s">
        <v>6132</v>
      </c>
    </row>
    <row r="1340" spans="1:28" x14ac:dyDescent="0.2">
      <c r="A1340" s="389">
        <v>872</v>
      </c>
      <c r="B1340" s="389">
        <v>3421</v>
      </c>
      <c r="C1340" s="389" t="s">
        <v>2219</v>
      </c>
      <c r="D1340" s="389" t="s">
        <v>2220</v>
      </c>
      <c r="E1340" s="389" t="s">
        <v>1281</v>
      </c>
      <c r="F1340" s="421">
        <v>6022</v>
      </c>
      <c r="G1340" s="390" t="s">
        <v>11</v>
      </c>
      <c r="H1340" s="389" t="s">
        <v>1564</v>
      </c>
      <c r="I1340" s="389" t="s">
        <v>6937</v>
      </c>
      <c r="J1340" s="389" t="s">
        <v>6937</v>
      </c>
      <c r="K1340" s="389" t="s">
        <v>2091</v>
      </c>
      <c r="L1340" s="390" t="s">
        <v>25</v>
      </c>
      <c r="M1340" s="390" t="s">
        <v>2083</v>
      </c>
      <c r="N1340" s="390" t="s">
        <v>2083</v>
      </c>
      <c r="O1340" s="390" t="s">
        <v>87</v>
      </c>
      <c r="P1340" s="389" t="s">
        <v>23</v>
      </c>
      <c r="Q1340" s="389" t="s">
        <v>6938</v>
      </c>
      <c r="R1340" s="389" t="s">
        <v>6879</v>
      </c>
      <c r="S1340" s="389" t="s">
        <v>2083</v>
      </c>
      <c r="T1340" s="389" t="s">
        <v>2083</v>
      </c>
      <c r="U1340" s="389" t="s">
        <v>2083</v>
      </c>
      <c r="V1340" s="389" t="s">
        <v>6932</v>
      </c>
      <c r="W1340" s="389" t="s">
        <v>2083</v>
      </c>
      <c r="X1340" s="389" t="s">
        <v>43</v>
      </c>
      <c r="Y1340" s="389" t="s">
        <v>2083</v>
      </c>
      <c r="Z1340" s="389" t="s">
        <v>2083</v>
      </c>
      <c r="AA1340" s="389" t="s">
        <v>2115</v>
      </c>
      <c r="AB1340" s="389" t="s">
        <v>6132</v>
      </c>
    </row>
    <row r="1341" spans="1:28" x14ac:dyDescent="0.2">
      <c r="A1341" s="389">
        <v>945</v>
      </c>
      <c r="B1341" s="389">
        <v>3422</v>
      </c>
      <c r="C1341" s="389" t="s">
        <v>2349</v>
      </c>
      <c r="D1341" s="389" t="s">
        <v>2350</v>
      </c>
      <c r="E1341" s="389" t="s">
        <v>1281</v>
      </c>
      <c r="F1341" s="421">
        <v>6023</v>
      </c>
      <c r="G1341" s="390" t="s">
        <v>11</v>
      </c>
      <c r="H1341" s="389" t="s">
        <v>1565</v>
      </c>
      <c r="I1341" s="389" t="s">
        <v>1565</v>
      </c>
      <c r="J1341" s="389" t="s">
        <v>1565</v>
      </c>
      <c r="K1341" s="389" t="s">
        <v>2091</v>
      </c>
      <c r="L1341" s="390" t="s">
        <v>25</v>
      </c>
      <c r="M1341" s="390" t="s">
        <v>2083</v>
      </c>
      <c r="N1341" s="390" t="s">
        <v>2083</v>
      </c>
      <c r="O1341" s="390" t="s">
        <v>87</v>
      </c>
      <c r="P1341" s="389" t="s">
        <v>23</v>
      </c>
      <c r="Q1341" s="389" t="s">
        <v>6939</v>
      </c>
      <c r="R1341" s="389" t="s">
        <v>6879</v>
      </c>
      <c r="S1341" s="389" t="s">
        <v>2083</v>
      </c>
      <c r="T1341" s="389" t="s">
        <v>2083</v>
      </c>
      <c r="U1341" s="389" t="s">
        <v>2083</v>
      </c>
      <c r="V1341" s="389" t="s">
        <v>6940</v>
      </c>
      <c r="W1341" s="389" t="s">
        <v>2083</v>
      </c>
      <c r="X1341" s="389" t="s">
        <v>43</v>
      </c>
      <c r="Y1341" s="389" t="s">
        <v>2083</v>
      </c>
      <c r="Z1341" s="389" t="s">
        <v>2083</v>
      </c>
      <c r="AA1341" s="389" t="s">
        <v>2115</v>
      </c>
      <c r="AB1341" s="389" t="s">
        <v>6132</v>
      </c>
    </row>
    <row r="1342" spans="1:28" x14ac:dyDescent="0.2">
      <c r="A1342" s="389">
        <v>946</v>
      </c>
      <c r="B1342" s="389">
        <v>3423</v>
      </c>
      <c r="C1342" s="389" t="s">
        <v>2219</v>
      </c>
      <c r="D1342" s="389" t="s">
        <v>2220</v>
      </c>
      <c r="E1342" s="389" t="s">
        <v>1281</v>
      </c>
      <c r="F1342" s="421">
        <v>6024</v>
      </c>
      <c r="G1342" s="390" t="s">
        <v>11</v>
      </c>
      <c r="H1342" s="389" t="s">
        <v>6941</v>
      </c>
      <c r="I1342" s="389" t="s">
        <v>6942</v>
      </c>
      <c r="J1342" s="389" t="s">
        <v>6942</v>
      </c>
      <c r="K1342" s="389" t="s">
        <v>2091</v>
      </c>
      <c r="L1342" s="390" t="s">
        <v>25</v>
      </c>
      <c r="M1342" s="390" t="s">
        <v>2083</v>
      </c>
      <c r="N1342" s="390" t="s">
        <v>2083</v>
      </c>
      <c r="O1342" s="390" t="s">
        <v>87</v>
      </c>
      <c r="P1342" s="389" t="s">
        <v>23</v>
      </c>
      <c r="Q1342" s="389" t="s">
        <v>6943</v>
      </c>
      <c r="R1342" s="389" t="s">
        <v>6879</v>
      </c>
      <c r="S1342" s="389" t="s">
        <v>2083</v>
      </c>
      <c r="T1342" s="389" t="s">
        <v>2083</v>
      </c>
      <c r="U1342" s="389" t="s">
        <v>2083</v>
      </c>
      <c r="V1342" s="389" t="s">
        <v>6944</v>
      </c>
      <c r="W1342" s="389" t="s">
        <v>2083</v>
      </c>
      <c r="X1342" s="389" t="s">
        <v>43</v>
      </c>
      <c r="Y1342" s="389" t="s">
        <v>2083</v>
      </c>
      <c r="Z1342" s="389" t="s">
        <v>2083</v>
      </c>
      <c r="AA1342" s="389" t="s">
        <v>2115</v>
      </c>
      <c r="AB1342" s="389" t="s">
        <v>6132</v>
      </c>
    </row>
    <row r="1343" spans="1:28" x14ac:dyDescent="0.2">
      <c r="A1343" s="389">
        <v>947</v>
      </c>
      <c r="B1343" s="389">
        <v>3424</v>
      </c>
      <c r="C1343" s="389" t="s">
        <v>2349</v>
      </c>
      <c r="D1343" s="389" t="s">
        <v>2350</v>
      </c>
      <c r="E1343" s="389" t="s">
        <v>1281</v>
      </c>
      <c r="F1343" s="421">
        <v>6025</v>
      </c>
      <c r="G1343" s="390" t="s">
        <v>11</v>
      </c>
      <c r="H1343" s="389" t="s">
        <v>1567</v>
      </c>
      <c r="I1343" s="389" t="s">
        <v>1567</v>
      </c>
      <c r="J1343" s="389" t="s">
        <v>1567</v>
      </c>
      <c r="K1343" s="389" t="s">
        <v>2091</v>
      </c>
      <c r="L1343" s="390" t="s">
        <v>25</v>
      </c>
      <c r="M1343" s="390" t="s">
        <v>2083</v>
      </c>
      <c r="N1343" s="390" t="s">
        <v>2083</v>
      </c>
      <c r="O1343" s="390" t="s">
        <v>87</v>
      </c>
      <c r="P1343" s="389" t="s">
        <v>23</v>
      </c>
      <c r="Q1343" s="389" t="s">
        <v>6945</v>
      </c>
      <c r="R1343" s="389" t="s">
        <v>6879</v>
      </c>
      <c r="S1343" s="389" t="s">
        <v>2083</v>
      </c>
      <c r="T1343" s="389" t="s">
        <v>2083</v>
      </c>
      <c r="U1343" s="389" t="s">
        <v>2083</v>
      </c>
      <c r="V1343" s="389" t="s">
        <v>6946</v>
      </c>
      <c r="W1343" s="389" t="s">
        <v>2083</v>
      </c>
      <c r="X1343" s="389" t="s">
        <v>43</v>
      </c>
      <c r="Y1343" s="389" t="s">
        <v>2083</v>
      </c>
      <c r="Z1343" s="389" t="s">
        <v>2083</v>
      </c>
      <c r="AA1343" s="389" t="s">
        <v>2115</v>
      </c>
      <c r="AB1343" s="389" t="s">
        <v>2844</v>
      </c>
    </row>
    <row r="1344" spans="1:28" x14ac:dyDescent="0.2">
      <c r="A1344" s="389">
        <v>948</v>
      </c>
      <c r="B1344" s="389">
        <v>3425</v>
      </c>
      <c r="C1344" s="389" t="s">
        <v>2349</v>
      </c>
      <c r="D1344" s="389" t="s">
        <v>2350</v>
      </c>
      <c r="E1344" s="389" t="s">
        <v>1281</v>
      </c>
      <c r="F1344" s="421">
        <v>6026</v>
      </c>
      <c r="G1344" s="390" t="s">
        <v>11</v>
      </c>
      <c r="H1344" s="389" t="s">
        <v>6947</v>
      </c>
      <c r="I1344" s="389" t="s">
        <v>6948</v>
      </c>
      <c r="J1344" s="389" t="s">
        <v>6948</v>
      </c>
      <c r="K1344" s="389" t="s">
        <v>2091</v>
      </c>
      <c r="L1344" s="390" t="s">
        <v>25</v>
      </c>
      <c r="M1344" s="390" t="s">
        <v>2083</v>
      </c>
      <c r="N1344" s="390" t="s">
        <v>2083</v>
      </c>
      <c r="O1344" s="390" t="s">
        <v>87</v>
      </c>
      <c r="P1344" s="389" t="s">
        <v>23</v>
      </c>
      <c r="Q1344" s="389" t="s">
        <v>6949</v>
      </c>
      <c r="R1344" s="389" t="s">
        <v>6879</v>
      </c>
      <c r="S1344" s="389" t="s">
        <v>2083</v>
      </c>
      <c r="T1344" s="389" t="s">
        <v>2083</v>
      </c>
      <c r="U1344" s="389" t="s">
        <v>2083</v>
      </c>
      <c r="V1344" s="389" t="s">
        <v>6924</v>
      </c>
      <c r="W1344" s="389" t="s">
        <v>2083</v>
      </c>
      <c r="X1344" s="389" t="s">
        <v>43</v>
      </c>
      <c r="Y1344" s="389" t="s">
        <v>2083</v>
      </c>
      <c r="Z1344" s="389" t="s">
        <v>2083</v>
      </c>
      <c r="AA1344" s="389" t="s">
        <v>2115</v>
      </c>
      <c r="AB1344" s="389" t="s">
        <v>6132</v>
      </c>
    </row>
    <row r="1345" spans="1:28" x14ac:dyDescent="0.2">
      <c r="A1345" s="389">
        <v>949</v>
      </c>
      <c r="B1345" s="389">
        <v>3426</v>
      </c>
      <c r="C1345" s="389" t="s">
        <v>2349</v>
      </c>
      <c r="D1345" s="389" t="s">
        <v>2350</v>
      </c>
      <c r="E1345" s="389" t="s">
        <v>1281</v>
      </c>
      <c r="F1345" s="421">
        <v>6027</v>
      </c>
      <c r="G1345" s="390" t="s">
        <v>11</v>
      </c>
      <c r="H1345" s="389" t="s">
        <v>6950</v>
      </c>
      <c r="I1345" s="389" t="s">
        <v>6951</v>
      </c>
      <c r="J1345" s="389" t="s">
        <v>6952</v>
      </c>
      <c r="K1345" s="389" t="s">
        <v>2091</v>
      </c>
      <c r="L1345" s="390" t="s">
        <v>25</v>
      </c>
      <c r="M1345" s="390" t="s">
        <v>2083</v>
      </c>
      <c r="N1345" s="390" t="s">
        <v>2083</v>
      </c>
      <c r="O1345" s="390" t="s">
        <v>87</v>
      </c>
      <c r="P1345" s="389" t="s">
        <v>23</v>
      </c>
      <c r="Q1345" s="389" t="s">
        <v>6953</v>
      </c>
      <c r="R1345" s="389" t="s">
        <v>6879</v>
      </c>
      <c r="S1345" s="389" t="s">
        <v>2083</v>
      </c>
      <c r="T1345" s="389" t="s">
        <v>2083</v>
      </c>
      <c r="U1345" s="389" t="s">
        <v>2083</v>
      </c>
      <c r="V1345" s="389" t="s">
        <v>6924</v>
      </c>
      <c r="W1345" s="389" t="s">
        <v>2083</v>
      </c>
      <c r="X1345" s="389" t="s">
        <v>43</v>
      </c>
      <c r="Y1345" s="389" t="s">
        <v>2083</v>
      </c>
      <c r="Z1345" s="389" t="s">
        <v>2083</v>
      </c>
      <c r="AA1345" s="389" t="s">
        <v>2115</v>
      </c>
      <c r="AB1345" s="389" t="s">
        <v>6132</v>
      </c>
    </row>
    <row r="1346" spans="1:28" x14ac:dyDescent="0.2">
      <c r="A1346" s="389">
        <v>950</v>
      </c>
      <c r="B1346" s="389">
        <v>3427</v>
      </c>
      <c r="C1346" s="389" t="s">
        <v>3435</v>
      </c>
      <c r="D1346" s="389" t="s">
        <v>3436</v>
      </c>
      <c r="E1346" s="389" t="s">
        <v>1281</v>
      </c>
      <c r="F1346" s="421">
        <v>6028</v>
      </c>
      <c r="G1346" s="390" t="s">
        <v>11</v>
      </c>
      <c r="H1346" s="389" t="s">
        <v>6954</v>
      </c>
      <c r="I1346" s="389" t="s">
        <v>6955</v>
      </c>
      <c r="J1346" s="389" t="s">
        <v>6956</v>
      </c>
      <c r="K1346" s="389" t="s">
        <v>2283</v>
      </c>
      <c r="L1346" s="390" t="s">
        <v>25</v>
      </c>
      <c r="M1346" s="390" t="s">
        <v>2083</v>
      </c>
      <c r="N1346" s="390" t="s">
        <v>2083</v>
      </c>
      <c r="O1346" s="390" t="s">
        <v>87</v>
      </c>
      <c r="P1346" s="389" t="s">
        <v>23</v>
      </c>
      <c r="Q1346" s="389" t="s">
        <v>6957</v>
      </c>
      <c r="R1346" s="389" t="s">
        <v>6958</v>
      </c>
      <c r="S1346" s="389" t="s">
        <v>2083</v>
      </c>
      <c r="T1346" s="389" t="s">
        <v>2083</v>
      </c>
      <c r="U1346" s="389" t="s">
        <v>6959</v>
      </c>
      <c r="V1346" s="389" t="s">
        <v>6960</v>
      </c>
      <c r="W1346" s="389" t="s">
        <v>2083</v>
      </c>
      <c r="X1346" s="389" t="s">
        <v>43</v>
      </c>
      <c r="Y1346" s="389" t="s">
        <v>2147</v>
      </c>
      <c r="Z1346" s="389" t="s">
        <v>2083</v>
      </c>
      <c r="AA1346" s="389" t="s">
        <v>2115</v>
      </c>
      <c r="AB1346" s="389" t="s">
        <v>2348</v>
      </c>
    </row>
    <row r="1347" spans="1:28" x14ac:dyDescent="0.2">
      <c r="A1347" s="389">
        <v>951</v>
      </c>
      <c r="B1347" s="389">
        <v>3428</v>
      </c>
      <c r="C1347" s="389" t="s">
        <v>2962</v>
      </c>
      <c r="D1347" s="389" t="s">
        <v>2963</v>
      </c>
      <c r="E1347" s="389" t="s">
        <v>1281</v>
      </c>
      <c r="F1347" s="421">
        <v>6029</v>
      </c>
      <c r="G1347" s="390" t="s">
        <v>11</v>
      </c>
      <c r="H1347" s="389" t="s">
        <v>6961</v>
      </c>
      <c r="I1347" s="389" t="s">
        <v>6962</v>
      </c>
      <c r="J1347" s="389" t="s">
        <v>6963</v>
      </c>
      <c r="K1347" s="389" t="s">
        <v>2091</v>
      </c>
      <c r="L1347" s="390" t="s">
        <v>25</v>
      </c>
      <c r="M1347" s="390" t="s">
        <v>2083</v>
      </c>
      <c r="N1347" s="390" t="s">
        <v>2083</v>
      </c>
      <c r="O1347" s="390" t="s">
        <v>87</v>
      </c>
      <c r="P1347" s="389" t="s">
        <v>23</v>
      </c>
      <c r="Q1347" s="389" t="s">
        <v>6964</v>
      </c>
      <c r="R1347" s="389" t="s">
        <v>2171</v>
      </c>
      <c r="S1347" s="389" t="s">
        <v>2083</v>
      </c>
      <c r="T1347" s="389" t="s">
        <v>2083</v>
      </c>
      <c r="U1347" s="389" t="s">
        <v>2083</v>
      </c>
      <c r="V1347" s="389" t="s">
        <v>6965</v>
      </c>
      <c r="W1347" s="389" t="s">
        <v>2083</v>
      </c>
      <c r="X1347" s="389" t="s">
        <v>43</v>
      </c>
      <c r="Y1347" s="389" t="s">
        <v>87</v>
      </c>
      <c r="Z1347" s="389" t="s">
        <v>2083</v>
      </c>
      <c r="AA1347" s="389" t="s">
        <v>2755</v>
      </c>
      <c r="AB1347" s="389" t="s">
        <v>6966</v>
      </c>
    </row>
    <row r="1348" spans="1:28" x14ac:dyDescent="0.2">
      <c r="A1348" s="389">
        <v>952</v>
      </c>
      <c r="B1348" s="389">
        <v>3429</v>
      </c>
      <c r="C1348" s="389" t="s">
        <v>2133</v>
      </c>
      <c r="D1348" s="389" t="s">
        <v>2134</v>
      </c>
      <c r="E1348" s="389" t="s">
        <v>1281</v>
      </c>
      <c r="F1348" s="421">
        <v>6030</v>
      </c>
      <c r="G1348" s="390" t="s">
        <v>11</v>
      </c>
      <c r="H1348" s="389" t="s">
        <v>6967</v>
      </c>
      <c r="I1348" s="389" t="s">
        <v>6967</v>
      </c>
      <c r="J1348" s="389" t="s">
        <v>6967</v>
      </c>
      <c r="K1348" s="389" t="s">
        <v>2126</v>
      </c>
      <c r="L1348" s="390" t="s">
        <v>25</v>
      </c>
      <c r="M1348" s="390" t="s">
        <v>2083</v>
      </c>
      <c r="N1348" s="390" t="s">
        <v>2083</v>
      </c>
      <c r="O1348" s="390" t="s">
        <v>25</v>
      </c>
      <c r="Q1348" s="389" t="s">
        <v>2368</v>
      </c>
      <c r="R1348" s="389" t="s">
        <v>3680</v>
      </c>
      <c r="S1348" s="389" t="s">
        <v>6968</v>
      </c>
      <c r="T1348" s="389" t="s">
        <v>6969</v>
      </c>
      <c r="U1348" s="389" t="s">
        <v>6970</v>
      </c>
      <c r="V1348" s="389" t="s">
        <v>6971</v>
      </c>
      <c r="W1348" s="389" t="s">
        <v>2083</v>
      </c>
      <c r="X1348" s="389" t="s">
        <v>43</v>
      </c>
      <c r="Y1348" s="389" t="s">
        <v>2083</v>
      </c>
      <c r="Z1348" s="389" t="s">
        <v>2083</v>
      </c>
      <c r="AA1348" s="389" t="s">
        <v>2155</v>
      </c>
      <c r="AB1348" s="389" t="s">
        <v>6972</v>
      </c>
    </row>
    <row r="1349" spans="1:28" x14ac:dyDescent="0.2">
      <c r="A1349" s="389">
        <v>953</v>
      </c>
      <c r="B1349" s="389">
        <v>3430</v>
      </c>
      <c r="C1349" s="389" t="s">
        <v>2962</v>
      </c>
      <c r="D1349" s="389" t="s">
        <v>2963</v>
      </c>
      <c r="E1349" s="389" t="s">
        <v>1281</v>
      </c>
      <c r="F1349" s="421">
        <v>6031</v>
      </c>
      <c r="G1349" s="390" t="s">
        <v>11</v>
      </c>
      <c r="H1349" s="389" t="s">
        <v>6973</v>
      </c>
      <c r="I1349" s="389" t="s">
        <v>6974</v>
      </c>
      <c r="J1349" s="389" t="s">
        <v>6974</v>
      </c>
      <c r="K1349" s="389" t="s">
        <v>2091</v>
      </c>
      <c r="L1349" s="390" t="s">
        <v>25</v>
      </c>
      <c r="M1349" s="390" t="s">
        <v>2083</v>
      </c>
      <c r="N1349" s="390" t="s">
        <v>2083</v>
      </c>
      <c r="O1349" s="390" t="s">
        <v>87</v>
      </c>
      <c r="P1349" s="389" t="s">
        <v>23</v>
      </c>
      <c r="Q1349" s="389" t="s">
        <v>6975</v>
      </c>
      <c r="R1349" s="389" t="s">
        <v>6976</v>
      </c>
      <c r="S1349" s="389" t="s">
        <v>2083</v>
      </c>
      <c r="T1349" s="389" t="s">
        <v>2083</v>
      </c>
      <c r="U1349" s="389" t="s">
        <v>2083</v>
      </c>
      <c r="V1349" s="389" t="s">
        <v>6977</v>
      </c>
      <c r="W1349" s="389" t="s">
        <v>2083</v>
      </c>
      <c r="X1349" s="389" t="s">
        <v>43</v>
      </c>
      <c r="Y1349" s="389" t="s">
        <v>87</v>
      </c>
      <c r="Z1349" s="389" t="s">
        <v>2083</v>
      </c>
      <c r="AA1349" s="389" t="s">
        <v>2115</v>
      </c>
      <c r="AB1349" s="389" t="s">
        <v>2844</v>
      </c>
    </row>
    <row r="1350" spans="1:28" x14ac:dyDescent="0.2">
      <c r="A1350" s="389">
        <v>954</v>
      </c>
      <c r="B1350" s="389">
        <v>3431</v>
      </c>
      <c r="C1350" s="389" t="s">
        <v>3152</v>
      </c>
      <c r="D1350" s="389" t="s">
        <v>3153</v>
      </c>
      <c r="E1350" s="389" t="s">
        <v>1281</v>
      </c>
      <c r="F1350" s="421">
        <v>6032</v>
      </c>
      <c r="G1350" s="390" t="s">
        <v>11</v>
      </c>
      <c r="H1350" s="389" t="s">
        <v>1573</v>
      </c>
      <c r="I1350" s="389" t="s">
        <v>1573</v>
      </c>
      <c r="J1350" s="389" t="s">
        <v>1573</v>
      </c>
      <c r="K1350" s="389" t="s">
        <v>2091</v>
      </c>
      <c r="L1350" s="390" t="s">
        <v>25</v>
      </c>
      <c r="M1350" s="390" t="s">
        <v>2083</v>
      </c>
      <c r="N1350" s="390" t="s">
        <v>2083</v>
      </c>
      <c r="O1350" s="390" t="s">
        <v>87</v>
      </c>
      <c r="P1350" s="389" t="s">
        <v>23</v>
      </c>
      <c r="Q1350" s="389" t="s">
        <v>6978</v>
      </c>
      <c r="R1350" s="389" t="s">
        <v>6979</v>
      </c>
      <c r="S1350" s="389" t="s">
        <v>2083</v>
      </c>
      <c r="T1350" s="389" t="s">
        <v>2083</v>
      </c>
      <c r="U1350" s="389" t="s">
        <v>2083</v>
      </c>
      <c r="V1350" s="389" t="s">
        <v>2083</v>
      </c>
      <c r="W1350" s="389" t="s">
        <v>2083</v>
      </c>
      <c r="X1350" s="389" t="s">
        <v>43</v>
      </c>
      <c r="Y1350" s="389" t="s">
        <v>2083</v>
      </c>
      <c r="Z1350" s="389" t="s">
        <v>2083</v>
      </c>
      <c r="AA1350" s="389" t="s">
        <v>2115</v>
      </c>
      <c r="AB1350" s="389" t="s">
        <v>2844</v>
      </c>
    </row>
    <row r="1351" spans="1:28" x14ac:dyDescent="0.2">
      <c r="A1351" s="389">
        <v>955</v>
      </c>
      <c r="B1351" s="389">
        <v>3432</v>
      </c>
      <c r="C1351" s="389" t="s">
        <v>2107</v>
      </c>
      <c r="D1351" s="389" t="s">
        <v>2108</v>
      </c>
      <c r="E1351" s="389" t="s">
        <v>1281</v>
      </c>
      <c r="F1351" s="421">
        <v>6033</v>
      </c>
      <c r="G1351" s="390" t="s">
        <v>11</v>
      </c>
      <c r="H1351" s="389" t="s">
        <v>6980</v>
      </c>
      <c r="I1351" s="389" t="s">
        <v>6981</v>
      </c>
      <c r="J1351" s="389" t="s">
        <v>6981</v>
      </c>
      <c r="K1351" s="389" t="s">
        <v>2091</v>
      </c>
      <c r="L1351" s="390" t="s">
        <v>25</v>
      </c>
      <c r="M1351" s="390" t="s">
        <v>2083</v>
      </c>
      <c r="N1351" s="390" t="s">
        <v>2083</v>
      </c>
      <c r="O1351" s="390" t="s">
        <v>87</v>
      </c>
      <c r="P1351" s="389" t="s">
        <v>23</v>
      </c>
      <c r="Q1351" s="389" t="s">
        <v>6982</v>
      </c>
      <c r="R1351" s="389" t="s">
        <v>2171</v>
      </c>
      <c r="S1351" s="389" t="s">
        <v>2083</v>
      </c>
      <c r="T1351" s="389" t="s">
        <v>2083</v>
      </c>
      <c r="U1351" s="389" t="s">
        <v>2083</v>
      </c>
      <c r="V1351" s="389" t="s">
        <v>6983</v>
      </c>
      <c r="W1351" s="389" t="s">
        <v>2083</v>
      </c>
      <c r="X1351" s="389" t="s">
        <v>43</v>
      </c>
      <c r="Y1351" s="389" t="s">
        <v>2147</v>
      </c>
      <c r="Z1351" s="389" t="s">
        <v>2083</v>
      </c>
      <c r="AA1351" s="389" t="s">
        <v>2115</v>
      </c>
      <c r="AB1351" s="389" t="s">
        <v>6132</v>
      </c>
    </row>
    <row r="1352" spans="1:28" x14ac:dyDescent="0.2">
      <c r="A1352" s="389">
        <v>956</v>
      </c>
      <c r="B1352" s="389">
        <v>3433</v>
      </c>
      <c r="C1352" s="389" t="s">
        <v>2107</v>
      </c>
      <c r="D1352" s="389" t="s">
        <v>2108</v>
      </c>
      <c r="E1352" s="389" t="s">
        <v>1281</v>
      </c>
      <c r="F1352" s="421">
        <v>6034</v>
      </c>
      <c r="G1352" s="390" t="s">
        <v>11</v>
      </c>
      <c r="H1352" s="389" t="s">
        <v>6984</v>
      </c>
      <c r="I1352" s="389" t="s">
        <v>6985</v>
      </c>
      <c r="J1352" s="389" t="s">
        <v>6985</v>
      </c>
      <c r="K1352" s="389" t="s">
        <v>2091</v>
      </c>
      <c r="L1352" s="390" t="s">
        <v>25</v>
      </c>
      <c r="M1352" s="390" t="s">
        <v>2083</v>
      </c>
      <c r="N1352" s="390" t="s">
        <v>2083</v>
      </c>
      <c r="O1352" s="390" t="s">
        <v>87</v>
      </c>
      <c r="P1352" s="389" t="s">
        <v>23</v>
      </c>
      <c r="Q1352" s="389" t="s">
        <v>6986</v>
      </c>
      <c r="R1352" s="389" t="s">
        <v>2171</v>
      </c>
      <c r="S1352" s="389" t="s">
        <v>2083</v>
      </c>
      <c r="T1352" s="389" t="s">
        <v>2083</v>
      </c>
      <c r="U1352" s="389" t="s">
        <v>2083</v>
      </c>
      <c r="V1352" s="389" t="s">
        <v>6983</v>
      </c>
      <c r="W1352" s="389" t="s">
        <v>2083</v>
      </c>
      <c r="X1352" s="389" t="s">
        <v>43</v>
      </c>
      <c r="Y1352" s="389" t="s">
        <v>2147</v>
      </c>
      <c r="Z1352" s="389" t="s">
        <v>2083</v>
      </c>
      <c r="AA1352" s="389" t="s">
        <v>2115</v>
      </c>
      <c r="AB1352" s="389" t="s">
        <v>6132</v>
      </c>
    </row>
    <row r="1353" spans="1:28" x14ac:dyDescent="0.2">
      <c r="A1353" s="389">
        <v>957</v>
      </c>
      <c r="B1353" s="389">
        <v>3434</v>
      </c>
      <c r="C1353" s="389" t="s">
        <v>2219</v>
      </c>
      <c r="D1353" s="389" t="s">
        <v>2220</v>
      </c>
      <c r="E1353" s="389" t="s">
        <v>1281</v>
      </c>
      <c r="F1353" s="421">
        <v>6035</v>
      </c>
      <c r="G1353" s="390" t="s">
        <v>10</v>
      </c>
      <c r="H1353" s="389" t="s">
        <v>1577</v>
      </c>
      <c r="I1353" s="389" t="s">
        <v>1577</v>
      </c>
      <c r="J1353" s="389" t="s">
        <v>1577</v>
      </c>
      <c r="K1353" s="389" t="s">
        <v>2091</v>
      </c>
      <c r="L1353" s="390" t="s">
        <v>23</v>
      </c>
      <c r="M1353" s="390" t="s">
        <v>2083</v>
      </c>
      <c r="N1353" s="390" t="s">
        <v>2083</v>
      </c>
      <c r="O1353" s="390" t="s">
        <v>25</v>
      </c>
      <c r="P1353" s="389" t="s">
        <v>23</v>
      </c>
      <c r="Q1353" s="389" t="s">
        <v>6987</v>
      </c>
      <c r="R1353" s="389" t="s">
        <v>2146</v>
      </c>
      <c r="S1353" s="389" t="s">
        <v>2223</v>
      </c>
      <c r="T1353" s="389" t="s">
        <v>2585</v>
      </c>
      <c r="U1353" s="389" t="s">
        <v>2083</v>
      </c>
      <c r="V1353" s="389" t="s">
        <v>6988</v>
      </c>
      <c r="W1353" s="389" t="s">
        <v>2083</v>
      </c>
      <c r="X1353" s="389" t="s">
        <v>2095</v>
      </c>
      <c r="Y1353" s="389" t="s">
        <v>12</v>
      </c>
      <c r="Z1353" s="389" t="s">
        <v>2083</v>
      </c>
      <c r="AA1353" s="389" t="s">
        <v>2297</v>
      </c>
      <c r="AB1353" s="389" t="s">
        <v>2587</v>
      </c>
    </row>
    <row r="1354" spans="1:28" x14ac:dyDescent="0.2">
      <c r="A1354" s="389">
        <v>958</v>
      </c>
      <c r="B1354" s="389">
        <v>3435</v>
      </c>
      <c r="C1354" s="389" t="s">
        <v>2671</v>
      </c>
      <c r="D1354" s="389" t="s">
        <v>2672</v>
      </c>
      <c r="E1354" s="389" t="s">
        <v>1281</v>
      </c>
      <c r="F1354" s="421">
        <v>6036</v>
      </c>
      <c r="G1354" s="390" t="s">
        <v>11</v>
      </c>
      <c r="H1354" s="389" t="s">
        <v>1578</v>
      </c>
      <c r="I1354" s="389" t="s">
        <v>1578</v>
      </c>
      <c r="J1354" s="389" t="s">
        <v>6989</v>
      </c>
      <c r="K1354" s="389" t="s">
        <v>2283</v>
      </c>
      <c r="L1354" s="390" t="s">
        <v>25</v>
      </c>
      <c r="M1354" s="390" t="s">
        <v>2083</v>
      </c>
      <c r="N1354" s="390" t="s">
        <v>2083</v>
      </c>
      <c r="O1354" s="390" t="s">
        <v>87</v>
      </c>
      <c r="P1354" s="389" t="s">
        <v>23</v>
      </c>
      <c r="Q1354" s="389" t="s">
        <v>6990</v>
      </c>
      <c r="R1354" s="389" t="s">
        <v>6991</v>
      </c>
      <c r="S1354" s="389" t="s">
        <v>2083</v>
      </c>
      <c r="T1354" s="389" t="s">
        <v>2083</v>
      </c>
      <c r="U1354" s="389" t="s">
        <v>2083</v>
      </c>
      <c r="V1354" s="389" t="s">
        <v>6992</v>
      </c>
      <c r="W1354" s="389" t="s">
        <v>2083</v>
      </c>
      <c r="X1354" s="389" t="s">
        <v>43</v>
      </c>
      <c r="Y1354" s="389" t="s">
        <v>12</v>
      </c>
      <c r="Z1354" s="389" t="s">
        <v>2083</v>
      </c>
      <c r="AA1354" s="389" t="s">
        <v>2115</v>
      </c>
      <c r="AB1354" s="389" t="s">
        <v>2348</v>
      </c>
    </row>
    <row r="1355" spans="1:28" x14ac:dyDescent="0.2">
      <c r="A1355" s="389">
        <v>959</v>
      </c>
      <c r="B1355" s="389">
        <v>3436</v>
      </c>
      <c r="C1355" s="389" t="s">
        <v>2569</v>
      </c>
      <c r="D1355" s="389" t="s">
        <v>2570</v>
      </c>
      <c r="E1355" s="389" t="s">
        <v>1281</v>
      </c>
      <c r="F1355" s="421">
        <v>6037</v>
      </c>
      <c r="G1355" s="390" t="s">
        <v>11</v>
      </c>
      <c r="H1355" s="389" t="s">
        <v>1579</v>
      </c>
      <c r="I1355" s="389" t="s">
        <v>1579</v>
      </c>
      <c r="J1355" s="389" t="s">
        <v>1579</v>
      </c>
      <c r="K1355" s="389" t="s">
        <v>2091</v>
      </c>
      <c r="L1355" s="390" t="s">
        <v>25</v>
      </c>
      <c r="M1355" s="390" t="s">
        <v>2083</v>
      </c>
      <c r="N1355" s="390" t="s">
        <v>2083</v>
      </c>
      <c r="O1355" s="390" t="s">
        <v>87</v>
      </c>
      <c r="P1355" s="389" t="s">
        <v>23</v>
      </c>
      <c r="Q1355" s="389" t="s">
        <v>6993</v>
      </c>
      <c r="R1355" s="389" t="s">
        <v>6994</v>
      </c>
      <c r="S1355" s="389" t="s">
        <v>2083</v>
      </c>
      <c r="T1355" s="389" t="s">
        <v>2083</v>
      </c>
      <c r="U1355" s="389" t="s">
        <v>2083</v>
      </c>
      <c r="V1355" s="389" t="s">
        <v>6995</v>
      </c>
      <c r="W1355" s="389" t="s">
        <v>2083</v>
      </c>
      <c r="X1355" s="389" t="s">
        <v>43</v>
      </c>
      <c r="Y1355" s="389" t="s">
        <v>2083</v>
      </c>
      <c r="Z1355" s="389" t="s">
        <v>2083</v>
      </c>
      <c r="AA1355" s="389" t="s">
        <v>2115</v>
      </c>
      <c r="AB1355" s="389" t="s">
        <v>2844</v>
      </c>
    </row>
    <row r="1356" spans="1:28" x14ac:dyDescent="0.2">
      <c r="A1356" s="389">
        <v>960</v>
      </c>
      <c r="B1356" s="389">
        <v>3437</v>
      </c>
      <c r="C1356" s="389" t="s">
        <v>2569</v>
      </c>
      <c r="D1356" s="389" t="s">
        <v>2570</v>
      </c>
      <c r="E1356" s="389" t="s">
        <v>1281</v>
      </c>
      <c r="F1356" s="421">
        <v>6038</v>
      </c>
      <c r="G1356" s="390" t="s">
        <v>11</v>
      </c>
      <c r="H1356" s="389" t="s">
        <v>6996</v>
      </c>
      <c r="I1356" s="389" t="s">
        <v>6997</v>
      </c>
      <c r="J1356" s="389" t="s">
        <v>6997</v>
      </c>
      <c r="K1356" s="389" t="s">
        <v>2091</v>
      </c>
      <c r="L1356" s="390" t="s">
        <v>25</v>
      </c>
      <c r="M1356" s="390" t="s">
        <v>2083</v>
      </c>
      <c r="N1356" s="390" t="s">
        <v>2083</v>
      </c>
      <c r="O1356" s="390" t="s">
        <v>87</v>
      </c>
      <c r="P1356" s="389" t="s">
        <v>23</v>
      </c>
      <c r="Q1356" s="389" t="s">
        <v>6998</v>
      </c>
      <c r="R1356" s="389" t="s">
        <v>2146</v>
      </c>
      <c r="S1356" s="389" t="s">
        <v>2083</v>
      </c>
      <c r="T1356" s="389" t="s">
        <v>2083</v>
      </c>
      <c r="U1356" s="389" t="s">
        <v>2083</v>
      </c>
      <c r="V1356" s="389" t="s">
        <v>2083</v>
      </c>
      <c r="W1356" s="389" t="s">
        <v>2083</v>
      </c>
      <c r="X1356" s="389" t="s">
        <v>43</v>
      </c>
      <c r="Y1356" s="389" t="s">
        <v>12</v>
      </c>
      <c r="Z1356" s="389" t="s">
        <v>2083</v>
      </c>
      <c r="AA1356" s="389" t="s">
        <v>2122</v>
      </c>
      <c r="AB1356" s="389" t="s">
        <v>4868</v>
      </c>
    </row>
    <row r="1357" spans="1:28" x14ac:dyDescent="0.2">
      <c r="A1357" s="389">
        <v>961</v>
      </c>
      <c r="B1357" s="389">
        <v>3438</v>
      </c>
      <c r="C1357" s="389" t="s">
        <v>2569</v>
      </c>
      <c r="D1357" s="389" t="s">
        <v>2570</v>
      </c>
      <c r="E1357" s="389" t="s">
        <v>1281</v>
      </c>
      <c r="F1357" s="421">
        <v>6039</v>
      </c>
      <c r="G1357" s="390" t="s">
        <v>11</v>
      </c>
      <c r="H1357" s="389" t="s">
        <v>1581</v>
      </c>
      <c r="I1357" s="389" t="s">
        <v>1581</v>
      </c>
      <c r="J1357" s="389" t="s">
        <v>1581</v>
      </c>
      <c r="K1357" s="389" t="s">
        <v>2091</v>
      </c>
      <c r="L1357" s="390" t="s">
        <v>25</v>
      </c>
      <c r="M1357" s="390" t="s">
        <v>2083</v>
      </c>
      <c r="N1357" s="390" t="s">
        <v>2083</v>
      </c>
      <c r="O1357" s="390" t="s">
        <v>87</v>
      </c>
      <c r="P1357" s="389" t="s">
        <v>23</v>
      </c>
      <c r="Q1357" s="389" t="s">
        <v>6999</v>
      </c>
      <c r="R1357" s="389" t="s">
        <v>2146</v>
      </c>
      <c r="S1357" s="389" t="s">
        <v>2083</v>
      </c>
      <c r="T1357" s="389" t="s">
        <v>2083</v>
      </c>
      <c r="U1357" s="389" t="s">
        <v>2083</v>
      </c>
      <c r="V1357" s="389" t="s">
        <v>7000</v>
      </c>
      <c r="W1357" s="389" t="s">
        <v>2083</v>
      </c>
      <c r="X1357" s="389" t="s">
        <v>43</v>
      </c>
      <c r="Y1357" s="389" t="s">
        <v>12</v>
      </c>
      <c r="Z1357" s="389" t="s">
        <v>2083</v>
      </c>
      <c r="AA1357" s="389" t="s">
        <v>2115</v>
      </c>
      <c r="AB1357" s="389" t="s">
        <v>2844</v>
      </c>
    </row>
    <row r="1358" spans="1:28" x14ac:dyDescent="0.2">
      <c r="A1358" s="389">
        <v>962</v>
      </c>
      <c r="B1358" s="389">
        <v>3439</v>
      </c>
      <c r="C1358" s="389" t="s">
        <v>4153</v>
      </c>
      <c r="D1358" s="389" t="s">
        <v>4154</v>
      </c>
      <c r="E1358" s="389" t="s">
        <v>1281</v>
      </c>
      <c r="F1358" s="421">
        <v>6040</v>
      </c>
      <c r="G1358" s="390" t="s">
        <v>11</v>
      </c>
      <c r="H1358" s="389" t="s">
        <v>7001</v>
      </c>
      <c r="I1358" s="389" t="s">
        <v>7002</v>
      </c>
      <c r="J1358" s="389" t="s">
        <v>7002</v>
      </c>
      <c r="K1358" s="389" t="s">
        <v>2091</v>
      </c>
      <c r="L1358" s="390" t="s">
        <v>50</v>
      </c>
      <c r="M1358" s="390" t="s">
        <v>2083</v>
      </c>
      <c r="N1358" s="390" t="s">
        <v>2083</v>
      </c>
      <c r="O1358" s="390" t="s">
        <v>87</v>
      </c>
      <c r="P1358" s="389" t="s">
        <v>23</v>
      </c>
      <c r="Q1358" s="389" t="s">
        <v>7003</v>
      </c>
      <c r="R1358" s="389" t="s">
        <v>2146</v>
      </c>
      <c r="S1358" s="389" t="s">
        <v>2083</v>
      </c>
      <c r="T1358" s="389" t="s">
        <v>2083</v>
      </c>
      <c r="U1358" s="389" t="s">
        <v>2083</v>
      </c>
      <c r="V1358" s="389" t="s">
        <v>7004</v>
      </c>
      <c r="W1358" s="389" t="s">
        <v>7005</v>
      </c>
      <c r="X1358" s="389" t="s">
        <v>43</v>
      </c>
      <c r="Y1358" s="389" t="s">
        <v>12</v>
      </c>
      <c r="Z1358" s="389" t="s">
        <v>2083</v>
      </c>
      <c r="AA1358" s="389" t="s">
        <v>2115</v>
      </c>
      <c r="AB1358" s="389" t="s">
        <v>2844</v>
      </c>
    </row>
    <row r="1359" spans="1:28" x14ac:dyDescent="0.2">
      <c r="A1359" s="389">
        <v>963</v>
      </c>
      <c r="B1359" s="389">
        <v>3440</v>
      </c>
      <c r="C1359" s="389" t="s">
        <v>3435</v>
      </c>
      <c r="D1359" s="389" t="s">
        <v>3436</v>
      </c>
      <c r="E1359" s="389" t="s">
        <v>1281</v>
      </c>
      <c r="F1359" s="421">
        <v>6041</v>
      </c>
      <c r="G1359" s="390" t="s">
        <v>11</v>
      </c>
      <c r="H1359" s="389" t="s">
        <v>7006</v>
      </c>
      <c r="I1359" s="389" t="s">
        <v>7007</v>
      </c>
      <c r="J1359" s="389" t="s">
        <v>7008</v>
      </c>
      <c r="K1359" s="389" t="s">
        <v>2283</v>
      </c>
      <c r="L1359" s="390" t="s">
        <v>25</v>
      </c>
      <c r="M1359" s="390" t="s">
        <v>2083</v>
      </c>
      <c r="N1359" s="390" t="s">
        <v>2083</v>
      </c>
      <c r="O1359" s="390" t="s">
        <v>87</v>
      </c>
      <c r="P1359" s="389" t="s">
        <v>23</v>
      </c>
      <c r="Q1359" s="389" t="s">
        <v>7009</v>
      </c>
      <c r="R1359" s="389" t="s">
        <v>6958</v>
      </c>
      <c r="S1359" s="389" t="s">
        <v>2083</v>
      </c>
      <c r="T1359" s="389" t="s">
        <v>2083</v>
      </c>
      <c r="U1359" s="389" t="s">
        <v>2083</v>
      </c>
      <c r="V1359" s="389" t="s">
        <v>7010</v>
      </c>
      <c r="W1359" s="389" t="s">
        <v>2083</v>
      </c>
      <c r="X1359" s="389" t="s">
        <v>43</v>
      </c>
      <c r="Y1359" s="389" t="s">
        <v>23</v>
      </c>
      <c r="Z1359" s="389" t="s">
        <v>2083</v>
      </c>
      <c r="AA1359" s="389" t="s">
        <v>2115</v>
      </c>
      <c r="AB1359" s="389" t="s">
        <v>2348</v>
      </c>
    </row>
    <row r="1360" spans="1:28" x14ac:dyDescent="0.2">
      <c r="A1360" s="389">
        <v>1133</v>
      </c>
      <c r="B1360" s="389">
        <v>3441</v>
      </c>
      <c r="C1360" s="389" t="s">
        <v>4493</v>
      </c>
      <c r="D1360" s="389" t="s">
        <v>4494</v>
      </c>
      <c r="E1360" s="389" t="s">
        <v>1281</v>
      </c>
      <c r="F1360" s="421">
        <v>6042</v>
      </c>
      <c r="G1360" s="390" t="s">
        <v>11</v>
      </c>
      <c r="H1360" s="389" t="s">
        <v>1585</v>
      </c>
      <c r="I1360" s="389" t="s">
        <v>1585</v>
      </c>
      <c r="J1360" s="389" t="s">
        <v>1585</v>
      </c>
      <c r="K1360" s="389" t="s">
        <v>2091</v>
      </c>
      <c r="L1360" s="390" t="s">
        <v>25</v>
      </c>
      <c r="M1360" s="390" t="s">
        <v>2083</v>
      </c>
      <c r="N1360" s="390" t="s">
        <v>2083</v>
      </c>
      <c r="O1360" s="390" t="s">
        <v>25</v>
      </c>
      <c r="P1360" s="389" t="s">
        <v>23</v>
      </c>
      <c r="Q1360" s="389" t="s">
        <v>7011</v>
      </c>
      <c r="R1360" s="389" t="s">
        <v>5986</v>
      </c>
      <c r="S1360" s="389" t="s">
        <v>7012</v>
      </c>
      <c r="T1360" s="389" t="s">
        <v>3136</v>
      </c>
      <c r="U1360" s="389" t="s">
        <v>2083</v>
      </c>
      <c r="V1360" s="389" t="s">
        <v>7013</v>
      </c>
      <c r="W1360" s="389" t="s">
        <v>2083</v>
      </c>
      <c r="X1360" s="389" t="s">
        <v>43</v>
      </c>
      <c r="Y1360" s="389" t="s">
        <v>2147</v>
      </c>
      <c r="Z1360" s="389" t="s">
        <v>2083</v>
      </c>
      <c r="AA1360" s="389" t="s">
        <v>2115</v>
      </c>
      <c r="AB1360" s="389" t="s">
        <v>2348</v>
      </c>
    </row>
    <row r="1361" spans="1:28" x14ac:dyDescent="0.2">
      <c r="A1361" s="389">
        <v>1134</v>
      </c>
      <c r="B1361" s="389">
        <v>3442</v>
      </c>
      <c r="C1361" s="389" t="s">
        <v>7014</v>
      </c>
      <c r="D1361" s="389" t="s">
        <v>7015</v>
      </c>
      <c r="E1361" s="389" t="s">
        <v>1281</v>
      </c>
      <c r="F1361" s="421">
        <v>6043</v>
      </c>
      <c r="G1361" s="390" t="s">
        <v>11</v>
      </c>
      <c r="H1361" s="389" t="s">
        <v>1586</v>
      </c>
      <c r="I1361" s="389" t="s">
        <v>1586</v>
      </c>
      <c r="J1361" s="389" t="s">
        <v>1586</v>
      </c>
      <c r="K1361" s="389" t="s">
        <v>2091</v>
      </c>
      <c r="L1361" s="390" t="s">
        <v>25</v>
      </c>
      <c r="M1361" s="390" t="s">
        <v>2083</v>
      </c>
      <c r="N1361" s="390" t="s">
        <v>2083</v>
      </c>
      <c r="O1361" s="390" t="s">
        <v>87</v>
      </c>
      <c r="P1361" s="389" t="s">
        <v>23</v>
      </c>
      <c r="Q1361" s="389" t="s">
        <v>7016</v>
      </c>
      <c r="R1361" s="389" t="s">
        <v>7017</v>
      </c>
      <c r="S1361" s="389" t="s">
        <v>2083</v>
      </c>
      <c r="T1361" s="389" t="s">
        <v>2083</v>
      </c>
      <c r="U1361" s="389" t="s">
        <v>2083</v>
      </c>
      <c r="V1361" s="389" t="s">
        <v>2083</v>
      </c>
      <c r="W1361" s="389" t="s">
        <v>2083</v>
      </c>
      <c r="X1361" s="389" t="s">
        <v>43</v>
      </c>
      <c r="Y1361" s="389" t="s">
        <v>2147</v>
      </c>
      <c r="Z1361" s="389" t="s">
        <v>2083</v>
      </c>
      <c r="AA1361" s="389" t="s">
        <v>2328</v>
      </c>
      <c r="AB1361" s="389" t="s">
        <v>6751</v>
      </c>
    </row>
    <row r="1362" spans="1:28" x14ac:dyDescent="0.2">
      <c r="A1362" s="389">
        <v>1135</v>
      </c>
      <c r="B1362" s="389">
        <v>3443</v>
      </c>
      <c r="C1362" s="389" t="s">
        <v>2671</v>
      </c>
      <c r="D1362" s="389" t="s">
        <v>2672</v>
      </c>
      <c r="E1362" s="389" t="s">
        <v>1281</v>
      </c>
      <c r="F1362" s="421">
        <v>6044</v>
      </c>
      <c r="G1362" s="390" t="s">
        <v>11</v>
      </c>
      <c r="H1362" s="389" t="s">
        <v>1587</v>
      </c>
      <c r="I1362" s="389" t="s">
        <v>1587</v>
      </c>
      <c r="J1362" s="389" t="s">
        <v>7018</v>
      </c>
      <c r="K1362" s="389" t="s">
        <v>2283</v>
      </c>
      <c r="L1362" s="390" t="s">
        <v>25</v>
      </c>
      <c r="M1362" s="390" t="s">
        <v>2083</v>
      </c>
      <c r="N1362" s="390" t="s">
        <v>2083</v>
      </c>
      <c r="O1362" s="390" t="s">
        <v>87</v>
      </c>
      <c r="P1362" s="389" t="s">
        <v>23</v>
      </c>
      <c r="Q1362" s="389" t="s">
        <v>7019</v>
      </c>
      <c r="R1362" s="389" t="s">
        <v>6958</v>
      </c>
      <c r="S1362" s="389" t="s">
        <v>2083</v>
      </c>
      <c r="T1362" s="389" t="s">
        <v>2083</v>
      </c>
      <c r="U1362" s="389" t="s">
        <v>2083</v>
      </c>
      <c r="V1362" s="389" t="s">
        <v>6066</v>
      </c>
      <c r="W1362" s="389" t="s">
        <v>2083</v>
      </c>
      <c r="X1362" s="389" t="s">
        <v>43</v>
      </c>
      <c r="Y1362" s="389" t="s">
        <v>2083</v>
      </c>
      <c r="Z1362" s="389" t="s">
        <v>2083</v>
      </c>
      <c r="AA1362" s="389" t="s">
        <v>2115</v>
      </c>
      <c r="AB1362" s="389" t="s">
        <v>2348</v>
      </c>
    </row>
    <row r="1363" spans="1:28" x14ac:dyDescent="0.2">
      <c r="A1363" s="389">
        <v>1136</v>
      </c>
      <c r="B1363" s="389">
        <v>3444</v>
      </c>
      <c r="C1363" s="389" t="s">
        <v>3945</v>
      </c>
      <c r="D1363" s="389" t="s">
        <v>3946</v>
      </c>
      <c r="E1363" s="389" t="s">
        <v>1281</v>
      </c>
      <c r="F1363" s="421">
        <v>6045</v>
      </c>
      <c r="G1363" s="390" t="s">
        <v>11</v>
      </c>
      <c r="H1363" s="389" t="s">
        <v>1588</v>
      </c>
      <c r="I1363" s="389" t="s">
        <v>1588</v>
      </c>
      <c r="J1363" s="389" t="s">
        <v>1588</v>
      </c>
      <c r="K1363" s="389" t="s">
        <v>9</v>
      </c>
      <c r="L1363" s="390" t="s">
        <v>25</v>
      </c>
      <c r="M1363" s="390" t="s">
        <v>2083</v>
      </c>
      <c r="N1363" s="390" t="s">
        <v>2083</v>
      </c>
      <c r="O1363" s="390" t="s">
        <v>87</v>
      </c>
      <c r="P1363" s="389" t="s">
        <v>23</v>
      </c>
      <c r="Q1363" s="389" t="s">
        <v>7020</v>
      </c>
      <c r="R1363" s="389" t="s">
        <v>7021</v>
      </c>
      <c r="S1363" s="389" t="s">
        <v>2083</v>
      </c>
      <c r="T1363" s="389" t="s">
        <v>2083</v>
      </c>
      <c r="U1363" s="389" t="s">
        <v>2083</v>
      </c>
      <c r="V1363" s="389" t="s">
        <v>2083</v>
      </c>
      <c r="W1363" s="389" t="s">
        <v>2083</v>
      </c>
      <c r="X1363" s="389" t="s">
        <v>43</v>
      </c>
      <c r="Y1363" s="389" t="s">
        <v>2083</v>
      </c>
      <c r="Z1363" s="389" t="s">
        <v>2083</v>
      </c>
      <c r="AA1363" s="389" t="s">
        <v>2115</v>
      </c>
      <c r="AB1363" s="389" t="s">
        <v>2178</v>
      </c>
    </row>
    <row r="1364" spans="1:28" x14ac:dyDescent="0.2">
      <c r="A1364" s="389">
        <v>1137</v>
      </c>
      <c r="B1364" s="389">
        <v>3445</v>
      </c>
      <c r="C1364" s="389" t="s">
        <v>5080</v>
      </c>
      <c r="D1364" s="389" t="s">
        <v>5081</v>
      </c>
      <c r="E1364" s="389" t="s">
        <v>1281</v>
      </c>
      <c r="F1364" s="421">
        <v>6046</v>
      </c>
      <c r="G1364" s="390" t="s">
        <v>11</v>
      </c>
      <c r="H1364" s="389" t="s">
        <v>7022</v>
      </c>
      <c r="I1364" s="389" t="s">
        <v>1589</v>
      </c>
      <c r="J1364" s="389" t="s">
        <v>7022</v>
      </c>
      <c r="K1364" s="389" t="s">
        <v>2283</v>
      </c>
      <c r="L1364" s="390" t="s">
        <v>25</v>
      </c>
      <c r="M1364" s="390" t="s">
        <v>2083</v>
      </c>
      <c r="N1364" s="390" t="s">
        <v>2083</v>
      </c>
      <c r="O1364" s="390" t="s">
        <v>87</v>
      </c>
      <c r="P1364" s="389" t="s">
        <v>23</v>
      </c>
      <c r="Q1364" s="389" t="s">
        <v>7023</v>
      </c>
      <c r="R1364" s="389" t="s">
        <v>6078</v>
      </c>
      <c r="S1364" s="389" t="s">
        <v>2083</v>
      </c>
      <c r="T1364" s="389" t="s">
        <v>2083</v>
      </c>
      <c r="U1364" s="389" t="s">
        <v>2083</v>
      </c>
      <c r="V1364" s="389" t="s">
        <v>7024</v>
      </c>
      <c r="W1364" s="389" t="s">
        <v>2083</v>
      </c>
      <c r="X1364" s="389" t="s">
        <v>43</v>
      </c>
      <c r="Y1364" s="389" t="s">
        <v>2083</v>
      </c>
      <c r="Z1364" s="389" t="s">
        <v>2083</v>
      </c>
      <c r="AA1364" s="389" t="s">
        <v>2115</v>
      </c>
      <c r="AB1364" s="389" t="s">
        <v>6132</v>
      </c>
    </row>
    <row r="1365" spans="1:28" x14ac:dyDescent="0.2">
      <c r="A1365" s="389">
        <v>1138</v>
      </c>
      <c r="B1365" s="389">
        <v>3446</v>
      </c>
      <c r="C1365" s="389" t="s">
        <v>7025</v>
      </c>
      <c r="D1365" s="389" t="s">
        <v>7026</v>
      </c>
      <c r="E1365" s="389" t="s">
        <v>1281</v>
      </c>
      <c r="F1365" s="421">
        <v>6047</v>
      </c>
      <c r="G1365" s="390" t="s">
        <v>11</v>
      </c>
      <c r="H1365" s="389" t="s">
        <v>1590</v>
      </c>
      <c r="I1365" s="389" t="s">
        <v>7027</v>
      </c>
      <c r="J1365" s="389" t="s">
        <v>7027</v>
      </c>
      <c r="K1365" s="389" t="s">
        <v>2091</v>
      </c>
      <c r="L1365" s="390" t="s">
        <v>25</v>
      </c>
      <c r="M1365" s="390" t="s">
        <v>2083</v>
      </c>
      <c r="N1365" s="390" t="s">
        <v>2083</v>
      </c>
      <c r="O1365" s="390" t="s">
        <v>87</v>
      </c>
      <c r="P1365" s="389" t="s">
        <v>23</v>
      </c>
      <c r="Q1365" s="389" t="s">
        <v>7028</v>
      </c>
      <c r="R1365" s="389" t="s">
        <v>6078</v>
      </c>
      <c r="S1365" s="389" t="s">
        <v>2083</v>
      </c>
      <c r="T1365" s="389" t="s">
        <v>2083</v>
      </c>
      <c r="U1365" s="389" t="s">
        <v>2083</v>
      </c>
      <c r="V1365" s="389" t="s">
        <v>7029</v>
      </c>
      <c r="W1365" s="389" t="s">
        <v>2083</v>
      </c>
      <c r="X1365" s="389" t="s">
        <v>43</v>
      </c>
      <c r="Y1365" s="389" t="s">
        <v>2083</v>
      </c>
      <c r="Z1365" s="389" t="s">
        <v>2083</v>
      </c>
      <c r="AA1365" s="389" t="s">
        <v>2122</v>
      </c>
      <c r="AB1365" s="389" t="s">
        <v>4868</v>
      </c>
    </row>
    <row r="1366" spans="1:28" x14ac:dyDescent="0.2">
      <c r="A1366" s="389">
        <v>1139</v>
      </c>
      <c r="B1366" s="389">
        <v>3510</v>
      </c>
      <c r="C1366" s="389" t="s">
        <v>3435</v>
      </c>
      <c r="D1366" s="389" t="s">
        <v>3436</v>
      </c>
      <c r="E1366" s="389" t="s">
        <v>1281</v>
      </c>
      <c r="F1366" s="421">
        <v>6048</v>
      </c>
      <c r="G1366" s="390" t="s">
        <v>11</v>
      </c>
      <c r="H1366" s="389" t="s">
        <v>7030</v>
      </c>
      <c r="I1366" s="389" t="s">
        <v>7031</v>
      </c>
      <c r="J1366" s="389" t="s">
        <v>7031</v>
      </c>
      <c r="K1366" s="389" t="s">
        <v>2283</v>
      </c>
      <c r="L1366" s="390" t="s">
        <v>25</v>
      </c>
      <c r="M1366" s="390" t="s">
        <v>2083</v>
      </c>
      <c r="N1366" s="390" t="s">
        <v>2083</v>
      </c>
      <c r="O1366" s="390" t="s">
        <v>87</v>
      </c>
      <c r="P1366" s="389" t="s">
        <v>23</v>
      </c>
      <c r="Q1366" s="389" t="s">
        <v>7032</v>
      </c>
      <c r="R1366" s="389" t="s">
        <v>7033</v>
      </c>
      <c r="S1366" s="389" t="s">
        <v>2083</v>
      </c>
      <c r="T1366" s="389" t="s">
        <v>2083</v>
      </c>
      <c r="U1366" s="389" t="s">
        <v>2083</v>
      </c>
      <c r="V1366" s="389" t="s">
        <v>2083</v>
      </c>
      <c r="W1366" s="389" t="s">
        <v>2083</v>
      </c>
      <c r="X1366" s="389" t="s">
        <v>43</v>
      </c>
      <c r="Y1366" s="389" t="s">
        <v>1045</v>
      </c>
      <c r="Z1366" s="389" t="s">
        <v>2083</v>
      </c>
      <c r="AA1366" s="389" t="s">
        <v>2115</v>
      </c>
      <c r="AB1366" s="389" t="s">
        <v>2348</v>
      </c>
    </row>
    <row r="1367" spans="1:28" x14ac:dyDescent="0.2">
      <c r="A1367" s="389">
        <v>1140</v>
      </c>
      <c r="B1367" s="389">
        <v>3527</v>
      </c>
      <c r="C1367" s="389" t="s">
        <v>3544</v>
      </c>
      <c r="D1367" s="389" t="s">
        <v>3545</v>
      </c>
      <c r="E1367" s="389" t="s">
        <v>1281</v>
      </c>
      <c r="F1367" s="421">
        <v>6049</v>
      </c>
      <c r="G1367" s="390" t="s">
        <v>11</v>
      </c>
      <c r="H1367" s="389" t="s">
        <v>7034</v>
      </c>
      <c r="I1367" s="389" t="s">
        <v>7035</v>
      </c>
      <c r="J1367" s="389" t="s">
        <v>7035</v>
      </c>
      <c r="K1367" s="389" t="s">
        <v>2283</v>
      </c>
      <c r="L1367" s="390" t="s">
        <v>25</v>
      </c>
      <c r="M1367" s="390" t="s">
        <v>2083</v>
      </c>
      <c r="N1367" s="390" t="s">
        <v>2083</v>
      </c>
      <c r="O1367" s="390" t="s">
        <v>87</v>
      </c>
      <c r="P1367" s="389" t="s">
        <v>23</v>
      </c>
      <c r="Q1367" s="389" t="s">
        <v>7036</v>
      </c>
      <c r="R1367" s="389" t="s">
        <v>7033</v>
      </c>
      <c r="S1367" s="389" t="s">
        <v>2083</v>
      </c>
      <c r="T1367" s="389" t="s">
        <v>2083</v>
      </c>
      <c r="U1367" s="389" t="s">
        <v>2083</v>
      </c>
      <c r="V1367" s="389" t="s">
        <v>2083</v>
      </c>
      <c r="W1367" s="389" t="s">
        <v>2083</v>
      </c>
      <c r="X1367" s="389" t="s">
        <v>43</v>
      </c>
      <c r="Y1367" s="389" t="s">
        <v>1045</v>
      </c>
      <c r="Z1367" s="389" t="s">
        <v>2083</v>
      </c>
      <c r="AA1367" s="389" t="s">
        <v>2115</v>
      </c>
      <c r="AB1367" s="389" t="s">
        <v>2348</v>
      </c>
    </row>
    <row r="1368" spans="1:28" x14ac:dyDescent="0.2">
      <c r="A1368" s="389">
        <v>1141</v>
      </c>
      <c r="B1368" s="389">
        <v>3532</v>
      </c>
      <c r="C1368" s="389" t="s">
        <v>7037</v>
      </c>
      <c r="D1368" s="389" t="s">
        <v>7038</v>
      </c>
      <c r="E1368" s="389" t="s">
        <v>1281</v>
      </c>
      <c r="F1368" s="421">
        <v>6050</v>
      </c>
      <c r="G1368" s="390" t="s">
        <v>11</v>
      </c>
      <c r="H1368" s="389" t="s">
        <v>1593</v>
      </c>
      <c r="I1368" s="389" t="s">
        <v>1593</v>
      </c>
      <c r="J1368" s="389" t="s">
        <v>1593</v>
      </c>
      <c r="K1368" s="389" t="s">
        <v>9</v>
      </c>
      <c r="L1368" s="390" t="s">
        <v>87</v>
      </c>
      <c r="M1368" s="390" t="s">
        <v>2083</v>
      </c>
      <c r="N1368" s="390" t="s">
        <v>2083</v>
      </c>
      <c r="O1368" s="390" t="s">
        <v>87</v>
      </c>
      <c r="P1368" s="389" t="s">
        <v>23</v>
      </c>
      <c r="Q1368" s="389" t="s">
        <v>7039</v>
      </c>
      <c r="R1368" s="389" t="s">
        <v>3690</v>
      </c>
      <c r="S1368" s="389" t="s">
        <v>2083</v>
      </c>
      <c r="T1368" s="389" t="s">
        <v>2083</v>
      </c>
      <c r="U1368" s="389" t="s">
        <v>2083</v>
      </c>
      <c r="V1368" s="389" t="s">
        <v>2083</v>
      </c>
      <c r="W1368" s="389" t="s">
        <v>2083</v>
      </c>
      <c r="X1368" s="389" t="s">
        <v>43</v>
      </c>
      <c r="Y1368" s="389" t="s">
        <v>2147</v>
      </c>
      <c r="Z1368" s="389" t="s">
        <v>2083</v>
      </c>
      <c r="AA1368" s="389" t="s">
        <v>2115</v>
      </c>
      <c r="AB1368" s="389" t="s">
        <v>2178</v>
      </c>
    </row>
    <row r="1369" spans="1:28" x14ac:dyDescent="0.2">
      <c r="A1369" s="389">
        <v>1142</v>
      </c>
      <c r="B1369" s="389">
        <v>3538</v>
      </c>
      <c r="C1369" s="389" t="s">
        <v>2107</v>
      </c>
      <c r="D1369" s="389" t="s">
        <v>2108</v>
      </c>
      <c r="E1369" s="389" t="s">
        <v>1281</v>
      </c>
      <c r="F1369" s="421">
        <v>6051</v>
      </c>
      <c r="G1369" s="390" t="s">
        <v>11</v>
      </c>
      <c r="H1369" s="389" t="s">
        <v>7040</v>
      </c>
      <c r="I1369" s="389" t="s">
        <v>7041</v>
      </c>
      <c r="J1369" s="389" t="s">
        <v>7042</v>
      </c>
      <c r="K1369" s="389" t="s">
        <v>2091</v>
      </c>
      <c r="L1369" s="390" t="s">
        <v>25</v>
      </c>
      <c r="M1369" s="390" t="s">
        <v>2083</v>
      </c>
      <c r="N1369" s="390" t="s">
        <v>2083</v>
      </c>
      <c r="O1369" s="390" t="s">
        <v>87</v>
      </c>
      <c r="P1369" s="389" t="s">
        <v>23</v>
      </c>
      <c r="Q1369" s="389" t="s">
        <v>7043</v>
      </c>
      <c r="R1369" s="389" t="s">
        <v>7033</v>
      </c>
      <c r="S1369" s="389" t="s">
        <v>2083</v>
      </c>
      <c r="T1369" s="389" t="s">
        <v>2083</v>
      </c>
      <c r="U1369" s="389" t="s">
        <v>2083</v>
      </c>
      <c r="V1369" s="389" t="s">
        <v>2083</v>
      </c>
      <c r="W1369" s="389" t="s">
        <v>2083</v>
      </c>
      <c r="X1369" s="389" t="s">
        <v>43</v>
      </c>
      <c r="Y1369" s="389" t="s">
        <v>2083</v>
      </c>
      <c r="Z1369" s="389" t="s">
        <v>2083</v>
      </c>
      <c r="AA1369" s="389" t="s">
        <v>2115</v>
      </c>
      <c r="AB1369" s="389" t="s">
        <v>6132</v>
      </c>
    </row>
    <row r="1370" spans="1:28" x14ac:dyDescent="0.2">
      <c r="A1370" s="389">
        <v>1143</v>
      </c>
      <c r="B1370" s="389">
        <v>3539</v>
      </c>
      <c r="C1370" s="389" t="s">
        <v>2349</v>
      </c>
      <c r="D1370" s="389" t="s">
        <v>2350</v>
      </c>
      <c r="E1370" s="389" t="s">
        <v>1281</v>
      </c>
      <c r="F1370" s="421">
        <v>6052</v>
      </c>
      <c r="G1370" s="390" t="s">
        <v>11</v>
      </c>
      <c r="H1370" s="389" t="s">
        <v>7044</v>
      </c>
      <c r="I1370" s="389" t="s">
        <v>7045</v>
      </c>
      <c r="J1370" s="389" t="s">
        <v>7045</v>
      </c>
      <c r="K1370" s="389" t="s">
        <v>2091</v>
      </c>
      <c r="L1370" s="390" t="s">
        <v>25</v>
      </c>
      <c r="M1370" s="390" t="s">
        <v>2083</v>
      </c>
      <c r="N1370" s="390" t="s">
        <v>2083</v>
      </c>
      <c r="O1370" s="390" t="s">
        <v>87</v>
      </c>
      <c r="P1370" s="389" t="s">
        <v>23</v>
      </c>
      <c r="Q1370" s="389" t="s">
        <v>7046</v>
      </c>
      <c r="R1370" s="389" t="s">
        <v>7033</v>
      </c>
      <c r="S1370" s="389" t="s">
        <v>2083</v>
      </c>
      <c r="T1370" s="389" t="s">
        <v>2083</v>
      </c>
      <c r="U1370" s="389" t="s">
        <v>2083</v>
      </c>
      <c r="V1370" s="389" t="s">
        <v>2083</v>
      </c>
      <c r="W1370" s="389" t="s">
        <v>2083</v>
      </c>
      <c r="X1370" s="389" t="s">
        <v>43</v>
      </c>
      <c r="Y1370" s="389" t="s">
        <v>2083</v>
      </c>
      <c r="Z1370" s="389" t="s">
        <v>2083</v>
      </c>
      <c r="AA1370" s="389" t="s">
        <v>2115</v>
      </c>
      <c r="AB1370" s="389" t="s">
        <v>6132</v>
      </c>
    </row>
    <row r="1371" spans="1:28" x14ac:dyDescent="0.2">
      <c r="A1371" s="389">
        <v>1144</v>
      </c>
      <c r="B1371" s="389">
        <v>3540</v>
      </c>
      <c r="C1371" s="389" t="s">
        <v>2299</v>
      </c>
      <c r="D1371" s="389" t="s">
        <v>2300</v>
      </c>
      <c r="E1371" s="389" t="s">
        <v>1281</v>
      </c>
      <c r="F1371" s="421">
        <v>6053</v>
      </c>
      <c r="G1371" s="390" t="s">
        <v>11</v>
      </c>
      <c r="H1371" s="389" t="s">
        <v>7047</v>
      </c>
      <c r="I1371" s="389" t="s">
        <v>7048</v>
      </c>
      <c r="J1371" s="389" t="s">
        <v>7048</v>
      </c>
      <c r="K1371" s="389" t="s">
        <v>2091</v>
      </c>
      <c r="L1371" s="390" t="s">
        <v>25</v>
      </c>
      <c r="M1371" s="390" t="s">
        <v>2083</v>
      </c>
      <c r="N1371" s="390" t="s">
        <v>2083</v>
      </c>
      <c r="O1371" s="390" t="s">
        <v>87</v>
      </c>
      <c r="P1371" s="389" t="s">
        <v>23</v>
      </c>
      <c r="Q1371" s="389" t="s">
        <v>7049</v>
      </c>
      <c r="R1371" s="389" t="s">
        <v>7033</v>
      </c>
      <c r="S1371" s="389" t="s">
        <v>2083</v>
      </c>
      <c r="T1371" s="389" t="s">
        <v>2083</v>
      </c>
      <c r="U1371" s="389" t="s">
        <v>2083</v>
      </c>
      <c r="V1371" s="389" t="s">
        <v>7050</v>
      </c>
      <c r="W1371" s="389" t="s">
        <v>2083</v>
      </c>
      <c r="X1371" s="389" t="s">
        <v>43</v>
      </c>
      <c r="Y1371" s="389" t="s">
        <v>2147</v>
      </c>
      <c r="Z1371" s="389" t="s">
        <v>2083</v>
      </c>
      <c r="AA1371" s="389" t="s">
        <v>2115</v>
      </c>
      <c r="AB1371" s="389" t="s">
        <v>6132</v>
      </c>
    </row>
    <row r="1372" spans="1:28" x14ac:dyDescent="0.2">
      <c r="A1372" s="389">
        <v>1145</v>
      </c>
      <c r="B1372" s="389">
        <v>3541</v>
      </c>
      <c r="C1372" s="389" t="s">
        <v>2299</v>
      </c>
      <c r="D1372" s="389" t="s">
        <v>2300</v>
      </c>
      <c r="E1372" s="389" t="s">
        <v>1281</v>
      </c>
      <c r="F1372" s="421">
        <v>6054</v>
      </c>
      <c r="G1372" s="390" t="s">
        <v>11</v>
      </c>
      <c r="H1372" s="389" t="s">
        <v>7051</v>
      </c>
      <c r="I1372" s="389" t="s">
        <v>7052</v>
      </c>
      <c r="J1372" s="389" t="s">
        <v>7053</v>
      </c>
      <c r="K1372" s="389" t="s">
        <v>2091</v>
      </c>
      <c r="L1372" s="390" t="s">
        <v>25</v>
      </c>
      <c r="M1372" s="390" t="s">
        <v>2083</v>
      </c>
      <c r="N1372" s="390" t="s">
        <v>2083</v>
      </c>
      <c r="O1372" s="390" t="s">
        <v>87</v>
      </c>
      <c r="P1372" s="389" t="s">
        <v>23</v>
      </c>
      <c r="Q1372" s="389" t="s">
        <v>7054</v>
      </c>
      <c r="R1372" s="389" t="s">
        <v>7033</v>
      </c>
      <c r="S1372" s="389" t="s">
        <v>2083</v>
      </c>
      <c r="T1372" s="389" t="s">
        <v>2083</v>
      </c>
      <c r="U1372" s="389" t="s">
        <v>2083</v>
      </c>
      <c r="V1372" s="389" t="s">
        <v>7055</v>
      </c>
      <c r="W1372" s="389" t="s">
        <v>2083</v>
      </c>
      <c r="X1372" s="389" t="s">
        <v>43</v>
      </c>
      <c r="Y1372" s="389" t="s">
        <v>2147</v>
      </c>
      <c r="Z1372" s="389" t="s">
        <v>2083</v>
      </c>
      <c r="AA1372" s="389" t="s">
        <v>2115</v>
      </c>
      <c r="AB1372" s="389" t="s">
        <v>6132</v>
      </c>
    </row>
    <row r="1373" spans="1:28" x14ac:dyDescent="0.2">
      <c r="A1373" s="389">
        <v>1146</v>
      </c>
      <c r="B1373" s="389">
        <v>3542</v>
      </c>
      <c r="C1373" s="389" t="s">
        <v>2299</v>
      </c>
      <c r="D1373" s="389" t="s">
        <v>2300</v>
      </c>
      <c r="E1373" s="389" t="s">
        <v>1281</v>
      </c>
      <c r="F1373" s="421">
        <v>6055</v>
      </c>
      <c r="G1373" s="390" t="s">
        <v>11</v>
      </c>
      <c r="H1373" s="389" t="s">
        <v>7056</v>
      </c>
      <c r="I1373" s="389" t="s">
        <v>7057</v>
      </c>
      <c r="J1373" s="389" t="s">
        <v>7058</v>
      </c>
      <c r="K1373" s="389" t="s">
        <v>2091</v>
      </c>
      <c r="L1373" s="390" t="s">
        <v>25</v>
      </c>
      <c r="M1373" s="390" t="s">
        <v>2083</v>
      </c>
      <c r="N1373" s="390" t="s">
        <v>2083</v>
      </c>
      <c r="O1373" s="390" t="s">
        <v>87</v>
      </c>
      <c r="P1373" s="389" t="s">
        <v>23</v>
      </c>
      <c r="Q1373" s="389" t="s">
        <v>7059</v>
      </c>
      <c r="R1373" s="389" t="s">
        <v>7033</v>
      </c>
      <c r="S1373" s="389" t="s">
        <v>2083</v>
      </c>
      <c r="T1373" s="389" t="s">
        <v>2083</v>
      </c>
      <c r="U1373" s="389" t="s">
        <v>2083</v>
      </c>
      <c r="V1373" s="389" t="s">
        <v>2083</v>
      </c>
      <c r="W1373" s="389" t="s">
        <v>2083</v>
      </c>
      <c r="X1373" s="389" t="s">
        <v>43</v>
      </c>
      <c r="Y1373" s="389" t="s">
        <v>2083</v>
      </c>
      <c r="Z1373" s="389" t="s">
        <v>2083</v>
      </c>
      <c r="AA1373" s="389" t="s">
        <v>2105</v>
      </c>
      <c r="AB1373" s="389" t="s">
        <v>7060</v>
      </c>
    </row>
    <row r="1374" spans="1:28" x14ac:dyDescent="0.2">
      <c r="A1374" s="389">
        <v>1147</v>
      </c>
      <c r="B1374" s="389">
        <v>3543</v>
      </c>
      <c r="C1374" s="389" t="s">
        <v>2299</v>
      </c>
      <c r="D1374" s="389" t="s">
        <v>2300</v>
      </c>
      <c r="E1374" s="389" t="s">
        <v>1281</v>
      </c>
      <c r="F1374" s="421">
        <v>6056</v>
      </c>
      <c r="G1374" s="390" t="s">
        <v>11</v>
      </c>
      <c r="H1374" s="389" t="s">
        <v>1599</v>
      </c>
      <c r="I1374" s="389" t="s">
        <v>1599</v>
      </c>
      <c r="J1374" s="389" t="s">
        <v>1599</v>
      </c>
      <c r="K1374" s="389" t="s">
        <v>2091</v>
      </c>
      <c r="L1374" s="390" t="s">
        <v>25</v>
      </c>
      <c r="M1374" s="390" t="s">
        <v>2083</v>
      </c>
      <c r="N1374" s="390" t="s">
        <v>2083</v>
      </c>
      <c r="O1374" s="390" t="s">
        <v>87</v>
      </c>
      <c r="P1374" s="389" t="s">
        <v>23</v>
      </c>
      <c r="Q1374" s="389" t="s">
        <v>7061</v>
      </c>
      <c r="R1374" s="389" t="s">
        <v>7033</v>
      </c>
      <c r="S1374" s="389" t="s">
        <v>2083</v>
      </c>
      <c r="T1374" s="389" t="s">
        <v>2083</v>
      </c>
      <c r="U1374" s="389" t="s">
        <v>2083</v>
      </c>
      <c r="V1374" s="389" t="s">
        <v>2083</v>
      </c>
      <c r="W1374" s="389" t="s">
        <v>2083</v>
      </c>
      <c r="X1374" s="389" t="s">
        <v>43</v>
      </c>
      <c r="Y1374" s="389" t="s">
        <v>2083</v>
      </c>
      <c r="Z1374" s="389" t="s">
        <v>2083</v>
      </c>
      <c r="AA1374" s="389" t="s">
        <v>2105</v>
      </c>
      <c r="AB1374" s="389" t="s">
        <v>7060</v>
      </c>
    </row>
    <row r="1375" spans="1:28" x14ac:dyDescent="0.2">
      <c r="A1375" s="389">
        <v>1148</v>
      </c>
      <c r="B1375" s="389">
        <v>3544</v>
      </c>
      <c r="C1375" s="389" t="s">
        <v>2671</v>
      </c>
      <c r="D1375" s="389" t="s">
        <v>2672</v>
      </c>
      <c r="E1375" s="389" t="s">
        <v>1281</v>
      </c>
      <c r="F1375" s="421">
        <v>6057</v>
      </c>
      <c r="G1375" s="390" t="s">
        <v>11</v>
      </c>
      <c r="H1375" s="389" t="s">
        <v>1600</v>
      </c>
      <c r="I1375" s="389" t="s">
        <v>7062</v>
      </c>
      <c r="J1375" s="389" t="s">
        <v>7062</v>
      </c>
      <c r="K1375" s="389" t="s">
        <v>2283</v>
      </c>
      <c r="L1375" s="390" t="s">
        <v>25</v>
      </c>
      <c r="M1375" s="390" t="s">
        <v>2083</v>
      </c>
      <c r="N1375" s="390" t="s">
        <v>2083</v>
      </c>
      <c r="O1375" s="390" t="s">
        <v>87</v>
      </c>
      <c r="P1375" s="389" t="s">
        <v>23</v>
      </c>
      <c r="Q1375" s="389" t="s">
        <v>7063</v>
      </c>
      <c r="R1375" s="389" t="s">
        <v>7033</v>
      </c>
      <c r="S1375" s="389" t="s">
        <v>2083</v>
      </c>
      <c r="T1375" s="389" t="s">
        <v>2083</v>
      </c>
      <c r="U1375" s="389" t="s">
        <v>2083</v>
      </c>
      <c r="V1375" s="389" t="s">
        <v>2083</v>
      </c>
      <c r="W1375" s="389" t="s">
        <v>2083</v>
      </c>
      <c r="X1375" s="389" t="s">
        <v>43</v>
      </c>
      <c r="Y1375" s="389" t="s">
        <v>2083</v>
      </c>
      <c r="Z1375" s="389" t="s">
        <v>2083</v>
      </c>
      <c r="AA1375" s="389" t="s">
        <v>2115</v>
      </c>
      <c r="AB1375" s="389" t="s">
        <v>2348</v>
      </c>
    </row>
    <row r="1376" spans="1:28" x14ac:dyDescent="0.2">
      <c r="A1376" s="389">
        <v>1149</v>
      </c>
      <c r="B1376" s="389">
        <v>3553</v>
      </c>
      <c r="C1376" s="389" t="s">
        <v>2299</v>
      </c>
      <c r="D1376" s="389" t="s">
        <v>2300</v>
      </c>
      <c r="E1376" s="389" t="s">
        <v>1281</v>
      </c>
      <c r="F1376" s="421">
        <v>6058</v>
      </c>
      <c r="G1376" s="390" t="s">
        <v>11</v>
      </c>
      <c r="H1376" s="389" t="s">
        <v>7064</v>
      </c>
      <c r="I1376" s="389" t="s">
        <v>7065</v>
      </c>
      <c r="J1376" s="389" t="s">
        <v>7066</v>
      </c>
      <c r="K1376" s="389" t="s">
        <v>2091</v>
      </c>
      <c r="L1376" s="390" t="s">
        <v>25</v>
      </c>
      <c r="M1376" s="390" t="s">
        <v>2083</v>
      </c>
      <c r="N1376" s="390" t="s">
        <v>2083</v>
      </c>
      <c r="O1376" s="390" t="s">
        <v>87</v>
      </c>
      <c r="P1376" s="389" t="s">
        <v>23</v>
      </c>
      <c r="Q1376" s="389" t="s">
        <v>7067</v>
      </c>
      <c r="R1376" s="389" t="s">
        <v>7033</v>
      </c>
      <c r="S1376" s="389" t="s">
        <v>2083</v>
      </c>
      <c r="T1376" s="389" t="s">
        <v>2083</v>
      </c>
      <c r="U1376" s="389" t="s">
        <v>2083</v>
      </c>
      <c r="V1376" s="389" t="s">
        <v>2083</v>
      </c>
      <c r="W1376" s="389" t="s">
        <v>2083</v>
      </c>
      <c r="X1376" s="389" t="s">
        <v>43</v>
      </c>
      <c r="Y1376" s="389" t="s">
        <v>2083</v>
      </c>
      <c r="Z1376" s="389" t="s">
        <v>2083</v>
      </c>
      <c r="AA1376" s="389" t="s">
        <v>2105</v>
      </c>
      <c r="AB1376" s="389" t="s">
        <v>7060</v>
      </c>
    </row>
    <row r="1377" spans="1:28" x14ac:dyDescent="0.2">
      <c r="A1377" s="389">
        <v>1150</v>
      </c>
      <c r="B1377" s="389">
        <v>3554</v>
      </c>
      <c r="C1377" s="389" t="s">
        <v>2299</v>
      </c>
      <c r="D1377" s="389" t="s">
        <v>2300</v>
      </c>
      <c r="E1377" s="389" t="s">
        <v>1281</v>
      </c>
      <c r="F1377" s="421">
        <v>6059</v>
      </c>
      <c r="G1377" s="390" t="s">
        <v>11</v>
      </c>
      <c r="H1377" s="389" t="s">
        <v>7068</v>
      </c>
      <c r="I1377" s="389" t="s">
        <v>7069</v>
      </c>
      <c r="J1377" s="389" t="s">
        <v>7070</v>
      </c>
      <c r="K1377" s="389" t="s">
        <v>2091</v>
      </c>
      <c r="L1377" s="390" t="s">
        <v>25</v>
      </c>
      <c r="M1377" s="390" t="s">
        <v>2083</v>
      </c>
      <c r="N1377" s="390" t="s">
        <v>2083</v>
      </c>
      <c r="O1377" s="390" t="s">
        <v>87</v>
      </c>
      <c r="P1377" s="389" t="s">
        <v>23</v>
      </c>
      <c r="Q1377" s="389" t="s">
        <v>7071</v>
      </c>
      <c r="R1377" s="389" t="s">
        <v>7033</v>
      </c>
      <c r="S1377" s="389" t="s">
        <v>2083</v>
      </c>
      <c r="T1377" s="389" t="s">
        <v>2083</v>
      </c>
      <c r="U1377" s="389" t="s">
        <v>2083</v>
      </c>
      <c r="V1377" s="389" t="s">
        <v>2083</v>
      </c>
      <c r="W1377" s="389" t="s">
        <v>2083</v>
      </c>
      <c r="X1377" s="389" t="s">
        <v>43</v>
      </c>
      <c r="Y1377" s="389" t="s">
        <v>2083</v>
      </c>
      <c r="Z1377" s="389" t="s">
        <v>2083</v>
      </c>
      <c r="AA1377" s="389" t="s">
        <v>2115</v>
      </c>
      <c r="AB1377" s="389" t="s">
        <v>6132</v>
      </c>
    </row>
    <row r="1378" spans="1:28" x14ac:dyDescent="0.2">
      <c r="A1378" s="389">
        <v>1151</v>
      </c>
      <c r="B1378" s="389">
        <v>3555</v>
      </c>
      <c r="C1378" s="389" t="s">
        <v>2299</v>
      </c>
      <c r="D1378" s="389" t="s">
        <v>2300</v>
      </c>
      <c r="E1378" s="389" t="s">
        <v>1281</v>
      </c>
      <c r="F1378" s="421">
        <v>6060</v>
      </c>
      <c r="G1378" s="390" t="s">
        <v>11</v>
      </c>
      <c r="H1378" s="389" t="s">
        <v>7072</v>
      </c>
      <c r="I1378" s="389" t="s">
        <v>7073</v>
      </c>
      <c r="J1378" s="389" t="s">
        <v>7074</v>
      </c>
      <c r="K1378" s="389" t="s">
        <v>2091</v>
      </c>
      <c r="L1378" s="390" t="s">
        <v>25</v>
      </c>
      <c r="M1378" s="390" t="s">
        <v>2083</v>
      </c>
      <c r="N1378" s="390" t="s">
        <v>2083</v>
      </c>
      <c r="O1378" s="390" t="s">
        <v>87</v>
      </c>
      <c r="P1378" s="389" t="s">
        <v>23</v>
      </c>
      <c r="Q1378" s="389" t="s">
        <v>7075</v>
      </c>
      <c r="R1378" s="389" t="s">
        <v>7033</v>
      </c>
      <c r="S1378" s="389" t="s">
        <v>2083</v>
      </c>
      <c r="T1378" s="389" t="s">
        <v>2083</v>
      </c>
      <c r="U1378" s="389" t="s">
        <v>2083</v>
      </c>
      <c r="V1378" s="389" t="s">
        <v>2083</v>
      </c>
      <c r="W1378" s="389" t="s">
        <v>2083</v>
      </c>
      <c r="X1378" s="389" t="s">
        <v>43</v>
      </c>
      <c r="Y1378" s="389" t="s">
        <v>2083</v>
      </c>
      <c r="Z1378" s="389" t="s">
        <v>2083</v>
      </c>
      <c r="AA1378" s="389" t="s">
        <v>2105</v>
      </c>
      <c r="AB1378" s="389" t="s">
        <v>7060</v>
      </c>
    </row>
    <row r="1379" spans="1:28" x14ac:dyDescent="0.2">
      <c r="A1379" s="389">
        <v>1152</v>
      </c>
      <c r="B1379" s="389">
        <v>3556</v>
      </c>
      <c r="C1379" s="389" t="s">
        <v>2299</v>
      </c>
      <c r="D1379" s="389" t="s">
        <v>2300</v>
      </c>
      <c r="E1379" s="389" t="s">
        <v>1281</v>
      </c>
      <c r="F1379" s="421">
        <v>6061</v>
      </c>
      <c r="G1379" s="390" t="s">
        <v>11</v>
      </c>
      <c r="H1379" s="389" t="s">
        <v>7076</v>
      </c>
      <c r="I1379" s="389" t="s">
        <v>7077</v>
      </c>
      <c r="J1379" s="389" t="s">
        <v>7078</v>
      </c>
      <c r="K1379" s="389" t="s">
        <v>2091</v>
      </c>
      <c r="L1379" s="390" t="s">
        <v>25</v>
      </c>
      <c r="M1379" s="390" t="s">
        <v>2083</v>
      </c>
      <c r="N1379" s="390" t="s">
        <v>2083</v>
      </c>
      <c r="O1379" s="390" t="s">
        <v>87</v>
      </c>
      <c r="P1379" s="389" t="s">
        <v>23</v>
      </c>
      <c r="Q1379" s="389" t="s">
        <v>7079</v>
      </c>
      <c r="R1379" s="389" t="s">
        <v>7033</v>
      </c>
      <c r="S1379" s="389" t="s">
        <v>2083</v>
      </c>
      <c r="T1379" s="389" t="s">
        <v>2083</v>
      </c>
      <c r="U1379" s="389" t="s">
        <v>2083</v>
      </c>
      <c r="V1379" s="389" t="s">
        <v>2083</v>
      </c>
      <c r="W1379" s="389" t="s">
        <v>2083</v>
      </c>
      <c r="X1379" s="389" t="s">
        <v>43</v>
      </c>
      <c r="Y1379" s="389" t="s">
        <v>2083</v>
      </c>
      <c r="Z1379" s="389" t="s">
        <v>2083</v>
      </c>
      <c r="AA1379" s="389" t="s">
        <v>2115</v>
      </c>
      <c r="AB1379" s="389" t="s">
        <v>6132</v>
      </c>
    </row>
    <row r="1380" spans="1:28" x14ac:dyDescent="0.2">
      <c r="A1380" s="389">
        <v>1153</v>
      </c>
      <c r="B1380" s="389">
        <v>3557</v>
      </c>
      <c r="C1380" s="389" t="s">
        <v>2299</v>
      </c>
      <c r="D1380" s="389" t="s">
        <v>2300</v>
      </c>
      <c r="E1380" s="389" t="s">
        <v>1281</v>
      </c>
      <c r="F1380" s="421">
        <v>6062</v>
      </c>
      <c r="G1380" s="390" t="s">
        <v>11</v>
      </c>
      <c r="H1380" s="389" t="s">
        <v>7080</v>
      </c>
      <c r="I1380" s="389" t="s">
        <v>7081</v>
      </c>
      <c r="J1380" s="389" t="s">
        <v>7082</v>
      </c>
      <c r="K1380" s="389" t="s">
        <v>2091</v>
      </c>
      <c r="L1380" s="390" t="s">
        <v>25</v>
      </c>
      <c r="M1380" s="390" t="s">
        <v>2083</v>
      </c>
      <c r="N1380" s="390" t="s">
        <v>2083</v>
      </c>
      <c r="O1380" s="390" t="s">
        <v>87</v>
      </c>
      <c r="P1380" s="389" t="s">
        <v>23</v>
      </c>
      <c r="Q1380" s="389" t="s">
        <v>7083</v>
      </c>
      <c r="R1380" s="389" t="s">
        <v>7033</v>
      </c>
      <c r="S1380" s="389" t="s">
        <v>2083</v>
      </c>
      <c r="T1380" s="389" t="s">
        <v>2083</v>
      </c>
      <c r="U1380" s="389" t="s">
        <v>2083</v>
      </c>
      <c r="V1380" s="389" t="s">
        <v>2083</v>
      </c>
      <c r="W1380" s="389" t="s">
        <v>2083</v>
      </c>
      <c r="X1380" s="389" t="s">
        <v>43</v>
      </c>
      <c r="Y1380" s="389" t="s">
        <v>2083</v>
      </c>
      <c r="Z1380" s="389" t="s">
        <v>2083</v>
      </c>
      <c r="AA1380" s="389" t="s">
        <v>2105</v>
      </c>
      <c r="AB1380" s="389" t="s">
        <v>7060</v>
      </c>
    </row>
    <row r="1381" spans="1:28" x14ac:dyDescent="0.2">
      <c r="A1381" s="389">
        <v>1154</v>
      </c>
      <c r="B1381" s="389">
        <v>3558</v>
      </c>
      <c r="C1381" s="389" t="s">
        <v>2299</v>
      </c>
      <c r="D1381" s="389" t="s">
        <v>2300</v>
      </c>
      <c r="E1381" s="389" t="s">
        <v>1281</v>
      </c>
      <c r="F1381" s="421">
        <v>6063</v>
      </c>
      <c r="G1381" s="390" t="s">
        <v>11</v>
      </c>
      <c r="H1381" s="389" t="s">
        <v>7084</v>
      </c>
      <c r="I1381" s="389" t="s">
        <v>7085</v>
      </c>
      <c r="J1381" s="389" t="s">
        <v>7086</v>
      </c>
      <c r="K1381" s="389" t="s">
        <v>2091</v>
      </c>
      <c r="L1381" s="390" t="s">
        <v>25</v>
      </c>
      <c r="M1381" s="390" t="s">
        <v>2083</v>
      </c>
      <c r="N1381" s="390" t="s">
        <v>2083</v>
      </c>
      <c r="O1381" s="390" t="s">
        <v>87</v>
      </c>
      <c r="P1381" s="389" t="s">
        <v>23</v>
      </c>
      <c r="Q1381" s="389" t="s">
        <v>7087</v>
      </c>
      <c r="R1381" s="389" t="s">
        <v>7033</v>
      </c>
      <c r="S1381" s="389" t="s">
        <v>2083</v>
      </c>
      <c r="T1381" s="389" t="s">
        <v>2083</v>
      </c>
      <c r="U1381" s="389" t="s">
        <v>2083</v>
      </c>
      <c r="V1381" s="389" t="s">
        <v>2083</v>
      </c>
      <c r="W1381" s="389" t="s">
        <v>2083</v>
      </c>
      <c r="X1381" s="389" t="s">
        <v>43</v>
      </c>
      <c r="Y1381" s="389" t="s">
        <v>2083</v>
      </c>
      <c r="Z1381" s="389" t="s">
        <v>2083</v>
      </c>
      <c r="AA1381" s="389" t="s">
        <v>2105</v>
      </c>
      <c r="AB1381" s="389" t="s">
        <v>7060</v>
      </c>
    </row>
    <row r="1382" spans="1:28" x14ac:dyDescent="0.2">
      <c r="A1382" s="389">
        <v>1340</v>
      </c>
      <c r="B1382" s="389">
        <v>3559</v>
      </c>
      <c r="C1382" s="389" t="s">
        <v>2299</v>
      </c>
      <c r="D1382" s="389" t="s">
        <v>2300</v>
      </c>
      <c r="E1382" s="389" t="s">
        <v>1281</v>
      </c>
      <c r="F1382" s="421">
        <v>6064</v>
      </c>
      <c r="G1382" s="390" t="s">
        <v>11</v>
      </c>
      <c r="H1382" s="389" t="s">
        <v>7088</v>
      </c>
      <c r="I1382" s="389" t="s">
        <v>7089</v>
      </c>
      <c r="J1382" s="389" t="s">
        <v>7090</v>
      </c>
      <c r="K1382" s="389" t="s">
        <v>2091</v>
      </c>
      <c r="L1382" s="390" t="s">
        <v>25</v>
      </c>
      <c r="M1382" s="390" t="s">
        <v>2083</v>
      </c>
      <c r="N1382" s="390" t="s">
        <v>2083</v>
      </c>
      <c r="O1382" s="390" t="s">
        <v>87</v>
      </c>
      <c r="P1382" s="389" t="s">
        <v>23</v>
      </c>
      <c r="Q1382" s="389" t="s">
        <v>7091</v>
      </c>
      <c r="R1382" s="389" t="s">
        <v>7033</v>
      </c>
      <c r="S1382" s="389" t="s">
        <v>2083</v>
      </c>
      <c r="T1382" s="389" t="s">
        <v>2083</v>
      </c>
      <c r="U1382" s="389" t="s">
        <v>2083</v>
      </c>
      <c r="V1382" s="389" t="s">
        <v>2083</v>
      </c>
      <c r="W1382" s="389" t="s">
        <v>2083</v>
      </c>
      <c r="X1382" s="389" t="s">
        <v>43</v>
      </c>
      <c r="Y1382" s="389" t="s">
        <v>2083</v>
      </c>
      <c r="Z1382" s="389" t="s">
        <v>2083</v>
      </c>
      <c r="AA1382" s="389" t="s">
        <v>2115</v>
      </c>
      <c r="AB1382" s="389" t="s">
        <v>6132</v>
      </c>
    </row>
    <row r="1383" spans="1:28" x14ac:dyDescent="0.2">
      <c r="A1383" s="389">
        <v>1341</v>
      </c>
      <c r="B1383" s="389">
        <v>3560</v>
      </c>
      <c r="C1383" s="389" t="s">
        <v>2299</v>
      </c>
      <c r="D1383" s="389" t="s">
        <v>2300</v>
      </c>
      <c r="E1383" s="389" t="s">
        <v>1281</v>
      </c>
      <c r="F1383" s="421">
        <v>6065</v>
      </c>
      <c r="G1383" s="390" t="s">
        <v>11</v>
      </c>
      <c r="H1383" s="389" t="s">
        <v>7092</v>
      </c>
      <c r="I1383" s="389" t="s">
        <v>7093</v>
      </c>
      <c r="J1383" s="389" t="s">
        <v>7094</v>
      </c>
      <c r="K1383" s="389" t="s">
        <v>2091</v>
      </c>
      <c r="L1383" s="390" t="s">
        <v>25</v>
      </c>
      <c r="M1383" s="390" t="s">
        <v>2083</v>
      </c>
      <c r="N1383" s="390" t="s">
        <v>2083</v>
      </c>
      <c r="O1383" s="390" t="s">
        <v>87</v>
      </c>
      <c r="P1383" s="389" t="s">
        <v>23</v>
      </c>
      <c r="Q1383" s="389" t="s">
        <v>7095</v>
      </c>
      <c r="R1383" s="389" t="s">
        <v>7033</v>
      </c>
      <c r="S1383" s="389" t="s">
        <v>2083</v>
      </c>
      <c r="T1383" s="389" t="s">
        <v>2083</v>
      </c>
      <c r="U1383" s="389" t="s">
        <v>2083</v>
      </c>
      <c r="V1383" s="389" t="s">
        <v>2083</v>
      </c>
      <c r="W1383" s="389" t="s">
        <v>2083</v>
      </c>
      <c r="X1383" s="389" t="s">
        <v>43</v>
      </c>
      <c r="Y1383" s="389" t="s">
        <v>2083</v>
      </c>
      <c r="Z1383" s="389" t="s">
        <v>2083</v>
      </c>
      <c r="AA1383" s="389" t="s">
        <v>2115</v>
      </c>
      <c r="AB1383" s="389" t="s">
        <v>3521</v>
      </c>
    </row>
    <row r="1384" spans="1:28" x14ac:dyDescent="0.2">
      <c r="A1384" s="389">
        <v>1342</v>
      </c>
      <c r="B1384" s="389">
        <v>3567</v>
      </c>
      <c r="C1384" s="389" t="s">
        <v>2569</v>
      </c>
      <c r="D1384" s="389" t="s">
        <v>2570</v>
      </c>
      <c r="E1384" s="389" t="s">
        <v>1281</v>
      </c>
      <c r="F1384" s="421">
        <v>6066</v>
      </c>
      <c r="G1384" s="390" t="s">
        <v>11</v>
      </c>
      <c r="H1384" s="389" t="s">
        <v>7096</v>
      </c>
      <c r="I1384" s="389" t="s">
        <v>7097</v>
      </c>
      <c r="J1384" s="389" t="s">
        <v>7097</v>
      </c>
      <c r="K1384" s="389" t="s">
        <v>2091</v>
      </c>
      <c r="L1384" s="390" t="s">
        <v>25</v>
      </c>
      <c r="M1384" s="390" t="s">
        <v>2083</v>
      </c>
      <c r="N1384" s="390" t="s">
        <v>2083</v>
      </c>
      <c r="O1384" s="390" t="s">
        <v>87</v>
      </c>
      <c r="P1384" s="389" t="s">
        <v>23</v>
      </c>
      <c r="Q1384" s="389" t="s">
        <v>7098</v>
      </c>
      <c r="R1384" s="389" t="s">
        <v>7033</v>
      </c>
      <c r="S1384" s="389" t="s">
        <v>2083</v>
      </c>
      <c r="T1384" s="389" t="s">
        <v>2083</v>
      </c>
      <c r="U1384" s="389" t="s">
        <v>2083</v>
      </c>
      <c r="V1384" s="389" t="s">
        <v>2083</v>
      </c>
      <c r="W1384" s="389" t="s">
        <v>2083</v>
      </c>
      <c r="X1384" s="389" t="s">
        <v>43</v>
      </c>
      <c r="Y1384" s="389" t="s">
        <v>2083</v>
      </c>
      <c r="Z1384" s="389" t="s">
        <v>2083</v>
      </c>
      <c r="AA1384" s="389" t="s">
        <v>2115</v>
      </c>
      <c r="AB1384" s="389" t="s">
        <v>6132</v>
      </c>
    </row>
    <row r="1385" spans="1:28" x14ac:dyDescent="0.2">
      <c r="A1385" s="389">
        <v>1343</v>
      </c>
      <c r="B1385" s="389">
        <v>3568</v>
      </c>
      <c r="C1385" s="389" t="s">
        <v>2569</v>
      </c>
      <c r="D1385" s="389" t="s">
        <v>2570</v>
      </c>
      <c r="E1385" s="389" t="s">
        <v>1281</v>
      </c>
      <c r="F1385" s="421">
        <v>6067</v>
      </c>
      <c r="G1385" s="390" t="s">
        <v>11</v>
      </c>
      <c r="H1385" s="389" t="s">
        <v>7099</v>
      </c>
      <c r="I1385" s="389" t="s">
        <v>7100</v>
      </c>
      <c r="J1385" s="389" t="s">
        <v>7100</v>
      </c>
      <c r="K1385" s="389" t="s">
        <v>2091</v>
      </c>
      <c r="L1385" s="390" t="s">
        <v>25</v>
      </c>
      <c r="M1385" s="390" t="s">
        <v>2083</v>
      </c>
      <c r="N1385" s="390" t="s">
        <v>2083</v>
      </c>
      <c r="O1385" s="390" t="s">
        <v>87</v>
      </c>
      <c r="P1385" s="389" t="s">
        <v>23</v>
      </c>
      <c r="Q1385" s="389" t="s">
        <v>7101</v>
      </c>
      <c r="R1385" s="389" t="s">
        <v>7033</v>
      </c>
      <c r="S1385" s="389" t="s">
        <v>2083</v>
      </c>
      <c r="T1385" s="389" t="s">
        <v>2083</v>
      </c>
      <c r="U1385" s="389" t="s">
        <v>2083</v>
      </c>
      <c r="V1385" s="389" t="s">
        <v>2083</v>
      </c>
      <c r="W1385" s="389" t="s">
        <v>2083</v>
      </c>
      <c r="X1385" s="389" t="s">
        <v>43</v>
      </c>
      <c r="Y1385" s="389" t="s">
        <v>2083</v>
      </c>
      <c r="Z1385" s="389" t="s">
        <v>2083</v>
      </c>
      <c r="AA1385" s="389" t="s">
        <v>2115</v>
      </c>
      <c r="AB1385" s="389" t="s">
        <v>6132</v>
      </c>
    </row>
    <row r="1386" spans="1:28" x14ac:dyDescent="0.2">
      <c r="A1386" s="389">
        <v>1344</v>
      </c>
      <c r="B1386" s="389">
        <v>3569</v>
      </c>
      <c r="C1386" s="389" t="s">
        <v>2569</v>
      </c>
      <c r="D1386" s="389" t="s">
        <v>2570</v>
      </c>
      <c r="E1386" s="389" t="s">
        <v>1281</v>
      </c>
      <c r="F1386" s="421">
        <v>6068</v>
      </c>
      <c r="G1386" s="390" t="s">
        <v>11</v>
      </c>
      <c r="H1386" s="389" t="s">
        <v>1611</v>
      </c>
      <c r="I1386" s="389" t="s">
        <v>1611</v>
      </c>
      <c r="J1386" s="389" t="s">
        <v>1611</v>
      </c>
      <c r="K1386" s="389" t="s">
        <v>2091</v>
      </c>
      <c r="L1386" s="390" t="s">
        <v>25</v>
      </c>
      <c r="M1386" s="390" t="s">
        <v>2083</v>
      </c>
      <c r="N1386" s="390" t="s">
        <v>2083</v>
      </c>
      <c r="O1386" s="390" t="s">
        <v>87</v>
      </c>
      <c r="P1386" s="389" t="s">
        <v>23</v>
      </c>
      <c r="Q1386" s="389" t="s">
        <v>7102</v>
      </c>
      <c r="R1386" s="389" t="s">
        <v>7033</v>
      </c>
      <c r="S1386" s="389" t="s">
        <v>2083</v>
      </c>
      <c r="T1386" s="389" t="s">
        <v>2083</v>
      </c>
      <c r="U1386" s="389" t="s">
        <v>2083</v>
      </c>
      <c r="V1386" s="389" t="s">
        <v>2083</v>
      </c>
      <c r="W1386" s="389" t="s">
        <v>2083</v>
      </c>
      <c r="X1386" s="389" t="s">
        <v>43</v>
      </c>
      <c r="Y1386" s="389" t="s">
        <v>2083</v>
      </c>
      <c r="Z1386" s="389" t="s">
        <v>2083</v>
      </c>
      <c r="AA1386" s="389" t="s">
        <v>2122</v>
      </c>
      <c r="AB1386" s="389" t="s">
        <v>4868</v>
      </c>
    </row>
    <row r="1387" spans="1:28" x14ac:dyDescent="0.2">
      <c r="A1387" s="389">
        <v>1345</v>
      </c>
      <c r="B1387" s="389">
        <v>3570</v>
      </c>
      <c r="C1387" s="389" t="s">
        <v>2569</v>
      </c>
      <c r="D1387" s="389" t="s">
        <v>2570</v>
      </c>
      <c r="E1387" s="389" t="s">
        <v>1281</v>
      </c>
      <c r="F1387" s="421">
        <v>6069</v>
      </c>
      <c r="G1387" s="390" t="s">
        <v>11</v>
      </c>
      <c r="H1387" s="389" t="s">
        <v>7103</v>
      </c>
      <c r="I1387" s="389" t="s">
        <v>7104</v>
      </c>
      <c r="J1387" s="389" t="s">
        <v>7105</v>
      </c>
      <c r="K1387" s="389" t="s">
        <v>2091</v>
      </c>
      <c r="L1387" s="390" t="s">
        <v>25</v>
      </c>
      <c r="M1387" s="390" t="s">
        <v>2083</v>
      </c>
      <c r="N1387" s="390" t="s">
        <v>2083</v>
      </c>
      <c r="O1387" s="390" t="s">
        <v>87</v>
      </c>
      <c r="P1387" s="389" t="s">
        <v>23</v>
      </c>
      <c r="Q1387" s="389" t="s">
        <v>7106</v>
      </c>
      <c r="R1387" s="389" t="s">
        <v>7033</v>
      </c>
      <c r="S1387" s="389" t="s">
        <v>2083</v>
      </c>
      <c r="T1387" s="389" t="s">
        <v>2083</v>
      </c>
      <c r="U1387" s="389" t="s">
        <v>2083</v>
      </c>
      <c r="V1387" s="389" t="s">
        <v>2083</v>
      </c>
      <c r="W1387" s="389" t="s">
        <v>2083</v>
      </c>
      <c r="X1387" s="389" t="s">
        <v>43</v>
      </c>
      <c r="Y1387" s="389" t="s">
        <v>2083</v>
      </c>
      <c r="Z1387" s="389" t="s">
        <v>2083</v>
      </c>
      <c r="AA1387" s="389" t="s">
        <v>2115</v>
      </c>
      <c r="AB1387" s="389" t="s">
        <v>6132</v>
      </c>
    </row>
    <row r="1388" spans="1:28" x14ac:dyDescent="0.2">
      <c r="A1388" s="389">
        <v>1346</v>
      </c>
      <c r="B1388" s="389">
        <v>3571</v>
      </c>
      <c r="C1388" s="389" t="s">
        <v>2569</v>
      </c>
      <c r="D1388" s="389" t="s">
        <v>2570</v>
      </c>
      <c r="E1388" s="389" t="s">
        <v>1281</v>
      </c>
      <c r="F1388" s="421">
        <v>6070</v>
      </c>
      <c r="G1388" s="390" t="s">
        <v>11</v>
      </c>
      <c r="H1388" s="389" t="s">
        <v>7107</v>
      </c>
      <c r="I1388" s="389" t="s">
        <v>7108</v>
      </c>
      <c r="J1388" s="389" t="s">
        <v>7109</v>
      </c>
      <c r="K1388" s="389" t="s">
        <v>2091</v>
      </c>
      <c r="L1388" s="390" t="s">
        <v>25</v>
      </c>
      <c r="M1388" s="390" t="s">
        <v>2083</v>
      </c>
      <c r="N1388" s="390" t="s">
        <v>2083</v>
      </c>
      <c r="O1388" s="390" t="s">
        <v>87</v>
      </c>
      <c r="P1388" s="389" t="s">
        <v>23</v>
      </c>
      <c r="Q1388" s="389" t="s">
        <v>7110</v>
      </c>
      <c r="R1388" s="389" t="s">
        <v>7033</v>
      </c>
      <c r="S1388" s="389" t="s">
        <v>2083</v>
      </c>
      <c r="T1388" s="389" t="s">
        <v>2083</v>
      </c>
      <c r="U1388" s="389" t="s">
        <v>2083</v>
      </c>
      <c r="V1388" s="389" t="s">
        <v>2083</v>
      </c>
      <c r="W1388" s="389" t="s">
        <v>2083</v>
      </c>
      <c r="X1388" s="389" t="s">
        <v>43</v>
      </c>
      <c r="Y1388" s="389" t="s">
        <v>2083</v>
      </c>
      <c r="Z1388" s="389" t="s">
        <v>2083</v>
      </c>
      <c r="AA1388" s="389" t="s">
        <v>2115</v>
      </c>
      <c r="AB1388" s="389" t="s">
        <v>2844</v>
      </c>
    </row>
    <row r="1389" spans="1:28" x14ac:dyDescent="0.2">
      <c r="A1389" s="389">
        <v>1347</v>
      </c>
      <c r="B1389" s="389">
        <v>3572</v>
      </c>
      <c r="C1389" s="389" t="s">
        <v>2569</v>
      </c>
      <c r="D1389" s="389" t="s">
        <v>2570</v>
      </c>
      <c r="E1389" s="389" t="s">
        <v>1281</v>
      </c>
      <c r="F1389" s="421">
        <v>6071</v>
      </c>
      <c r="G1389" s="390" t="s">
        <v>11</v>
      </c>
      <c r="H1389" s="389" t="s">
        <v>7111</v>
      </c>
      <c r="I1389" s="389" t="s">
        <v>7112</v>
      </c>
      <c r="J1389" s="389" t="s">
        <v>7113</v>
      </c>
      <c r="K1389" s="389" t="s">
        <v>2091</v>
      </c>
      <c r="L1389" s="390" t="s">
        <v>25</v>
      </c>
      <c r="M1389" s="390" t="s">
        <v>2083</v>
      </c>
      <c r="N1389" s="390" t="s">
        <v>2083</v>
      </c>
      <c r="O1389" s="390" t="s">
        <v>87</v>
      </c>
      <c r="P1389" s="389" t="s">
        <v>23</v>
      </c>
      <c r="Q1389" s="389" t="s">
        <v>7114</v>
      </c>
      <c r="R1389" s="389" t="s">
        <v>7033</v>
      </c>
      <c r="S1389" s="389" t="s">
        <v>2083</v>
      </c>
      <c r="T1389" s="389" t="s">
        <v>2083</v>
      </c>
      <c r="U1389" s="389" t="s">
        <v>2083</v>
      </c>
      <c r="V1389" s="389" t="s">
        <v>2083</v>
      </c>
      <c r="W1389" s="389" t="s">
        <v>2083</v>
      </c>
      <c r="X1389" s="389" t="s">
        <v>43</v>
      </c>
      <c r="Y1389" s="389" t="s">
        <v>2083</v>
      </c>
      <c r="Z1389" s="389" t="s">
        <v>2083</v>
      </c>
      <c r="AA1389" s="389" t="s">
        <v>2115</v>
      </c>
      <c r="AB1389" s="389" t="s">
        <v>6132</v>
      </c>
    </row>
    <row r="1390" spans="1:28" x14ac:dyDescent="0.2">
      <c r="A1390" s="389">
        <v>1348</v>
      </c>
      <c r="B1390" s="389">
        <v>3578</v>
      </c>
      <c r="C1390" s="389" t="s">
        <v>2299</v>
      </c>
      <c r="D1390" s="389" t="s">
        <v>2300</v>
      </c>
      <c r="E1390" s="389" t="s">
        <v>1281</v>
      </c>
      <c r="F1390" s="421">
        <v>6072</v>
      </c>
      <c r="G1390" s="390" t="s">
        <v>11</v>
      </c>
      <c r="H1390" s="389" t="s">
        <v>1615</v>
      </c>
      <c r="I1390" s="389" t="s">
        <v>7115</v>
      </c>
      <c r="J1390" s="389" t="s">
        <v>7116</v>
      </c>
      <c r="K1390" s="389" t="s">
        <v>2091</v>
      </c>
      <c r="L1390" s="390" t="s">
        <v>25</v>
      </c>
      <c r="M1390" s="390" t="s">
        <v>2083</v>
      </c>
      <c r="N1390" s="390" t="s">
        <v>2083</v>
      </c>
      <c r="O1390" s="390" t="s">
        <v>87</v>
      </c>
      <c r="P1390" s="389" t="s">
        <v>23</v>
      </c>
      <c r="Q1390" s="389" t="s">
        <v>7117</v>
      </c>
      <c r="R1390" s="389" t="s">
        <v>2637</v>
      </c>
      <c r="S1390" s="389" t="s">
        <v>2083</v>
      </c>
      <c r="T1390" s="389" t="s">
        <v>2083</v>
      </c>
      <c r="U1390" s="389" t="s">
        <v>2083</v>
      </c>
      <c r="V1390" s="389" t="s">
        <v>2083</v>
      </c>
      <c r="W1390" s="389" t="s">
        <v>2083</v>
      </c>
      <c r="X1390" s="389" t="s">
        <v>43</v>
      </c>
      <c r="Y1390" s="389" t="s">
        <v>2147</v>
      </c>
      <c r="Z1390" s="389" t="s">
        <v>2083</v>
      </c>
      <c r="AA1390" s="389" t="s">
        <v>2105</v>
      </c>
      <c r="AB1390" s="389" t="s">
        <v>7060</v>
      </c>
    </row>
    <row r="1391" spans="1:28" x14ac:dyDescent="0.2">
      <c r="A1391" s="389">
        <v>1349</v>
      </c>
      <c r="B1391" s="389">
        <v>3579</v>
      </c>
      <c r="C1391" s="389" t="s">
        <v>2201</v>
      </c>
      <c r="D1391" s="389" t="s">
        <v>2202</v>
      </c>
      <c r="E1391" s="389" t="s">
        <v>1281</v>
      </c>
      <c r="F1391" s="421">
        <v>6073</v>
      </c>
      <c r="G1391" s="390" t="s">
        <v>11</v>
      </c>
      <c r="H1391" s="389" t="s">
        <v>7118</v>
      </c>
      <c r="I1391" s="389" t="s">
        <v>7119</v>
      </c>
      <c r="J1391" s="389" t="s">
        <v>7120</v>
      </c>
      <c r="K1391" s="389" t="s">
        <v>2091</v>
      </c>
      <c r="L1391" s="390" t="s">
        <v>25</v>
      </c>
      <c r="M1391" s="390" t="s">
        <v>2083</v>
      </c>
      <c r="N1391" s="390" t="s">
        <v>2083</v>
      </c>
      <c r="O1391" s="390" t="s">
        <v>87</v>
      </c>
      <c r="P1391" s="389" t="s">
        <v>23</v>
      </c>
      <c r="Q1391" s="389" t="s">
        <v>7121</v>
      </c>
      <c r="R1391" s="389" t="s">
        <v>2637</v>
      </c>
      <c r="S1391" s="389" t="s">
        <v>2083</v>
      </c>
      <c r="T1391" s="389" t="s">
        <v>2083</v>
      </c>
      <c r="U1391" s="389" t="s">
        <v>2083</v>
      </c>
      <c r="V1391" s="389" t="s">
        <v>2083</v>
      </c>
      <c r="W1391" s="389" t="s">
        <v>2083</v>
      </c>
      <c r="X1391" s="389" t="s">
        <v>43</v>
      </c>
      <c r="Y1391" s="389" t="s">
        <v>2147</v>
      </c>
      <c r="Z1391" s="389" t="s">
        <v>2083</v>
      </c>
      <c r="AA1391" s="389" t="s">
        <v>2115</v>
      </c>
      <c r="AB1391" s="389" t="s">
        <v>2844</v>
      </c>
    </row>
    <row r="1392" spans="1:28" x14ac:dyDescent="0.2">
      <c r="A1392" s="389">
        <v>1350</v>
      </c>
      <c r="B1392" s="389">
        <v>3581</v>
      </c>
      <c r="C1392" s="389" t="s">
        <v>3435</v>
      </c>
      <c r="D1392" s="389" t="s">
        <v>3436</v>
      </c>
      <c r="E1392" s="389" t="s">
        <v>1281</v>
      </c>
      <c r="F1392" s="421">
        <v>6074</v>
      </c>
      <c r="G1392" s="390" t="s">
        <v>11</v>
      </c>
      <c r="H1392" s="389" t="s">
        <v>7122</v>
      </c>
      <c r="I1392" s="389" t="s">
        <v>7123</v>
      </c>
      <c r="J1392" s="389" t="s">
        <v>7123</v>
      </c>
      <c r="K1392" s="389" t="s">
        <v>2126</v>
      </c>
      <c r="L1392" s="390" t="s">
        <v>25</v>
      </c>
      <c r="M1392" s="390" t="s">
        <v>2083</v>
      </c>
      <c r="N1392" s="390" t="s">
        <v>2083</v>
      </c>
      <c r="O1392" s="390" t="s">
        <v>25</v>
      </c>
      <c r="P1392" s="389" t="s">
        <v>23</v>
      </c>
      <c r="Q1392" s="389" t="s">
        <v>2368</v>
      </c>
      <c r="R1392" s="389" t="s">
        <v>5832</v>
      </c>
      <c r="S1392" s="389" t="s">
        <v>6196</v>
      </c>
      <c r="T1392" s="389" t="s">
        <v>2653</v>
      </c>
      <c r="U1392" s="389" t="s">
        <v>2083</v>
      </c>
      <c r="V1392" s="389" t="s">
        <v>2083</v>
      </c>
      <c r="W1392" s="389" t="s">
        <v>2083</v>
      </c>
      <c r="X1392" s="389" t="s">
        <v>43</v>
      </c>
      <c r="Y1392" s="389" t="s">
        <v>87</v>
      </c>
      <c r="Z1392" s="389" t="s">
        <v>2083</v>
      </c>
      <c r="AA1392" s="389" t="s">
        <v>2115</v>
      </c>
      <c r="AB1392" s="389" t="s">
        <v>2912</v>
      </c>
    </row>
    <row r="1393" spans="1:28" x14ac:dyDescent="0.2">
      <c r="A1393" s="389">
        <v>1351</v>
      </c>
      <c r="B1393" s="389">
        <v>3582</v>
      </c>
      <c r="C1393" s="389" t="s">
        <v>3544</v>
      </c>
      <c r="D1393" s="389" t="s">
        <v>3545</v>
      </c>
      <c r="E1393" s="389" t="s">
        <v>1281</v>
      </c>
      <c r="F1393" s="421">
        <v>6075</v>
      </c>
      <c r="G1393" s="390" t="s">
        <v>11</v>
      </c>
      <c r="H1393" s="389" t="s">
        <v>7124</v>
      </c>
      <c r="I1393" s="389" t="s">
        <v>7125</v>
      </c>
      <c r="J1393" s="389" t="s">
        <v>7125</v>
      </c>
      <c r="K1393" s="389" t="s">
        <v>2126</v>
      </c>
      <c r="L1393" s="390" t="s">
        <v>25</v>
      </c>
      <c r="M1393" s="390" t="s">
        <v>2083</v>
      </c>
      <c r="N1393" s="390" t="s">
        <v>2083</v>
      </c>
      <c r="O1393" s="390" t="s">
        <v>25</v>
      </c>
      <c r="P1393" s="389" t="s">
        <v>23</v>
      </c>
      <c r="Q1393" s="389" t="s">
        <v>2368</v>
      </c>
      <c r="R1393" s="389" t="s">
        <v>5832</v>
      </c>
      <c r="S1393" s="389" t="s">
        <v>6196</v>
      </c>
      <c r="T1393" s="389" t="s">
        <v>2653</v>
      </c>
      <c r="U1393" s="389" t="s">
        <v>2083</v>
      </c>
      <c r="V1393" s="389" t="s">
        <v>2083</v>
      </c>
      <c r="W1393" s="389" t="s">
        <v>2083</v>
      </c>
      <c r="X1393" s="389" t="s">
        <v>43</v>
      </c>
      <c r="Y1393" s="389" t="s">
        <v>87</v>
      </c>
      <c r="Z1393" s="389" t="s">
        <v>2083</v>
      </c>
      <c r="AA1393" s="389" t="s">
        <v>2115</v>
      </c>
      <c r="AB1393" s="389" t="s">
        <v>2912</v>
      </c>
    </row>
    <row r="1394" spans="1:28" x14ac:dyDescent="0.2">
      <c r="A1394" s="389">
        <v>1352</v>
      </c>
      <c r="B1394" s="389">
        <v>3592</v>
      </c>
      <c r="C1394" s="389" t="s">
        <v>2962</v>
      </c>
      <c r="D1394" s="389" t="s">
        <v>2963</v>
      </c>
      <c r="E1394" s="389" t="s">
        <v>1281</v>
      </c>
      <c r="F1394" s="421">
        <v>6076</v>
      </c>
      <c r="G1394" s="390" t="s">
        <v>11</v>
      </c>
      <c r="H1394" s="389" t="s">
        <v>7126</v>
      </c>
      <c r="I1394" s="389" t="s">
        <v>7127</v>
      </c>
      <c r="J1394" s="389" t="s">
        <v>7127</v>
      </c>
      <c r="K1394" s="389" t="s">
        <v>2091</v>
      </c>
      <c r="L1394" s="390" t="s">
        <v>25</v>
      </c>
      <c r="M1394" s="390" t="s">
        <v>2083</v>
      </c>
      <c r="N1394" s="390" t="s">
        <v>2083</v>
      </c>
      <c r="O1394" s="390" t="s">
        <v>87</v>
      </c>
      <c r="P1394" s="389" t="s">
        <v>23</v>
      </c>
      <c r="Q1394" s="389" t="s">
        <v>7128</v>
      </c>
      <c r="R1394" s="389" t="s">
        <v>5731</v>
      </c>
      <c r="S1394" s="389" t="s">
        <v>2083</v>
      </c>
      <c r="T1394" s="389" t="s">
        <v>2083</v>
      </c>
      <c r="U1394" s="389" t="s">
        <v>2083</v>
      </c>
      <c r="V1394" s="389" t="s">
        <v>7129</v>
      </c>
      <c r="W1394" s="389" t="s">
        <v>2083</v>
      </c>
      <c r="X1394" s="389" t="s">
        <v>43</v>
      </c>
      <c r="Y1394" s="389" t="s">
        <v>2147</v>
      </c>
      <c r="Z1394" s="389" t="s">
        <v>2083</v>
      </c>
      <c r="AA1394" s="389" t="s">
        <v>2328</v>
      </c>
      <c r="AB1394" s="389" t="s">
        <v>7130</v>
      </c>
    </row>
    <row r="1395" spans="1:28" x14ac:dyDescent="0.2">
      <c r="A1395" s="389">
        <v>1353</v>
      </c>
      <c r="B1395" s="389">
        <v>3593</v>
      </c>
      <c r="C1395" s="389" t="s">
        <v>2860</v>
      </c>
      <c r="D1395" s="389" t="s">
        <v>2861</v>
      </c>
      <c r="E1395" s="389" t="s">
        <v>1281</v>
      </c>
      <c r="F1395" s="421">
        <v>6077</v>
      </c>
      <c r="G1395" s="390" t="s">
        <v>11</v>
      </c>
      <c r="H1395" s="389" t="s">
        <v>7131</v>
      </c>
      <c r="I1395" s="389" t="s">
        <v>7132</v>
      </c>
      <c r="J1395" s="389" t="s">
        <v>7132</v>
      </c>
      <c r="K1395" s="389" t="s">
        <v>2126</v>
      </c>
      <c r="L1395" s="390" t="s">
        <v>25</v>
      </c>
      <c r="M1395" s="390" t="s">
        <v>2083</v>
      </c>
      <c r="N1395" s="390" t="s">
        <v>2083</v>
      </c>
      <c r="O1395" s="390" t="s">
        <v>25</v>
      </c>
      <c r="P1395" s="389" t="s">
        <v>23</v>
      </c>
      <c r="Q1395" s="389" t="s">
        <v>7133</v>
      </c>
      <c r="R1395" s="389" t="s">
        <v>7134</v>
      </c>
      <c r="S1395" s="389" t="s">
        <v>6196</v>
      </c>
      <c r="T1395" s="389" t="s">
        <v>2653</v>
      </c>
      <c r="U1395" s="389" t="s">
        <v>2083</v>
      </c>
      <c r="V1395" s="389" t="s">
        <v>2083</v>
      </c>
      <c r="W1395" s="389" t="s">
        <v>2083</v>
      </c>
      <c r="X1395" s="389" t="s">
        <v>43</v>
      </c>
      <c r="Y1395" s="389" t="s">
        <v>2083</v>
      </c>
      <c r="Z1395" s="389" t="s">
        <v>2083</v>
      </c>
      <c r="AA1395" s="389" t="s">
        <v>2115</v>
      </c>
      <c r="AB1395" s="389" t="s">
        <v>2912</v>
      </c>
    </row>
    <row r="1396" spans="1:28" x14ac:dyDescent="0.2">
      <c r="A1396" s="389">
        <v>1354</v>
      </c>
      <c r="B1396" s="389">
        <v>3594</v>
      </c>
      <c r="C1396" s="389" t="s">
        <v>2089</v>
      </c>
      <c r="D1396" s="389" t="s">
        <v>2090</v>
      </c>
      <c r="E1396" s="389" t="s">
        <v>1281</v>
      </c>
      <c r="F1396" s="421">
        <v>6078</v>
      </c>
      <c r="G1396" s="390" t="s">
        <v>11</v>
      </c>
      <c r="H1396" s="389" t="s">
        <v>7135</v>
      </c>
      <c r="I1396" s="389" t="s">
        <v>7136</v>
      </c>
      <c r="J1396" s="389" t="s">
        <v>7136</v>
      </c>
      <c r="K1396" s="389" t="s">
        <v>2126</v>
      </c>
      <c r="L1396" s="390" t="s">
        <v>25</v>
      </c>
      <c r="M1396" s="390" t="s">
        <v>2083</v>
      </c>
      <c r="N1396" s="390" t="s">
        <v>2083</v>
      </c>
      <c r="O1396" s="390" t="s">
        <v>25</v>
      </c>
      <c r="P1396" s="389" t="s">
        <v>23</v>
      </c>
      <c r="Q1396" s="389" t="s">
        <v>7133</v>
      </c>
      <c r="R1396" s="389" t="s">
        <v>7137</v>
      </c>
      <c r="S1396" s="389" t="s">
        <v>6196</v>
      </c>
      <c r="T1396" s="389" t="s">
        <v>2653</v>
      </c>
      <c r="U1396" s="389" t="s">
        <v>2083</v>
      </c>
      <c r="V1396" s="389" t="s">
        <v>2083</v>
      </c>
      <c r="W1396" s="389" t="s">
        <v>2083</v>
      </c>
      <c r="X1396" s="389" t="s">
        <v>43</v>
      </c>
      <c r="Y1396" s="389" t="s">
        <v>2083</v>
      </c>
      <c r="Z1396" s="389" t="s">
        <v>2083</v>
      </c>
      <c r="AA1396" s="389" t="s">
        <v>2105</v>
      </c>
      <c r="AB1396" s="389" t="s">
        <v>2387</v>
      </c>
    </row>
    <row r="1397" spans="1:28" x14ac:dyDescent="0.2">
      <c r="A1397" s="389">
        <v>1355</v>
      </c>
      <c r="B1397" s="389">
        <v>3633</v>
      </c>
      <c r="C1397" s="389" t="s">
        <v>5080</v>
      </c>
      <c r="D1397" s="389" t="s">
        <v>5081</v>
      </c>
      <c r="E1397" s="389" t="s">
        <v>1281</v>
      </c>
      <c r="F1397" s="421">
        <v>6079</v>
      </c>
      <c r="G1397" s="390" t="s">
        <v>11</v>
      </c>
      <c r="H1397" s="389" t="s">
        <v>7138</v>
      </c>
      <c r="I1397" s="389" t="s">
        <v>1618</v>
      </c>
      <c r="J1397" s="389" t="s">
        <v>7138</v>
      </c>
      <c r="K1397" s="389" t="s">
        <v>2283</v>
      </c>
      <c r="L1397" s="390" t="s">
        <v>25</v>
      </c>
      <c r="M1397" s="390" t="s">
        <v>2083</v>
      </c>
      <c r="N1397" s="390" t="s">
        <v>2083</v>
      </c>
      <c r="O1397" s="390" t="s">
        <v>87</v>
      </c>
      <c r="P1397" s="389" t="s">
        <v>23</v>
      </c>
      <c r="Q1397" s="389" t="s">
        <v>7139</v>
      </c>
      <c r="R1397" s="389" t="s">
        <v>3341</v>
      </c>
      <c r="S1397" s="389" t="s">
        <v>2083</v>
      </c>
      <c r="T1397" s="389" t="s">
        <v>2083</v>
      </c>
      <c r="U1397" s="389" t="s">
        <v>2083</v>
      </c>
      <c r="V1397" s="389" t="s">
        <v>2083</v>
      </c>
      <c r="W1397" s="389" t="s">
        <v>2083</v>
      </c>
      <c r="X1397" s="389" t="s">
        <v>43</v>
      </c>
      <c r="Y1397" s="389" t="s">
        <v>2083</v>
      </c>
      <c r="Z1397" s="389" t="s">
        <v>2083</v>
      </c>
      <c r="AA1397" s="389" t="s">
        <v>2115</v>
      </c>
      <c r="AB1397" s="389" t="s">
        <v>6132</v>
      </c>
    </row>
    <row r="1398" spans="1:28" x14ac:dyDescent="0.2">
      <c r="A1398" s="389">
        <v>1356</v>
      </c>
      <c r="B1398" s="389">
        <v>3664</v>
      </c>
      <c r="C1398" s="389" t="s">
        <v>2962</v>
      </c>
      <c r="D1398" s="389" t="s">
        <v>2963</v>
      </c>
      <c r="E1398" s="389" t="s">
        <v>1281</v>
      </c>
      <c r="F1398" s="421">
        <v>6080</v>
      </c>
      <c r="G1398" s="390" t="s">
        <v>11</v>
      </c>
      <c r="H1398" s="389" t="s">
        <v>7140</v>
      </c>
      <c r="I1398" s="389" t="s">
        <v>7141</v>
      </c>
      <c r="J1398" s="389" t="s">
        <v>7141</v>
      </c>
      <c r="K1398" s="389" t="s">
        <v>2091</v>
      </c>
      <c r="L1398" s="390" t="s">
        <v>25</v>
      </c>
      <c r="M1398" s="390" t="s">
        <v>2083</v>
      </c>
      <c r="N1398" s="390" t="s">
        <v>2083</v>
      </c>
      <c r="O1398" s="390" t="s">
        <v>87</v>
      </c>
      <c r="P1398" s="389" t="s">
        <v>23</v>
      </c>
      <c r="Q1398" s="389" t="s">
        <v>7142</v>
      </c>
      <c r="R1398" s="389" t="s">
        <v>4899</v>
      </c>
      <c r="S1398" s="389" t="s">
        <v>2083</v>
      </c>
      <c r="T1398" s="389" t="s">
        <v>2083</v>
      </c>
      <c r="U1398" s="389" t="s">
        <v>2083</v>
      </c>
      <c r="V1398" s="389" t="s">
        <v>7143</v>
      </c>
      <c r="W1398" s="389" t="s">
        <v>2083</v>
      </c>
      <c r="X1398" s="389" t="s">
        <v>43</v>
      </c>
      <c r="Y1398" s="389" t="s">
        <v>2147</v>
      </c>
      <c r="Z1398" s="389" t="s">
        <v>2083</v>
      </c>
      <c r="AA1398" s="389" t="s">
        <v>2115</v>
      </c>
      <c r="AB1398" s="389" t="s">
        <v>2844</v>
      </c>
    </row>
    <row r="1399" spans="1:28" x14ac:dyDescent="0.2">
      <c r="A1399" s="389">
        <v>1357</v>
      </c>
      <c r="B1399" s="389">
        <v>3668</v>
      </c>
      <c r="C1399" s="389" t="s">
        <v>2496</v>
      </c>
      <c r="D1399" s="389" t="s">
        <v>2497</v>
      </c>
      <c r="E1399" s="389" t="s">
        <v>1281</v>
      </c>
      <c r="F1399" s="421">
        <v>6081</v>
      </c>
      <c r="G1399" s="390" t="s">
        <v>11</v>
      </c>
      <c r="H1399" s="389" t="s">
        <v>7144</v>
      </c>
      <c r="I1399" s="389" t="s">
        <v>7144</v>
      </c>
      <c r="J1399" s="389" t="s">
        <v>7144</v>
      </c>
      <c r="K1399" s="389" t="s">
        <v>2344</v>
      </c>
      <c r="L1399" s="390" t="s">
        <v>25</v>
      </c>
      <c r="M1399" s="390" t="s">
        <v>2083</v>
      </c>
      <c r="N1399" s="390" t="s">
        <v>2083</v>
      </c>
      <c r="O1399" s="390" t="s">
        <v>87</v>
      </c>
      <c r="P1399" s="389" t="s">
        <v>23</v>
      </c>
      <c r="Q1399" s="389" t="s">
        <v>7145</v>
      </c>
      <c r="R1399" s="389" t="s">
        <v>7146</v>
      </c>
      <c r="S1399" s="389" t="s">
        <v>2083</v>
      </c>
      <c r="T1399" s="389" t="s">
        <v>2083</v>
      </c>
      <c r="U1399" s="389" t="s">
        <v>2083</v>
      </c>
      <c r="V1399" s="389" t="s">
        <v>4376</v>
      </c>
      <c r="W1399" s="389" t="s">
        <v>2083</v>
      </c>
      <c r="X1399" s="389" t="s">
        <v>43</v>
      </c>
      <c r="Y1399" s="389" t="s">
        <v>87</v>
      </c>
      <c r="Z1399" s="389" t="s">
        <v>2083</v>
      </c>
      <c r="AA1399" s="389" t="s">
        <v>2115</v>
      </c>
      <c r="AB1399" s="389" t="s">
        <v>6132</v>
      </c>
    </row>
    <row r="1400" spans="1:28" x14ac:dyDescent="0.2">
      <c r="A1400" s="389">
        <v>1358</v>
      </c>
      <c r="B1400" s="389">
        <v>3797</v>
      </c>
      <c r="C1400" s="389" t="s">
        <v>2496</v>
      </c>
      <c r="D1400" s="389" t="s">
        <v>2497</v>
      </c>
      <c r="E1400" s="389" t="s">
        <v>1281</v>
      </c>
      <c r="F1400" s="421">
        <v>6082</v>
      </c>
      <c r="G1400" s="390" t="s">
        <v>11</v>
      </c>
      <c r="H1400" s="389" t="s">
        <v>1892</v>
      </c>
      <c r="I1400" s="389" t="s">
        <v>1892</v>
      </c>
      <c r="J1400" s="389" t="s">
        <v>1892</v>
      </c>
      <c r="K1400" s="389" t="s">
        <v>2283</v>
      </c>
      <c r="L1400" s="390" t="s">
        <v>25</v>
      </c>
      <c r="M1400" s="390" t="s">
        <v>2083</v>
      </c>
      <c r="N1400" s="390" t="s">
        <v>2083</v>
      </c>
      <c r="O1400" s="390" t="s">
        <v>87</v>
      </c>
      <c r="P1400" s="389" t="s">
        <v>23</v>
      </c>
      <c r="Q1400" s="389" t="s">
        <v>7147</v>
      </c>
      <c r="R1400" s="389" t="s">
        <v>7148</v>
      </c>
      <c r="S1400" s="389" t="s">
        <v>2083</v>
      </c>
      <c r="T1400" s="389" t="s">
        <v>2083</v>
      </c>
      <c r="U1400" s="389" t="s">
        <v>2083</v>
      </c>
      <c r="V1400" s="389" t="s">
        <v>7149</v>
      </c>
      <c r="W1400" s="389" t="s">
        <v>2083</v>
      </c>
      <c r="X1400" s="389" t="s">
        <v>43</v>
      </c>
      <c r="Y1400" s="389" t="s">
        <v>2147</v>
      </c>
      <c r="Z1400" s="389" t="s">
        <v>2083</v>
      </c>
      <c r="AA1400" s="389" t="s">
        <v>2412</v>
      </c>
      <c r="AB1400" s="389" t="s">
        <v>7150</v>
      </c>
    </row>
    <row r="1401" spans="1:28" x14ac:dyDescent="0.2">
      <c r="A1401" s="389">
        <v>1359</v>
      </c>
      <c r="B1401" s="389">
        <v>3815</v>
      </c>
      <c r="C1401" s="389" t="s">
        <v>2349</v>
      </c>
      <c r="D1401" s="389" t="s">
        <v>2350</v>
      </c>
      <c r="E1401" s="389" t="s">
        <v>1281</v>
      </c>
      <c r="F1401" s="421">
        <v>6083</v>
      </c>
      <c r="G1401" s="390" t="s">
        <v>11</v>
      </c>
      <c r="H1401" s="389" t="s">
        <v>7151</v>
      </c>
      <c r="I1401" s="389" t="s">
        <v>7152</v>
      </c>
      <c r="J1401" s="389" t="s">
        <v>7152</v>
      </c>
      <c r="K1401" s="389" t="s">
        <v>2091</v>
      </c>
      <c r="L1401" s="390" t="s">
        <v>25</v>
      </c>
      <c r="M1401" s="390" t="s">
        <v>2083</v>
      </c>
      <c r="N1401" s="390" t="s">
        <v>2083</v>
      </c>
      <c r="O1401" s="390" t="s">
        <v>87</v>
      </c>
      <c r="P1401" s="389" t="s">
        <v>23</v>
      </c>
      <c r="Q1401" s="389" t="s">
        <v>7153</v>
      </c>
      <c r="R1401" s="389" t="s">
        <v>7154</v>
      </c>
      <c r="S1401" s="389" t="s">
        <v>2083</v>
      </c>
      <c r="T1401" s="389" t="s">
        <v>2083</v>
      </c>
      <c r="U1401" s="389" t="s">
        <v>2083</v>
      </c>
      <c r="V1401" s="389" t="s">
        <v>7155</v>
      </c>
      <c r="W1401" s="389" t="s">
        <v>2083</v>
      </c>
      <c r="X1401" s="389" t="s">
        <v>43</v>
      </c>
      <c r="Y1401" s="389" t="s">
        <v>1045</v>
      </c>
      <c r="Z1401" s="389" t="s">
        <v>2083</v>
      </c>
      <c r="AA1401" s="389" t="s">
        <v>2096</v>
      </c>
      <c r="AB1401" s="389" t="s">
        <v>6638</v>
      </c>
    </row>
    <row r="1402" spans="1:28" x14ac:dyDescent="0.2">
      <c r="A1402" s="389">
        <v>1516</v>
      </c>
      <c r="B1402" s="389">
        <v>3855</v>
      </c>
      <c r="C1402" s="389" t="s">
        <v>2569</v>
      </c>
      <c r="D1402" s="389" t="s">
        <v>2570</v>
      </c>
      <c r="E1402" s="389" t="s">
        <v>1281</v>
      </c>
      <c r="F1402" s="421">
        <v>6084</v>
      </c>
      <c r="G1402" s="390" t="s">
        <v>11</v>
      </c>
      <c r="H1402" s="389" t="s">
        <v>7156</v>
      </c>
      <c r="I1402" s="389" t="s">
        <v>7156</v>
      </c>
      <c r="J1402" s="389" t="s">
        <v>7156</v>
      </c>
      <c r="K1402" s="389" t="s">
        <v>2091</v>
      </c>
      <c r="L1402" s="390" t="s">
        <v>25</v>
      </c>
      <c r="M1402" s="390" t="s">
        <v>2083</v>
      </c>
      <c r="N1402" s="390" t="s">
        <v>2083</v>
      </c>
      <c r="O1402" s="390" t="s">
        <v>87</v>
      </c>
      <c r="P1402" s="389" t="s">
        <v>23</v>
      </c>
      <c r="Q1402" s="389" t="s">
        <v>7157</v>
      </c>
      <c r="R1402" s="389" t="s">
        <v>3062</v>
      </c>
      <c r="S1402" s="389" t="s">
        <v>2083</v>
      </c>
      <c r="T1402" s="389" t="s">
        <v>2083</v>
      </c>
      <c r="U1402" s="389" t="s">
        <v>2083</v>
      </c>
      <c r="V1402" s="389" t="s">
        <v>2083</v>
      </c>
      <c r="W1402" s="389" t="s">
        <v>2083</v>
      </c>
      <c r="X1402" s="389" t="s">
        <v>43</v>
      </c>
      <c r="Y1402" s="389" t="s">
        <v>2147</v>
      </c>
      <c r="Z1402" s="389" t="s">
        <v>2083</v>
      </c>
      <c r="AA1402" s="389" t="s">
        <v>2328</v>
      </c>
      <c r="AB1402" s="389" t="s">
        <v>6755</v>
      </c>
    </row>
    <row r="1403" spans="1:28" x14ac:dyDescent="0.2">
      <c r="A1403" s="389">
        <v>1539</v>
      </c>
      <c r="B1403" s="389">
        <v>3878</v>
      </c>
      <c r="C1403" s="389" t="s">
        <v>2237</v>
      </c>
      <c r="D1403" s="389" t="s">
        <v>2238</v>
      </c>
      <c r="E1403" s="389" t="s">
        <v>1281</v>
      </c>
      <c r="F1403" s="421">
        <v>6085</v>
      </c>
      <c r="G1403" s="390" t="s">
        <v>11</v>
      </c>
      <c r="H1403" s="389" t="s">
        <v>7158</v>
      </c>
      <c r="I1403" s="389" t="s">
        <v>7159</v>
      </c>
      <c r="J1403" s="389" t="s">
        <v>7159</v>
      </c>
      <c r="K1403" s="389" t="s">
        <v>2091</v>
      </c>
      <c r="L1403" s="390" t="s">
        <v>25</v>
      </c>
      <c r="M1403" s="390" t="s">
        <v>2083</v>
      </c>
      <c r="N1403" s="390" t="s">
        <v>2083</v>
      </c>
      <c r="O1403" s="390" t="s">
        <v>87</v>
      </c>
      <c r="P1403" s="389" t="s">
        <v>23</v>
      </c>
      <c r="Q1403" s="389" t="s">
        <v>7160</v>
      </c>
      <c r="R1403" s="389" t="s">
        <v>7161</v>
      </c>
      <c r="S1403" s="389" t="s">
        <v>2083</v>
      </c>
      <c r="T1403" s="389" t="s">
        <v>2083</v>
      </c>
      <c r="U1403" s="389" t="s">
        <v>2083</v>
      </c>
      <c r="V1403" s="389" t="s">
        <v>2083</v>
      </c>
      <c r="W1403" s="389" t="s">
        <v>2083</v>
      </c>
      <c r="X1403" s="389" t="s">
        <v>43</v>
      </c>
      <c r="Y1403" s="389" t="s">
        <v>2147</v>
      </c>
      <c r="Z1403" s="389" t="s">
        <v>2083</v>
      </c>
      <c r="AA1403" s="389" t="s">
        <v>4370</v>
      </c>
      <c r="AB1403" s="389" t="s">
        <v>7162</v>
      </c>
    </row>
    <row r="1404" spans="1:28" x14ac:dyDescent="0.2">
      <c r="A1404" s="389">
        <v>1540</v>
      </c>
      <c r="B1404" s="389">
        <v>3879</v>
      </c>
      <c r="C1404" s="389" t="s">
        <v>2671</v>
      </c>
      <c r="D1404" s="389" t="s">
        <v>2672</v>
      </c>
      <c r="E1404" s="389" t="s">
        <v>1281</v>
      </c>
      <c r="F1404" s="421">
        <v>6086</v>
      </c>
      <c r="G1404" s="390" t="s">
        <v>11</v>
      </c>
      <c r="H1404" s="389" t="s">
        <v>7163</v>
      </c>
      <c r="I1404" s="389" t="s">
        <v>7164</v>
      </c>
      <c r="J1404" s="389" t="s">
        <v>7164</v>
      </c>
      <c r="K1404" s="389" t="s">
        <v>2283</v>
      </c>
      <c r="L1404" s="390" t="s">
        <v>25</v>
      </c>
      <c r="M1404" s="390" t="s">
        <v>2083</v>
      </c>
      <c r="N1404" s="390" t="s">
        <v>2083</v>
      </c>
      <c r="O1404" s="390" t="s">
        <v>87</v>
      </c>
      <c r="P1404" s="389" t="s">
        <v>23</v>
      </c>
      <c r="Q1404" s="389" t="s">
        <v>7165</v>
      </c>
      <c r="R1404" s="389" t="s">
        <v>6767</v>
      </c>
      <c r="S1404" s="389" t="s">
        <v>2083</v>
      </c>
      <c r="T1404" s="389" t="s">
        <v>2083</v>
      </c>
      <c r="U1404" s="389" t="s">
        <v>2083</v>
      </c>
      <c r="V1404" s="389" t="s">
        <v>7166</v>
      </c>
      <c r="W1404" s="389" t="s">
        <v>2083</v>
      </c>
      <c r="X1404" s="389" t="s">
        <v>43</v>
      </c>
      <c r="Y1404" s="389" t="s">
        <v>1045</v>
      </c>
      <c r="Z1404" s="389" t="s">
        <v>2083</v>
      </c>
      <c r="AA1404" s="389" t="s">
        <v>2328</v>
      </c>
      <c r="AB1404" s="389" t="s">
        <v>7167</v>
      </c>
    </row>
    <row r="1405" spans="1:28" x14ac:dyDescent="0.2">
      <c r="A1405" s="389">
        <v>1541</v>
      </c>
      <c r="B1405" s="389">
        <v>3880</v>
      </c>
      <c r="C1405" s="389" t="s">
        <v>3544</v>
      </c>
      <c r="D1405" s="389" t="s">
        <v>3545</v>
      </c>
      <c r="E1405" s="389" t="s">
        <v>1281</v>
      </c>
      <c r="F1405" s="421">
        <v>6087</v>
      </c>
      <c r="G1405" s="390" t="s">
        <v>11</v>
      </c>
      <c r="H1405" s="389" t="s">
        <v>7168</v>
      </c>
      <c r="I1405" s="389" t="s">
        <v>7169</v>
      </c>
      <c r="J1405" s="389" t="s">
        <v>7169</v>
      </c>
      <c r="K1405" s="389" t="s">
        <v>2283</v>
      </c>
      <c r="L1405" s="390" t="s">
        <v>25</v>
      </c>
      <c r="M1405" s="390" t="s">
        <v>2083</v>
      </c>
      <c r="N1405" s="390" t="s">
        <v>2083</v>
      </c>
      <c r="O1405" s="390" t="s">
        <v>87</v>
      </c>
      <c r="P1405" s="389" t="s">
        <v>23</v>
      </c>
      <c r="Q1405" s="389" t="s">
        <v>7170</v>
      </c>
      <c r="R1405" s="389" t="s">
        <v>6767</v>
      </c>
      <c r="S1405" s="389" t="s">
        <v>2083</v>
      </c>
      <c r="T1405" s="389" t="s">
        <v>2083</v>
      </c>
      <c r="U1405" s="389" t="s">
        <v>2083</v>
      </c>
      <c r="V1405" s="389" t="s">
        <v>7171</v>
      </c>
      <c r="W1405" s="389" t="s">
        <v>2083</v>
      </c>
      <c r="X1405" s="389" t="s">
        <v>43</v>
      </c>
      <c r="Y1405" s="389" t="s">
        <v>1045</v>
      </c>
      <c r="Z1405" s="389" t="s">
        <v>2083</v>
      </c>
      <c r="AA1405" s="389" t="s">
        <v>2328</v>
      </c>
      <c r="AB1405" s="389" t="s">
        <v>7167</v>
      </c>
    </row>
    <row r="1406" spans="1:28" x14ac:dyDescent="0.2">
      <c r="A1406" s="389">
        <v>1552</v>
      </c>
      <c r="B1406" s="389">
        <v>3891</v>
      </c>
      <c r="C1406" s="389" t="s">
        <v>2107</v>
      </c>
      <c r="D1406" s="389" t="s">
        <v>2108</v>
      </c>
      <c r="E1406" s="389" t="s">
        <v>1281</v>
      </c>
      <c r="F1406" s="421">
        <v>6088</v>
      </c>
      <c r="G1406" s="390" t="s">
        <v>11</v>
      </c>
      <c r="H1406" s="389" t="s">
        <v>7172</v>
      </c>
      <c r="I1406" s="389" t="s">
        <v>7173</v>
      </c>
      <c r="J1406" s="389" t="s">
        <v>7174</v>
      </c>
      <c r="K1406" s="389" t="s">
        <v>2091</v>
      </c>
      <c r="L1406" s="390" t="s">
        <v>25</v>
      </c>
      <c r="M1406" s="390" t="s">
        <v>2083</v>
      </c>
      <c r="N1406" s="390" t="s">
        <v>2083</v>
      </c>
      <c r="O1406" s="390" t="s">
        <v>87</v>
      </c>
      <c r="P1406" s="389" t="s">
        <v>23</v>
      </c>
      <c r="Q1406" s="389" t="s">
        <v>7175</v>
      </c>
      <c r="R1406" s="389" t="s">
        <v>7176</v>
      </c>
      <c r="S1406" s="389" t="s">
        <v>2083</v>
      </c>
      <c r="T1406" s="389" t="s">
        <v>2083</v>
      </c>
      <c r="U1406" s="389" t="s">
        <v>2083</v>
      </c>
      <c r="V1406" s="389" t="s">
        <v>7177</v>
      </c>
      <c r="W1406" s="389" t="s">
        <v>2083</v>
      </c>
      <c r="X1406" s="389" t="s">
        <v>2095</v>
      </c>
      <c r="Y1406" s="389" t="s">
        <v>2147</v>
      </c>
      <c r="Z1406" s="389" t="s">
        <v>2083</v>
      </c>
      <c r="AA1406" s="389" t="s">
        <v>4370</v>
      </c>
      <c r="AB1406" s="389" t="s">
        <v>7178</v>
      </c>
    </row>
    <row r="1407" spans="1:28" x14ac:dyDescent="0.2">
      <c r="A1407" s="389">
        <v>1558</v>
      </c>
      <c r="B1407" s="389">
        <v>3897</v>
      </c>
      <c r="C1407" s="389" t="s">
        <v>2569</v>
      </c>
      <c r="D1407" s="389" t="s">
        <v>2570</v>
      </c>
      <c r="E1407" s="389" t="s">
        <v>1281</v>
      </c>
      <c r="F1407" s="421">
        <v>6089</v>
      </c>
      <c r="G1407" s="390" t="s">
        <v>11</v>
      </c>
      <c r="H1407" s="389" t="s">
        <v>7179</v>
      </c>
      <c r="I1407" s="389" t="s">
        <v>7180</v>
      </c>
      <c r="J1407" s="389" t="s">
        <v>7180</v>
      </c>
      <c r="K1407" s="389" t="s">
        <v>2091</v>
      </c>
      <c r="L1407" s="390" t="s">
        <v>25</v>
      </c>
      <c r="M1407" s="390" t="s">
        <v>2083</v>
      </c>
      <c r="N1407" s="390" t="s">
        <v>2083</v>
      </c>
      <c r="O1407" s="390" t="s">
        <v>42</v>
      </c>
      <c r="P1407" s="389" t="s">
        <v>123</v>
      </c>
      <c r="Q1407" s="389" t="s">
        <v>7181</v>
      </c>
      <c r="R1407" s="389" t="s">
        <v>6838</v>
      </c>
      <c r="S1407" s="389" t="s">
        <v>2083</v>
      </c>
      <c r="T1407" s="389" t="s">
        <v>2083</v>
      </c>
      <c r="U1407" s="389" t="s">
        <v>2083</v>
      </c>
      <c r="V1407" s="389" t="s">
        <v>2083</v>
      </c>
      <c r="W1407" s="389" t="s">
        <v>2083</v>
      </c>
      <c r="X1407" s="389" t="s">
        <v>43</v>
      </c>
      <c r="Y1407" s="389" t="s">
        <v>23</v>
      </c>
      <c r="Z1407" s="389" t="s">
        <v>2083</v>
      </c>
      <c r="AA1407" s="389" t="s">
        <v>2328</v>
      </c>
      <c r="AB1407" s="389" t="s">
        <v>7182</v>
      </c>
    </row>
    <row r="1408" spans="1:28" x14ac:dyDescent="0.2">
      <c r="A1408" s="389">
        <v>1360</v>
      </c>
      <c r="B1408" s="389">
        <v>3447</v>
      </c>
      <c r="C1408" s="389" t="s">
        <v>2299</v>
      </c>
      <c r="D1408" s="389" t="s">
        <v>2300</v>
      </c>
      <c r="E1408" s="389" t="s">
        <v>1281</v>
      </c>
      <c r="F1408" s="421">
        <v>6801</v>
      </c>
      <c r="G1408" s="390" t="s">
        <v>11</v>
      </c>
      <c r="H1408" s="389" t="s">
        <v>1620</v>
      </c>
      <c r="I1408" s="389" t="s">
        <v>7183</v>
      </c>
      <c r="J1408" s="389" t="s">
        <v>7184</v>
      </c>
      <c r="K1408" s="389" t="s">
        <v>2091</v>
      </c>
      <c r="L1408" s="390" t="s">
        <v>50</v>
      </c>
      <c r="M1408" s="390" t="s">
        <v>2083</v>
      </c>
      <c r="N1408" s="390" t="s">
        <v>2083</v>
      </c>
      <c r="O1408" s="390" t="s">
        <v>87</v>
      </c>
      <c r="P1408" s="389" t="s">
        <v>23</v>
      </c>
      <c r="Q1408" s="389" t="s">
        <v>7185</v>
      </c>
      <c r="R1408" s="389" t="s">
        <v>2265</v>
      </c>
      <c r="S1408" s="389" t="s">
        <v>2083</v>
      </c>
      <c r="T1408" s="389" t="s">
        <v>2083</v>
      </c>
      <c r="U1408" s="389" t="s">
        <v>2083</v>
      </c>
      <c r="V1408" s="389" t="s">
        <v>7186</v>
      </c>
      <c r="W1408" s="389" t="s">
        <v>7187</v>
      </c>
      <c r="X1408" s="389" t="s">
        <v>43</v>
      </c>
      <c r="Y1408" s="389" t="s">
        <v>87</v>
      </c>
      <c r="Z1408" s="389" t="s">
        <v>2083</v>
      </c>
      <c r="AA1408" s="389" t="s">
        <v>2122</v>
      </c>
      <c r="AB1408" s="389" t="s">
        <v>4868</v>
      </c>
    </row>
    <row r="1409" spans="1:28" x14ac:dyDescent="0.2">
      <c r="A1409" s="389">
        <v>1361</v>
      </c>
      <c r="B1409" s="389">
        <v>3658</v>
      </c>
      <c r="C1409" s="389" t="s">
        <v>7188</v>
      </c>
      <c r="D1409" s="389" t="s">
        <v>5580</v>
      </c>
      <c r="E1409" s="389" t="s">
        <v>1281</v>
      </c>
      <c r="F1409" s="421">
        <v>6802</v>
      </c>
      <c r="G1409" s="390" t="s">
        <v>11</v>
      </c>
      <c r="H1409" s="389" t="s">
        <v>7189</v>
      </c>
      <c r="I1409" s="389" t="s">
        <v>7190</v>
      </c>
      <c r="J1409" s="389" t="s">
        <v>7190</v>
      </c>
      <c r="K1409" s="389" t="s">
        <v>2126</v>
      </c>
      <c r="L1409" s="390" t="s">
        <v>50</v>
      </c>
      <c r="M1409" s="390" t="s">
        <v>2083</v>
      </c>
      <c r="N1409" s="390" t="s">
        <v>2083</v>
      </c>
      <c r="O1409" s="390" t="s">
        <v>87</v>
      </c>
      <c r="P1409" s="389" t="s">
        <v>23</v>
      </c>
      <c r="Q1409" s="389" t="s">
        <v>7191</v>
      </c>
      <c r="R1409" s="389" t="s">
        <v>3136</v>
      </c>
      <c r="S1409" s="389" t="s">
        <v>2083</v>
      </c>
      <c r="T1409" s="389" t="s">
        <v>2083</v>
      </c>
      <c r="U1409" s="389" t="s">
        <v>2083</v>
      </c>
      <c r="V1409" s="389" t="s">
        <v>7192</v>
      </c>
      <c r="W1409" s="389" t="s">
        <v>2083</v>
      </c>
      <c r="X1409" s="389" t="s">
        <v>43</v>
      </c>
      <c r="Y1409" s="389" t="s">
        <v>2147</v>
      </c>
      <c r="Z1409" s="389" t="s">
        <v>2083</v>
      </c>
      <c r="AA1409" s="389" t="s">
        <v>2755</v>
      </c>
      <c r="AB1409" s="389" t="s">
        <v>7193</v>
      </c>
    </row>
    <row r="1410" spans="1:28" x14ac:dyDescent="0.2">
      <c r="A1410" s="389">
        <v>1362</v>
      </c>
      <c r="B1410" s="389">
        <v>3448</v>
      </c>
      <c r="C1410" s="389" t="s">
        <v>2133</v>
      </c>
      <c r="D1410" s="389" t="s">
        <v>2134</v>
      </c>
      <c r="E1410" s="389" t="s">
        <v>1281</v>
      </c>
      <c r="F1410" s="421">
        <v>7499</v>
      </c>
      <c r="G1410" s="390" t="s">
        <v>11</v>
      </c>
      <c r="H1410" s="389" t="s">
        <v>6967</v>
      </c>
      <c r="I1410" s="389" t="s">
        <v>7194</v>
      </c>
      <c r="J1410" s="389" t="s">
        <v>7194</v>
      </c>
      <c r="K1410" s="389" t="s">
        <v>2126</v>
      </c>
      <c r="L1410" s="390" t="s">
        <v>25</v>
      </c>
      <c r="M1410" s="390" t="s">
        <v>2083</v>
      </c>
      <c r="N1410" s="390" t="s">
        <v>2083</v>
      </c>
      <c r="O1410" s="390" t="s">
        <v>25</v>
      </c>
      <c r="P1410" s="389" t="s">
        <v>23</v>
      </c>
      <c r="Q1410" s="389" t="s">
        <v>2368</v>
      </c>
      <c r="R1410" s="389" t="s">
        <v>3680</v>
      </c>
      <c r="S1410" s="389" t="s">
        <v>2368</v>
      </c>
      <c r="T1410" s="389" t="s">
        <v>7195</v>
      </c>
      <c r="U1410" s="389" t="s">
        <v>6970</v>
      </c>
      <c r="V1410" s="389" t="s">
        <v>7196</v>
      </c>
      <c r="W1410" s="389" t="s">
        <v>2083</v>
      </c>
      <c r="X1410" s="389" t="s">
        <v>43</v>
      </c>
      <c r="Y1410" s="389" t="s">
        <v>2083</v>
      </c>
      <c r="Z1410" s="389" t="s">
        <v>2083</v>
      </c>
      <c r="AA1410" s="389" t="s">
        <v>2155</v>
      </c>
      <c r="AB1410" s="389" t="s">
        <v>7197</v>
      </c>
    </row>
    <row r="1411" spans="1:28" x14ac:dyDescent="0.2">
      <c r="A1411" s="389">
        <v>1363</v>
      </c>
      <c r="B1411" s="389">
        <v>3449</v>
      </c>
      <c r="C1411" s="389" t="s">
        <v>2219</v>
      </c>
      <c r="D1411" s="389" t="s">
        <v>2220</v>
      </c>
      <c r="E1411" s="389" t="s">
        <v>1281</v>
      </c>
      <c r="F1411" s="421">
        <v>7500</v>
      </c>
      <c r="G1411" s="390" t="s">
        <v>11</v>
      </c>
      <c r="H1411" s="389" t="s">
        <v>7198</v>
      </c>
      <c r="I1411" s="389" t="s">
        <v>7199</v>
      </c>
      <c r="J1411" s="389" t="s">
        <v>7199</v>
      </c>
      <c r="K1411" s="389" t="s">
        <v>2091</v>
      </c>
      <c r="L1411" s="390" t="s">
        <v>281</v>
      </c>
      <c r="M1411" s="390" t="s">
        <v>2083</v>
      </c>
      <c r="N1411" s="390" t="s">
        <v>2083</v>
      </c>
      <c r="O1411" s="390" t="s">
        <v>87</v>
      </c>
      <c r="P1411" s="389" t="s">
        <v>23</v>
      </c>
      <c r="Q1411" s="389" t="s">
        <v>7200</v>
      </c>
      <c r="R1411" s="389" t="s">
        <v>4499</v>
      </c>
      <c r="S1411" s="389" t="s">
        <v>2083</v>
      </c>
      <c r="T1411" s="389" t="s">
        <v>2083</v>
      </c>
      <c r="U1411" s="389" t="s">
        <v>2083</v>
      </c>
      <c r="V1411" s="389" t="s">
        <v>2722</v>
      </c>
      <c r="W1411" s="389" t="s">
        <v>2083</v>
      </c>
      <c r="X1411" s="389" t="s">
        <v>2095</v>
      </c>
      <c r="Y1411" s="389" t="s">
        <v>2147</v>
      </c>
      <c r="Z1411" s="389" t="s">
        <v>2083</v>
      </c>
      <c r="AA1411" s="389" t="s">
        <v>2096</v>
      </c>
      <c r="AB1411" s="389" t="s">
        <v>4502</v>
      </c>
    </row>
    <row r="1412" spans="1:28" x14ac:dyDescent="0.2">
      <c r="A1412" s="389">
        <v>1364</v>
      </c>
      <c r="B1412" s="389">
        <v>3450</v>
      </c>
      <c r="C1412" s="389" t="s">
        <v>2083</v>
      </c>
      <c r="E1412" s="389" t="s">
        <v>1281</v>
      </c>
      <c r="F1412" s="421">
        <v>7501</v>
      </c>
      <c r="G1412" s="390" t="s">
        <v>11</v>
      </c>
      <c r="H1412" s="389" t="s">
        <v>1628</v>
      </c>
      <c r="I1412" s="389" t="s">
        <v>1628</v>
      </c>
      <c r="J1412" s="389" t="s">
        <v>1628</v>
      </c>
      <c r="K1412" s="389" t="s">
        <v>43</v>
      </c>
      <c r="L1412" s="390" t="s">
        <v>281</v>
      </c>
      <c r="M1412" s="390" t="s">
        <v>2083</v>
      </c>
      <c r="N1412" s="390" t="s">
        <v>2083</v>
      </c>
      <c r="O1412" s="390" t="s">
        <v>25</v>
      </c>
      <c r="Q1412" s="389" t="s">
        <v>2368</v>
      </c>
      <c r="R1412" s="389" t="s">
        <v>7201</v>
      </c>
      <c r="S1412" s="389" t="s">
        <v>6968</v>
      </c>
      <c r="T1412" s="389" t="s">
        <v>7202</v>
      </c>
      <c r="U1412" s="389" t="s">
        <v>2083</v>
      </c>
      <c r="V1412" s="389" t="s">
        <v>7203</v>
      </c>
      <c r="W1412" s="389" t="s">
        <v>2083</v>
      </c>
      <c r="X1412" s="389" t="s">
        <v>43</v>
      </c>
      <c r="Y1412" s="389" t="s">
        <v>2083</v>
      </c>
      <c r="Z1412" s="389" t="s">
        <v>2083</v>
      </c>
      <c r="AA1412" s="389" t="s">
        <v>2155</v>
      </c>
      <c r="AB1412" s="389" t="s">
        <v>7202</v>
      </c>
    </row>
    <row r="1413" spans="1:28" x14ac:dyDescent="0.2">
      <c r="A1413" s="389">
        <v>1365</v>
      </c>
      <c r="B1413" s="389">
        <v>3516</v>
      </c>
      <c r="C1413" s="389" t="s">
        <v>2133</v>
      </c>
      <c r="D1413" s="389" t="s">
        <v>2134</v>
      </c>
      <c r="E1413" s="389" t="s">
        <v>1281</v>
      </c>
      <c r="F1413" s="421">
        <v>7502</v>
      </c>
      <c r="G1413" s="390" t="s">
        <v>11</v>
      </c>
      <c r="H1413" s="389" t="s">
        <v>7205</v>
      </c>
      <c r="I1413" s="389" t="s">
        <v>1623</v>
      </c>
      <c r="J1413" s="389" t="s">
        <v>1623</v>
      </c>
      <c r="K1413" s="389" t="s">
        <v>2091</v>
      </c>
      <c r="L1413" s="390" t="s">
        <v>281</v>
      </c>
      <c r="M1413" s="390" t="s">
        <v>2083</v>
      </c>
      <c r="N1413" s="390" t="s">
        <v>2083</v>
      </c>
      <c r="O1413" s="390" t="s">
        <v>87</v>
      </c>
      <c r="P1413" s="389" t="s">
        <v>23</v>
      </c>
      <c r="Q1413" s="389" t="s">
        <v>7206</v>
      </c>
      <c r="R1413" s="389" t="s">
        <v>6111</v>
      </c>
      <c r="S1413" s="389" t="s">
        <v>2083</v>
      </c>
      <c r="T1413" s="389" t="s">
        <v>2083</v>
      </c>
      <c r="U1413" s="389" t="s">
        <v>2083</v>
      </c>
      <c r="V1413" s="389" t="s">
        <v>2083</v>
      </c>
      <c r="W1413" s="389" t="s">
        <v>2083</v>
      </c>
      <c r="X1413" s="389" t="s">
        <v>2095</v>
      </c>
      <c r="Y1413" s="389" t="s">
        <v>2083</v>
      </c>
      <c r="Z1413" s="389" t="s">
        <v>2083</v>
      </c>
      <c r="AA1413" s="389" t="s">
        <v>2115</v>
      </c>
      <c r="AB1413" s="389" t="s">
        <v>2844</v>
      </c>
    </row>
    <row r="1414" spans="1:28" x14ac:dyDescent="0.2">
      <c r="A1414" s="389">
        <v>1366</v>
      </c>
      <c r="B1414" s="389">
        <v>3513</v>
      </c>
      <c r="C1414" s="389" t="s">
        <v>2133</v>
      </c>
      <c r="D1414" s="389" t="s">
        <v>2134</v>
      </c>
      <c r="E1414" s="389" t="s">
        <v>1281</v>
      </c>
      <c r="F1414" s="421">
        <v>7503</v>
      </c>
      <c r="G1414" s="390" t="s">
        <v>11</v>
      </c>
      <c r="H1414" s="389" t="s">
        <v>1624</v>
      </c>
      <c r="I1414" s="389" t="s">
        <v>1624</v>
      </c>
      <c r="J1414" s="389" t="s">
        <v>1624</v>
      </c>
      <c r="K1414" s="389" t="s">
        <v>2091</v>
      </c>
      <c r="L1414" s="390" t="s">
        <v>281</v>
      </c>
      <c r="M1414" s="390" t="s">
        <v>2083</v>
      </c>
      <c r="N1414" s="390" t="s">
        <v>2083</v>
      </c>
      <c r="O1414" s="390" t="s">
        <v>87</v>
      </c>
      <c r="P1414" s="389" t="s">
        <v>23</v>
      </c>
      <c r="Q1414" s="389" t="s">
        <v>7207</v>
      </c>
      <c r="R1414" s="389" t="s">
        <v>6111</v>
      </c>
      <c r="S1414" s="389" t="s">
        <v>2083</v>
      </c>
      <c r="T1414" s="389" t="s">
        <v>2083</v>
      </c>
      <c r="U1414" s="389" t="s">
        <v>2083</v>
      </c>
      <c r="V1414" s="389" t="s">
        <v>2083</v>
      </c>
      <c r="W1414" s="389" t="s">
        <v>2083</v>
      </c>
      <c r="X1414" s="389" t="s">
        <v>2095</v>
      </c>
      <c r="Y1414" s="389" t="s">
        <v>2083</v>
      </c>
      <c r="Z1414" s="389" t="s">
        <v>2083</v>
      </c>
      <c r="AA1414" s="389" t="s">
        <v>2115</v>
      </c>
      <c r="AB1414" s="389" t="s">
        <v>2844</v>
      </c>
    </row>
    <row r="1415" spans="1:28" x14ac:dyDescent="0.2">
      <c r="A1415" s="389">
        <v>1367</v>
      </c>
      <c r="B1415" s="389">
        <v>3596</v>
      </c>
      <c r="C1415" s="389" t="s">
        <v>2133</v>
      </c>
      <c r="D1415" s="389" t="s">
        <v>2134</v>
      </c>
      <c r="E1415" s="389" t="s">
        <v>1281</v>
      </c>
      <c r="F1415" s="421">
        <v>7504</v>
      </c>
      <c r="G1415" s="390" t="s">
        <v>11</v>
      </c>
      <c r="H1415" s="389" t="s">
        <v>7208</v>
      </c>
      <c r="I1415" s="389" t="s">
        <v>1625</v>
      </c>
      <c r="J1415" s="389" t="s">
        <v>1625</v>
      </c>
      <c r="K1415" s="389" t="s">
        <v>2091</v>
      </c>
      <c r="L1415" s="390" t="s">
        <v>281</v>
      </c>
      <c r="M1415" s="390" t="s">
        <v>2083</v>
      </c>
      <c r="N1415" s="390" t="s">
        <v>2083</v>
      </c>
      <c r="O1415" s="390" t="s">
        <v>25</v>
      </c>
      <c r="P1415" s="389" t="s">
        <v>23</v>
      </c>
      <c r="Q1415" s="389" t="s">
        <v>7209</v>
      </c>
      <c r="R1415" s="389" t="s">
        <v>5731</v>
      </c>
      <c r="S1415" s="389" t="s">
        <v>2326</v>
      </c>
      <c r="T1415" s="389" t="s">
        <v>4740</v>
      </c>
      <c r="U1415" s="389" t="s">
        <v>2083</v>
      </c>
      <c r="V1415" s="389" t="s">
        <v>2083</v>
      </c>
      <c r="W1415" s="389" t="s">
        <v>2083</v>
      </c>
      <c r="X1415" s="389" t="s">
        <v>43</v>
      </c>
      <c r="Y1415" s="389" t="s">
        <v>87</v>
      </c>
      <c r="Z1415" s="389" t="s">
        <v>2083</v>
      </c>
      <c r="AA1415" s="389" t="s">
        <v>2328</v>
      </c>
      <c r="AB1415" s="389" t="s">
        <v>4741</v>
      </c>
    </row>
    <row r="1416" spans="1:28" x14ac:dyDescent="0.2">
      <c r="A1416" s="389">
        <v>1368</v>
      </c>
      <c r="B1416" s="389">
        <v>3600</v>
      </c>
      <c r="C1416" s="389" t="s">
        <v>2140</v>
      </c>
      <c r="D1416" s="389" t="s">
        <v>2141</v>
      </c>
      <c r="E1416" s="389" t="s">
        <v>1281</v>
      </c>
      <c r="F1416" s="421">
        <v>7505</v>
      </c>
      <c r="G1416" s="390" t="s">
        <v>11</v>
      </c>
      <c r="H1416" s="389" t="s">
        <v>1626</v>
      </c>
      <c r="I1416" s="389" t="s">
        <v>1626</v>
      </c>
      <c r="J1416" s="389" t="s">
        <v>1626</v>
      </c>
      <c r="K1416" s="389" t="s">
        <v>2091</v>
      </c>
      <c r="L1416" s="390" t="s">
        <v>281</v>
      </c>
      <c r="M1416" s="390" t="s">
        <v>2083</v>
      </c>
      <c r="N1416" s="390" t="s">
        <v>2083</v>
      </c>
      <c r="O1416" s="390" t="s">
        <v>87</v>
      </c>
      <c r="P1416" s="389" t="s">
        <v>23</v>
      </c>
      <c r="Q1416" s="389" t="s">
        <v>7210</v>
      </c>
      <c r="R1416" s="389" t="s">
        <v>3974</v>
      </c>
      <c r="S1416" s="389" t="s">
        <v>2083</v>
      </c>
      <c r="T1416" s="389" t="s">
        <v>2083</v>
      </c>
      <c r="U1416" s="389" t="s">
        <v>2083</v>
      </c>
      <c r="V1416" s="389" t="s">
        <v>2083</v>
      </c>
      <c r="W1416" s="389" t="s">
        <v>2083</v>
      </c>
      <c r="X1416" s="389" t="s">
        <v>43</v>
      </c>
      <c r="Y1416" s="389" t="s">
        <v>2147</v>
      </c>
      <c r="Z1416" s="389" t="s">
        <v>2083</v>
      </c>
      <c r="AA1416" s="389" t="s">
        <v>2115</v>
      </c>
      <c r="AB1416" s="389" t="s">
        <v>2844</v>
      </c>
    </row>
    <row r="1417" spans="1:28" x14ac:dyDescent="0.2">
      <c r="A1417" s="389">
        <v>1369</v>
      </c>
      <c r="B1417" s="389">
        <v>3451</v>
      </c>
      <c r="C1417" s="389" t="s">
        <v>2083</v>
      </c>
      <c r="E1417" s="389" t="s">
        <v>1281</v>
      </c>
      <c r="F1417" s="421">
        <v>7895</v>
      </c>
      <c r="G1417" s="390" t="s">
        <v>11</v>
      </c>
      <c r="H1417" s="389" t="s">
        <v>7211</v>
      </c>
      <c r="I1417" s="389" t="s">
        <v>7212</v>
      </c>
      <c r="J1417" s="389" t="s">
        <v>7212</v>
      </c>
      <c r="K1417" s="389" t="s">
        <v>43</v>
      </c>
      <c r="L1417" s="390" t="s">
        <v>281</v>
      </c>
      <c r="M1417" s="390" t="s">
        <v>2083</v>
      </c>
      <c r="N1417" s="390" t="s">
        <v>2083</v>
      </c>
      <c r="O1417" s="390" t="s">
        <v>87</v>
      </c>
      <c r="Q1417" s="389" t="s">
        <v>2368</v>
      </c>
      <c r="R1417" s="389" t="s">
        <v>7201</v>
      </c>
      <c r="S1417" s="389" t="s">
        <v>2083</v>
      </c>
      <c r="T1417" s="389" t="s">
        <v>2083</v>
      </c>
      <c r="U1417" s="389" t="s">
        <v>2083</v>
      </c>
      <c r="V1417" s="389" t="s">
        <v>7213</v>
      </c>
      <c r="W1417" s="389" t="s">
        <v>2083</v>
      </c>
      <c r="X1417" s="389" t="s">
        <v>43</v>
      </c>
      <c r="Y1417" s="389" t="s">
        <v>2083</v>
      </c>
      <c r="Z1417" s="389" t="s">
        <v>2083</v>
      </c>
      <c r="AA1417" s="389" t="s">
        <v>2115</v>
      </c>
      <c r="AB1417" s="389" t="s">
        <v>6132</v>
      </c>
    </row>
    <row r="1418" spans="1:28" x14ac:dyDescent="0.2">
      <c r="A1418" s="389">
        <v>1370</v>
      </c>
      <c r="B1418" s="389">
        <v>3452</v>
      </c>
      <c r="C1418" s="389" t="s">
        <v>2083</v>
      </c>
      <c r="E1418" s="389" t="s">
        <v>1281</v>
      </c>
      <c r="F1418" s="421">
        <v>7896</v>
      </c>
      <c r="G1418" s="390" t="s">
        <v>11</v>
      </c>
      <c r="H1418" s="389" t="s">
        <v>1628</v>
      </c>
      <c r="I1418" s="389" t="s">
        <v>1628</v>
      </c>
      <c r="J1418" s="389" t="s">
        <v>1628</v>
      </c>
      <c r="K1418" s="389" t="s">
        <v>43</v>
      </c>
      <c r="L1418" s="390" t="s">
        <v>281</v>
      </c>
      <c r="M1418" s="390" t="s">
        <v>2083</v>
      </c>
      <c r="N1418" s="390" t="s">
        <v>2083</v>
      </c>
      <c r="O1418" s="390" t="s">
        <v>87</v>
      </c>
      <c r="Q1418" s="389" t="s">
        <v>2368</v>
      </c>
      <c r="R1418" s="389" t="s">
        <v>7201</v>
      </c>
      <c r="S1418" s="389" t="s">
        <v>2083</v>
      </c>
      <c r="T1418" s="389" t="s">
        <v>2083</v>
      </c>
      <c r="U1418" s="389" t="s">
        <v>2083</v>
      </c>
      <c r="V1418" s="389" t="s">
        <v>7213</v>
      </c>
      <c r="W1418" s="389" t="s">
        <v>2083</v>
      </c>
      <c r="X1418" s="389" t="s">
        <v>43</v>
      </c>
      <c r="Y1418" s="389" t="s">
        <v>2083</v>
      </c>
      <c r="Z1418" s="389" t="s">
        <v>2083</v>
      </c>
      <c r="AA1418" s="389" t="s">
        <v>2155</v>
      </c>
      <c r="AB1418" s="389" t="s">
        <v>7202</v>
      </c>
    </row>
    <row r="1419" spans="1:28" x14ac:dyDescent="0.2">
      <c r="A1419" s="389">
        <v>1371</v>
      </c>
      <c r="B1419" s="389">
        <v>3453</v>
      </c>
      <c r="C1419" s="389" t="s">
        <v>4153</v>
      </c>
      <c r="D1419" s="389" t="s">
        <v>4154</v>
      </c>
      <c r="E1419" s="389" t="s">
        <v>1281</v>
      </c>
      <c r="F1419" s="421">
        <v>8000</v>
      </c>
      <c r="G1419" s="390" t="s">
        <v>11</v>
      </c>
      <c r="H1419" s="389" t="s">
        <v>1629</v>
      </c>
      <c r="I1419" s="389" t="s">
        <v>1629</v>
      </c>
      <c r="J1419" s="389" t="s">
        <v>1629</v>
      </c>
      <c r="K1419" s="389" t="s">
        <v>2126</v>
      </c>
      <c r="L1419" s="390" t="s">
        <v>87</v>
      </c>
      <c r="M1419" s="390" t="s">
        <v>2083</v>
      </c>
      <c r="N1419" s="390" t="s">
        <v>2083</v>
      </c>
      <c r="O1419" s="390" t="s">
        <v>87</v>
      </c>
      <c r="P1419" s="389" t="s">
        <v>23</v>
      </c>
      <c r="Q1419" s="389" t="s">
        <v>7214</v>
      </c>
      <c r="R1419" s="389" t="s">
        <v>2873</v>
      </c>
      <c r="S1419" s="389" t="s">
        <v>2083</v>
      </c>
      <c r="T1419" s="389" t="s">
        <v>2083</v>
      </c>
      <c r="U1419" s="389" t="s">
        <v>2083</v>
      </c>
      <c r="V1419" s="389" t="s">
        <v>7215</v>
      </c>
      <c r="W1419" s="389" t="s">
        <v>2083</v>
      </c>
      <c r="X1419" s="389" t="s">
        <v>43</v>
      </c>
      <c r="Y1419" s="389" t="s">
        <v>2147</v>
      </c>
      <c r="Z1419" s="389" t="s">
        <v>2083</v>
      </c>
      <c r="AA1419" s="389" t="s">
        <v>2096</v>
      </c>
      <c r="AB1419" s="389" t="s">
        <v>4428</v>
      </c>
    </row>
    <row r="1420" spans="1:28" x14ac:dyDescent="0.2">
      <c r="A1420" s="389">
        <v>1372</v>
      </c>
      <c r="B1420" s="389">
        <v>3454</v>
      </c>
      <c r="C1420" s="389" t="s">
        <v>2882</v>
      </c>
      <c r="D1420" s="389" t="s">
        <v>2883</v>
      </c>
      <c r="E1420" s="389" t="s">
        <v>1281</v>
      </c>
      <c r="F1420" s="421">
        <v>8001</v>
      </c>
      <c r="G1420" s="390" t="s">
        <v>11</v>
      </c>
      <c r="H1420" s="389" t="s">
        <v>7216</v>
      </c>
      <c r="I1420" s="389" t="s">
        <v>7216</v>
      </c>
      <c r="J1420" s="389" t="s">
        <v>7216</v>
      </c>
      <c r="K1420" s="389" t="s">
        <v>3023</v>
      </c>
      <c r="L1420" s="390" t="s">
        <v>1045</v>
      </c>
      <c r="M1420" s="390" t="s">
        <v>2083</v>
      </c>
      <c r="N1420" s="390" t="s">
        <v>2083</v>
      </c>
      <c r="O1420" s="390" t="s">
        <v>87</v>
      </c>
      <c r="P1420" s="389" t="s">
        <v>23</v>
      </c>
      <c r="Q1420" s="389" t="s">
        <v>7217</v>
      </c>
      <c r="R1420" s="389" t="s">
        <v>2873</v>
      </c>
      <c r="S1420" s="389" t="s">
        <v>2083</v>
      </c>
      <c r="T1420" s="389" t="s">
        <v>2083</v>
      </c>
      <c r="U1420" s="389" t="s">
        <v>2083</v>
      </c>
      <c r="V1420" s="389" t="s">
        <v>7218</v>
      </c>
      <c r="W1420" s="389" t="s">
        <v>2083</v>
      </c>
      <c r="X1420" s="389" t="s">
        <v>2095</v>
      </c>
      <c r="Y1420" s="389" t="s">
        <v>87</v>
      </c>
      <c r="Z1420" s="389" t="s">
        <v>2083</v>
      </c>
      <c r="AA1420" s="389" t="s">
        <v>2115</v>
      </c>
      <c r="AB1420" s="389" t="s">
        <v>6132</v>
      </c>
    </row>
    <row r="1421" spans="1:28" x14ac:dyDescent="0.2">
      <c r="A1421" s="389">
        <v>1373</v>
      </c>
      <c r="B1421" s="389">
        <v>3455</v>
      </c>
      <c r="C1421" s="389" t="s">
        <v>2496</v>
      </c>
      <c r="D1421" s="389" t="s">
        <v>2497</v>
      </c>
      <c r="E1421" s="389" t="s">
        <v>1281</v>
      </c>
      <c r="F1421" s="421">
        <v>8002</v>
      </c>
      <c r="G1421" s="390" t="s">
        <v>11</v>
      </c>
      <c r="H1421" s="389" t="s">
        <v>7219</v>
      </c>
      <c r="I1421" s="389" t="s">
        <v>7220</v>
      </c>
      <c r="J1421" s="389" t="s">
        <v>7220</v>
      </c>
      <c r="K1421" s="389" t="s">
        <v>2091</v>
      </c>
      <c r="L1421" s="390" t="s">
        <v>87</v>
      </c>
      <c r="M1421" s="390" t="s">
        <v>2083</v>
      </c>
      <c r="N1421" s="390" t="s">
        <v>2083</v>
      </c>
      <c r="O1421" s="390" t="s">
        <v>25</v>
      </c>
      <c r="P1421" s="389" t="s">
        <v>23</v>
      </c>
      <c r="Q1421" s="389" t="s">
        <v>7221</v>
      </c>
      <c r="R1421" s="389" t="s">
        <v>7222</v>
      </c>
      <c r="S1421" s="389" t="s">
        <v>2223</v>
      </c>
      <c r="T1421" s="389" t="s">
        <v>2717</v>
      </c>
      <c r="U1421" s="389" t="s">
        <v>2083</v>
      </c>
      <c r="V1421" s="389" t="s">
        <v>7223</v>
      </c>
      <c r="W1421" s="389" t="s">
        <v>2083</v>
      </c>
      <c r="X1421" s="389" t="s">
        <v>43</v>
      </c>
      <c r="Y1421" s="389" t="s">
        <v>87</v>
      </c>
      <c r="Z1421" s="389" t="s">
        <v>2083</v>
      </c>
      <c r="AA1421" s="389" t="s">
        <v>2115</v>
      </c>
      <c r="AB1421" s="389" t="s">
        <v>2348</v>
      </c>
    </row>
    <row r="1422" spans="1:28" x14ac:dyDescent="0.2">
      <c r="A1422" s="389">
        <v>1374</v>
      </c>
      <c r="B1422" s="389">
        <v>3456</v>
      </c>
      <c r="C1422" s="389" t="s">
        <v>2133</v>
      </c>
      <c r="D1422" s="389" t="s">
        <v>2134</v>
      </c>
      <c r="E1422" s="389" t="s">
        <v>1281</v>
      </c>
      <c r="F1422" s="421">
        <v>8003</v>
      </c>
      <c r="G1422" s="390" t="s">
        <v>11</v>
      </c>
      <c r="H1422" s="389" t="s">
        <v>1632</v>
      </c>
      <c r="I1422" s="389" t="s">
        <v>1632</v>
      </c>
      <c r="J1422" s="389" t="s">
        <v>1632</v>
      </c>
      <c r="K1422" s="389" t="s">
        <v>2091</v>
      </c>
      <c r="L1422" s="390" t="s">
        <v>87</v>
      </c>
      <c r="M1422" s="390" t="s">
        <v>2083</v>
      </c>
      <c r="N1422" s="390" t="s">
        <v>2083</v>
      </c>
      <c r="O1422" s="390" t="s">
        <v>25</v>
      </c>
      <c r="P1422" s="389" t="s">
        <v>23</v>
      </c>
      <c r="Q1422" s="389" t="s">
        <v>7224</v>
      </c>
      <c r="R1422" s="389" t="s">
        <v>2873</v>
      </c>
      <c r="S1422" s="389" t="s">
        <v>2223</v>
      </c>
      <c r="T1422" s="389" t="s">
        <v>4013</v>
      </c>
      <c r="U1422" s="389" t="s">
        <v>2083</v>
      </c>
      <c r="V1422" s="389" t="s">
        <v>7225</v>
      </c>
      <c r="W1422" s="389" t="s">
        <v>2083</v>
      </c>
      <c r="X1422" s="389" t="s">
        <v>43</v>
      </c>
      <c r="Y1422" s="389" t="s">
        <v>87</v>
      </c>
      <c r="Z1422" s="389" t="s">
        <v>2083</v>
      </c>
      <c r="AA1422" s="389" t="s">
        <v>2096</v>
      </c>
      <c r="AB1422" s="389" t="s">
        <v>4013</v>
      </c>
    </row>
    <row r="1423" spans="1:28" x14ac:dyDescent="0.2">
      <c r="A1423" s="389">
        <v>1375</v>
      </c>
      <c r="B1423" s="389">
        <v>3457</v>
      </c>
      <c r="C1423" s="389" t="s">
        <v>7226</v>
      </c>
      <c r="D1423" s="389" t="s">
        <v>7227</v>
      </c>
      <c r="E1423" s="389" t="s">
        <v>1281</v>
      </c>
      <c r="F1423" s="421">
        <v>8004</v>
      </c>
      <c r="G1423" s="390" t="s">
        <v>11</v>
      </c>
      <c r="H1423" s="389" t="s">
        <v>1633</v>
      </c>
      <c r="I1423" s="389" t="s">
        <v>1633</v>
      </c>
      <c r="J1423" s="389" t="s">
        <v>1633</v>
      </c>
      <c r="K1423" s="389" t="s">
        <v>9</v>
      </c>
      <c r="L1423" s="390" t="s">
        <v>87</v>
      </c>
      <c r="M1423" s="390" t="s">
        <v>2083</v>
      </c>
      <c r="N1423" s="390" t="s">
        <v>2083</v>
      </c>
      <c r="O1423" s="390" t="s">
        <v>87</v>
      </c>
      <c r="P1423" s="389" t="s">
        <v>23</v>
      </c>
      <c r="Q1423" s="389" t="s">
        <v>7228</v>
      </c>
      <c r="R1423" s="389" t="s">
        <v>7229</v>
      </c>
      <c r="S1423" s="389" t="s">
        <v>2083</v>
      </c>
      <c r="T1423" s="389" t="s">
        <v>2083</v>
      </c>
      <c r="U1423" s="389" t="s">
        <v>2083</v>
      </c>
      <c r="V1423" s="389" t="s">
        <v>7230</v>
      </c>
      <c r="W1423" s="389" t="s">
        <v>2083</v>
      </c>
      <c r="X1423" s="389" t="s">
        <v>43</v>
      </c>
      <c r="Y1423" s="389" t="s">
        <v>2083</v>
      </c>
      <c r="Z1423" s="389" t="s">
        <v>2083</v>
      </c>
      <c r="AA1423" s="389" t="s">
        <v>2115</v>
      </c>
      <c r="AB1423" s="389" t="s">
        <v>6132</v>
      </c>
    </row>
    <row r="1424" spans="1:28" x14ac:dyDescent="0.2">
      <c r="A1424" s="389">
        <v>1376</v>
      </c>
      <c r="B1424" s="389">
        <v>3458</v>
      </c>
      <c r="C1424" s="389" t="s">
        <v>2882</v>
      </c>
      <c r="D1424" s="389" t="s">
        <v>2883</v>
      </c>
      <c r="E1424" s="389" t="s">
        <v>1281</v>
      </c>
      <c r="F1424" s="421">
        <v>8005</v>
      </c>
      <c r="G1424" s="390" t="s">
        <v>11</v>
      </c>
      <c r="H1424" s="389" t="s">
        <v>7231</v>
      </c>
      <c r="I1424" s="389" t="s">
        <v>7232</v>
      </c>
      <c r="J1424" s="389" t="s">
        <v>7232</v>
      </c>
      <c r="K1424" s="389" t="s">
        <v>3023</v>
      </c>
      <c r="L1424" s="390" t="s">
        <v>1045</v>
      </c>
      <c r="M1424" s="390" t="s">
        <v>2884</v>
      </c>
      <c r="N1424" s="390" t="s">
        <v>2083</v>
      </c>
      <c r="O1424" s="390" t="s">
        <v>87</v>
      </c>
      <c r="P1424" s="389" t="s">
        <v>23</v>
      </c>
      <c r="Q1424" s="389" t="s">
        <v>2888</v>
      </c>
      <c r="R1424" s="389" t="s">
        <v>2265</v>
      </c>
      <c r="S1424" s="389" t="s">
        <v>2083</v>
      </c>
      <c r="T1424" s="389" t="s">
        <v>2083</v>
      </c>
      <c r="U1424" s="389" t="s">
        <v>2083</v>
      </c>
      <c r="V1424" s="389" t="s">
        <v>7233</v>
      </c>
      <c r="W1424" s="389" t="s">
        <v>2083</v>
      </c>
      <c r="X1424" s="389" t="s">
        <v>43</v>
      </c>
      <c r="Y1424" s="389" t="s">
        <v>87</v>
      </c>
      <c r="Z1424" s="389" t="s">
        <v>2083</v>
      </c>
      <c r="AA1424" s="389" t="s">
        <v>2412</v>
      </c>
      <c r="AB1424" s="389" t="s">
        <v>3779</v>
      </c>
    </row>
    <row r="1425" spans="1:28" x14ac:dyDescent="0.2">
      <c r="A1425" s="389">
        <v>1377</v>
      </c>
      <c r="B1425" s="389">
        <v>3459</v>
      </c>
      <c r="C1425" s="389" t="s">
        <v>2133</v>
      </c>
      <c r="D1425" s="389" t="s">
        <v>2134</v>
      </c>
      <c r="E1425" s="389" t="s">
        <v>1281</v>
      </c>
      <c r="F1425" s="421">
        <v>8006</v>
      </c>
      <c r="G1425" s="390" t="s">
        <v>11</v>
      </c>
      <c r="H1425" s="389" t="s">
        <v>7234</v>
      </c>
      <c r="I1425" s="389" t="s">
        <v>7235</v>
      </c>
      <c r="J1425" s="389" t="s">
        <v>7235</v>
      </c>
      <c r="K1425" s="389" t="s">
        <v>2091</v>
      </c>
      <c r="L1425" s="390" t="s">
        <v>87</v>
      </c>
      <c r="M1425" s="390" t="s">
        <v>2083</v>
      </c>
      <c r="N1425" s="390" t="s">
        <v>2083</v>
      </c>
      <c r="O1425" s="390" t="s">
        <v>25</v>
      </c>
      <c r="P1425" s="389" t="s">
        <v>23</v>
      </c>
      <c r="Q1425" s="389" t="s">
        <v>7236</v>
      </c>
      <c r="R1425" s="389" t="s">
        <v>2171</v>
      </c>
      <c r="S1425" s="389" t="s">
        <v>7237</v>
      </c>
      <c r="T1425" s="389" t="s">
        <v>3670</v>
      </c>
      <c r="U1425" s="389" t="s">
        <v>2083</v>
      </c>
      <c r="V1425" s="389" t="s">
        <v>2083</v>
      </c>
      <c r="W1425" s="389" t="s">
        <v>2083</v>
      </c>
      <c r="X1425" s="389" t="s">
        <v>43</v>
      </c>
      <c r="Y1425" s="389" t="s">
        <v>2147</v>
      </c>
      <c r="Z1425" s="389" t="s">
        <v>2083</v>
      </c>
      <c r="AA1425" s="389" t="s">
        <v>2115</v>
      </c>
      <c r="AB1425" s="389" t="s">
        <v>2348</v>
      </c>
    </row>
    <row r="1426" spans="1:28" x14ac:dyDescent="0.2">
      <c r="A1426" s="389">
        <v>1378</v>
      </c>
      <c r="B1426" s="389">
        <v>3460</v>
      </c>
      <c r="C1426" s="389" t="s">
        <v>2681</v>
      </c>
      <c r="D1426" s="389" t="s">
        <v>2682</v>
      </c>
      <c r="E1426" s="389" t="s">
        <v>1281</v>
      </c>
      <c r="F1426" s="421">
        <v>8007</v>
      </c>
      <c r="G1426" s="390" t="s">
        <v>11</v>
      </c>
      <c r="H1426" s="389" t="s">
        <v>1637</v>
      </c>
      <c r="I1426" s="389" t="s">
        <v>1637</v>
      </c>
      <c r="J1426" s="389" t="s">
        <v>1637</v>
      </c>
      <c r="K1426" s="389" t="s">
        <v>2091</v>
      </c>
      <c r="L1426" s="390" t="s">
        <v>87</v>
      </c>
      <c r="M1426" s="390" t="s">
        <v>2083</v>
      </c>
      <c r="N1426" s="390" t="s">
        <v>2083</v>
      </c>
      <c r="O1426" s="390" t="s">
        <v>25</v>
      </c>
      <c r="P1426" s="389" t="s">
        <v>23</v>
      </c>
      <c r="Q1426" s="389" t="s">
        <v>7238</v>
      </c>
      <c r="R1426" s="389" t="s">
        <v>2171</v>
      </c>
      <c r="S1426" s="389" t="s">
        <v>7239</v>
      </c>
      <c r="T1426" s="389" t="s">
        <v>3690</v>
      </c>
      <c r="U1426" s="389" t="s">
        <v>2083</v>
      </c>
      <c r="V1426" s="389" t="s">
        <v>7240</v>
      </c>
      <c r="W1426" s="389" t="s">
        <v>2083</v>
      </c>
      <c r="X1426" s="389" t="s">
        <v>43</v>
      </c>
      <c r="Y1426" s="389" t="s">
        <v>2147</v>
      </c>
      <c r="Z1426" s="389" t="s">
        <v>2083</v>
      </c>
      <c r="AA1426" s="389" t="s">
        <v>2115</v>
      </c>
      <c r="AB1426" s="389" t="s">
        <v>2348</v>
      </c>
    </row>
    <row r="1427" spans="1:28" x14ac:dyDescent="0.2">
      <c r="A1427" s="389">
        <v>1379</v>
      </c>
      <c r="B1427" s="389">
        <v>3461</v>
      </c>
      <c r="C1427" s="389" t="s">
        <v>2472</v>
      </c>
      <c r="D1427" s="389" t="s">
        <v>2473</v>
      </c>
      <c r="E1427" s="389" t="s">
        <v>1281</v>
      </c>
      <c r="F1427" s="421">
        <v>8008</v>
      </c>
      <c r="G1427" s="390" t="s">
        <v>11</v>
      </c>
      <c r="H1427" s="389" t="s">
        <v>7241</v>
      </c>
      <c r="I1427" s="389" t="s">
        <v>7241</v>
      </c>
      <c r="J1427" s="389" t="s">
        <v>7241</v>
      </c>
      <c r="K1427" s="389" t="s">
        <v>3023</v>
      </c>
      <c r="L1427" s="390" t="s">
        <v>87</v>
      </c>
      <c r="M1427" s="390" t="s">
        <v>2083</v>
      </c>
      <c r="N1427" s="390" t="s">
        <v>2083</v>
      </c>
      <c r="O1427" s="390" t="s">
        <v>87</v>
      </c>
      <c r="P1427" s="389" t="s">
        <v>23</v>
      </c>
      <c r="Q1427" s="389" t="s">
        <v>7242</v>
      </c>
      <c r="R1427" s="389" t="s">
        <v>5878</v>
      </c>
      <c r="S1427" s="389" t="s">
        <v>2083</v>
      </c>
      <c r="T1427" s="389" t="s">
        <v>2083</v>
      </c>
      <c r="U1427" s="389" t="s">
        <v>2083</v>
      </c>
      <c r="V1427" s="389" t="s">
        <v>7243</v>
      </c>
      <c r="W1427" s="389" t="s">
        <v>2083</v>
      </c>
      <c r="X1427" s="389" t="s">
        <v>43</v>
      </c>
      <c r="Y1427" s="389" t="s">
        <v>87</v>
      </c>
      <c r="Z1427" s="389" t="s">
        <v>2083</v>
      </c>
      <c r="AA1427" s="389" t="s">
        <v>2115</v>
      </c>
      <c r="AB1427" s="389" t="s">
        <v>6132</v>
      </c>
    </row>
    <row r="1428" spans="1:28" x14ac:dyDescent="0.2">
      <c r="A1428" s="389">
        <v>1380</v>
      </c>
      <c r="B1428" s="389">
        <v>3462</v>
      </c>
      <c r="C1428" s="389" t="s">
        <v>7244</v>
      </c>
      <c r="D1428" s="389" t="s">
        <v>7245</v>
      </c>
      <c r="E1428" s="389" t="s">
        <v>1281</v>
      </c>
      <c r="F1428" s="421">
        <v>8009</v>
      </c>
      <c r="G1428" s="390" t="s">
        <v>11</v>
      </c>
      <c r="H1428" s="389" t="s">
        <v>1638</v>
      </c>
      <c r="I1428" s="389" t="s">
        <v>1638</v>
      </c>
      <c r="J1428" s="389" t="s">
        <v>1638</v>
      </c>
      <c r="K1428" s="389" t="s">
        <v>2091</v>
      </c>
      <c r="L1428" s="390" t="s">
        <v>87</v>
      </c>
      <c r="M1428" s="390" t="s">
        <v>2083</v>
      </c>
      <c r="N1428" s="390" t="s">
        <v>2083</v>
      </c>
      <c r="O1428" s="390" t="s">
        <v>87</v>
      </c>
      <c r="P1428" s="389" t="s">
        <v>23</v>
      </c>
      <c r="Q1428" s="389" t="s">
        <v>7246</v>
      </c>
      <c r="R1428" s="389" t="s">
        <v>2171</v>
      </c>
      <c r="S1428" s="389" t="s">
        <v>2083</v>
      </c>
      <c r="T1428" s="389" t="s">
        <v>2083</v>
      </c>
      <c r="U1428" s="389" t="s">
        <v>2083</v>
      </c>
      <c r="V1428" s="389" t="s">
        <v>2083</v>
      </c>
      <c r="W1428" s="389" t="s">
        <v>2083</v>
      </c>
      <c r="X1428" s="389" t="s">
        <v>43</v>
      </c>
      <c r="Y1428" s="389" t="s">
        <v>23</v>
      </c>
      <c r="Z1428" s="389" t="s">
        <v>2083</v>
      </c>
      <c r="AA1428" s="389" t="s">
        <v>2115</v>
      </c>
      <c r="AB1428" s="389" t="s">
        <v>6132</v>
      </c>
    </row>
    <row r="1429" spans="1:28" x14ac:dyDescent="0.2">
      <c r="A1429" s="389">
        <v>1381</v>
      </c>
      <c r="B1429" s="389">
        <v>3463</v>
      </c>
      <c r="C1429" s="389" t="s">
        <v>6304</v>
      </c>
      <c r="D1429" s="389" t="s">
        <v>4171</v>
      </c>
      <c r="E1429" s="389" t="s">
        <v>1281</v>
      </c>
      <c r="F1429" s="421">
        <v>8010</v>
      </c>
      <c r="G1429" s="390" t="s">
        <v>11</v>
      </c>
      <c r="H1429" s="389" t="s">
        <v>1640</v>
      </c>
      <c r="I1429" s="389" t="s">
        <v>1640</v>
      </c>
      <c r="J1429" s="389" t="s">
        <v>1640</v>
      </c>
      <c r="K1429" s="389" t="s">
        <v>2091</v>
      </c>
      <c r="L1429" s="390" t="s">
        <v>87</v>
      </c>
      <c r="M1429" s="390" t="s">
        <v>2083</v>
      </c>
      <c r="N1429" s="390" t="s">
        <v>2083</v>
      </c>
      <c r="O1429" s="390" t="s">
        <v>25</v>
      </c>
      <c r="P1429" s="389" t="s">
        <v>23</v>
      </c>
      <c r="Q1429" s="389" t="s">
        <v>7247</v>
      </c>
      <c r="R1429" s="389" t="s">
        <v>2171</v>
      </c>
      <c r="S1429" s="389" t="s">
        <v>7248</v>
      </c>
      <c r="T1429" s="389" t="s">
        <v>5731</v>
      </c>
      <c r="U1429" s="389" t="s">
        <v>2083</v>
      </c>
      <c r="V1429" s="389" t="s">
        <v>7249</v>
      </c>
      <c r="W1429" s="389" t="s">
        <v>2083</v>
      </c>
      <c r="X1429" s="389" t="s">
        <v>43</v>
      </c>
      <c r="Y1429" s="389" t="s">
        <v>2147</v>
      </c>
      <c r="Z1429" s="389" t="s">
        <v>2083</v>
      </c>
      <c r="AA1429" s="389" t="s">
        <v>2115</v>
      </c>
      <c r="AB1429" s="389" t="s">
        <v>2348</v>
      </c>
    </row>
    <row r="1430" spans="1:28" x14ac:dyDescent="0.2">
      <c r="A1430" s="389">
        <v>1382</v>
      </c>
      <c r="B1430" s="389">
        <v>3464</v>
      </c>
      <c r="C1430" s="389" t="s">
        <v>3272</v>
      </c>
      <c r="D1430" s="389" t="s">
        <v>3273</v>
      </c>
      <c r="E1430" s="389" t="s">
        <v>1281</v>
      </c>
      <c r="F1430" s="421">
        <v>8011</v>
      </c>
      <c r="G1430" s="390" t="s">
        <v>11</v>
      </c>
      <c r="H1430" s="389" t="s">
        <v>1641</v>
      </c>
      <c r="I1430" s="389" t="s">
        <v>1641</v>
      </c>
      <c r="J1430" s="389" t="s">
        <v>1641</v>
      </c>
      <c r="K1430" s="389" t="s">
        <v>2091</v>
      </c>
      <c r="L1430" s="390" t="s">
        <v>87</v>
      </c>
      <c r="M1430" s="390" t="s">
        <v>2083</v>
      </c>
      <c r="N1430" s="390" t="s">
        <v>2083</v>
      </c>
      <c r="O1430" s="390" t="s">
        <v>87</v>
      </c>
      <c r="P1430" s="389" t="s">
        <v>23</v>
      </c>
      <c r="Q1430" s="389" t="s">
        <v>7250</v>
      </c>
      <c r="R1430" s="389" t="s">
        <v>2171</v>
      </c>
      <c r="S1430" s="389" t="s">
        <v>2083</v>
      </c>
      <c r="T1430" s="389" t="s">
        <v>2083</v>
      </c>
      <c r="U1430" s="389" t="s">
        <v>2083</v>
      </c>
      <c r="V1430" s="389" t="s">
        <v>2083</v>
      </c>
      <c r="W1430" s="389" t="s">
        <v>2083</v>
      </c>
      <c r="X1430" s="389" t="s">
        <v>43</v>
      </c>
      <c r="Y1430" s="389" t="s">
        <v>2083</v>
      </c>
      <c r="Z1430" s="389" t="s">
        <v>2083</v>
      </c>
      <c r="AA1430" s="389" t="s">
        <v>2115</v>
      </c>
      <c r="AB1430" s="389" t="s">
        <v>6132</v>
      </c>
    </row>
    <row r="1431" spans="1:28" x14ac:dyDescent="0.2">
      <c r="A1431" s="389">
        <v>1383</v>
      </c>
      <c r="B1431" s="389">
        <v>3465</v>
      </c>
      <c r="C1431" s="389" t="s">
        <v>7251</v>
      </c>
      <c r="D1431" s="389" t="s">
        <v>7252</v>
      </c>
      <c r="E1431" s="389" t="s">
        <v>1281</v>
      </c>
      <c r="F1431" s="421">
        <v>8012</v>
      </c>
      <c r="G1431" s="390" t="s">
        <v>11</v>
      </c>
      <c r="H1431" s="389" t="s">
        <v>1642</v>
      </c>
      <c r="I1431" s="389" t="s">
        <v>1642</v>
      </c>
      <c r="J1431" s="389" t="s">
        <v>1642</v>
      </c>
      <c r="K1431" s="389" t="s">
        <v>2091</v>
      </c>
      <c r="L1431" s="390" t="s">
        <v>87</v>
      </c>
      <c r="M1431" s="390" t="s">
        <v>2083</v>
      </c>
      <c r="N1431" s="390" t="s">
        <v>2083</v>
      </c>
      <c r="O1431" s="390" t="s">
        <v>87</v>
      </c>
      <c r="P1431" s="389" t="s">
        <v>23</v>
      </c>
      <c r="Q1431" s="389" t="s">
        <v>7253</v>
      </c>
      <c r="R1431" s="389" t="s">
        <v>2146</v>
      </c>
      <c r="S1431" s="389" t="s">
        <v>2083</v>
      </c>
      <c r="T1431" s="389" t="s">
        <v>2083</v>
      </c>
      <c r="U1431" s="389" t="s">
        <v>2083</v>
      </c>
      <c r="V1431" s="389" t="s">
        <v>6051</v>
      </c>
      <c r="W1431" s="389" t="s">
        <v>2083</v>
      </c>
      <c r="X1431" s="389" t="s">
        <v>43</v>
      </c>
      <c r="Y1431" s="389" t="s">
        <v>1045</v>
      </c>
      <c r="Z1431" s="389" t="s">
        <v>2083</v>
      </c>
      <c r="AA1431" s="389" t="s">
        <v>2115</v>
      </c>
      <c r="AB1431" s="389" t="s">
        <v>6132</v>
      </c>
    </row>
    <row r="1432" spans="1:28" x14ac:dyDescent="0.2">
      <c r="A1432" s="389">
        <v>1384</v>
      </c>
      <c r="B1432" s="389">
        <v>3466</v>
      </c>
      <c r="C1432" s="389" t="s">
        <v>2237</v>
      </c>
      <c r="D1432" s="389" t="s">
        <v>2238</v>
      </c>
      <c r="E1432" s="389" t="s">
        <v>1281</v>
      </c>
      <c r="F1432" s="421">
        <v>8013</v>
      </c>
      <c r="G1432" s="390" t="s">
        <v>11</v>
      </c>
      <c r="H1432" s="389" t="s">
        <v>7254</v>
      </c>
      <c r="I1432" s="389" t="s">
        <v>7255</v>
      </c>
      <c r="J1432" s="389" t="s">
        <v>7255</v>
      </c>
      <c r="K1432" s="389" t="s">
        <v>2091</v>
      </c>
      <c r="L1432" s="390" t="s">
        <v>87</v>
      </c>
      <c r="M1432" s="390" t="s">
        <v>2083</v>
      </c>
      <c r="N1432" s="390" t="s">
        <v>2083</v>
      </c>
      <c r="O1432" s="390" t="s">
        <v>87</v>
      </c>
      <c r="P1432" s="389" t="s">
        <v>23</v>
      </c>
      <c r="Q1432" s="389" t="s">
        <v>7256</v>
      </c>
      <c r="R1432" s="389" t="s">
        <v>2146</v>
      </c>
      <c r="S1432" s="389" t="s">
        <v>2083</v>
      </c>
      <c r="T1432" s="389" t="s">
        <v>2083</v>
      </c>
      <c r="U1432" s="389" t="s">
        <v>2083</v>
      </c>
      <c r="V1432" s="389" t="s">
        <v>7257</v>
      </c>
      <c r="W1432" s="389" t="s">
        <v>2083</v>
      </c>
      <c r="X1432" s="389" t="s">
        <v>43</v>
      </c>
      <c r="Y1432" s="389" t="s">
        <v>1045</v>
      </c>
      <c r="Z1432" s="389" t="s">
        <v>2083</v>
      </c>
      <c r="AA1432" s="389" t="s">
        <v>2115</v>
      </c>
      <c r="AB1432" s="389" t="s">
        <v>2844</v>
      </c>
    </row>
    <row r="1433" spans="1:28" x14ac:dyDescent="0.2">
      <c r="A1433" s="389">
        <v>1385</v>
      </c>
      <c r="B1433" s="389">
        <v>3467</v>
      </c>
      <c r="C1433" s="389" t="s">
        <v>2681</v>
      </c>
      <c r="D1433" s="389" t="s">
        <v>2682</v>
      </c>
      <c r="E1433" s="389" t="s">
        <v>1281</v>
      </c>
      <c r="F1433" s="421">
        <v>8014</v>
      </c>
      <c r="G1433" s="390" t="s">
        <v>11</v>
      </c>
      <c r="H1433" s="389" t="s">
        <v>7258</v>
      </c>
      <c r="I1433" s="389" t="s">
        <v>7259</v>
      </c>
      <c r="J1433" s="389" t="s">
        <v>7259</v>
      </c>
      <c r="K1433" s="389" t="s">
        <v>2091</v>
      </c>
      <c r="L1433" s="390" t="s">
        <v>87</v>
      </c>
      <c r="M1433" s="390" t="s">
        <v>2083</v>
      </c>
      <c r="N1433" s="390" t="s">
        <v>2083</v>
      </c>
      <c r="O1433" s="390" t="s">
        <v>87</v>
      </c>
      <c r="P1433" s="389" t="s">
        <v>23</v>
      </c>
      <c r="Q1433" s="389" t="s">
        <v>7260</v>
      </c>
      <c r="R1433" s="389" t="s">
        <v>2146</v>
      </c>
      <c r="S1433" s="389" t="s">
        <v>2083</v>
      </c>
      <c r="T1433" s="389" t="s">
        <v>2083</v>
      </c>
      <c r="U1433" s="389" t="s">
        <v>2083</v>
      </c>
      <c r="V1433" s="389" t="s">
        <v>2083</v>
      </c>
      <c r="W1433" s="389" t="s">
        <v>2083</v>
      </c>
      <c r="X1433" s="389" t="s">
        <v>43</v>
      </c>
      <c r="Y1433" s="389" t="s">
        <v>2083</v>
      </c>
      <c r="Z1433" s="389" t="s">
        <v>2083</v>
      </c>
      <c r="AA1433" s="389" t="s">
        <v>2115</v>
      </c>
      <c r="AB1433" s="389" t="s">
        <v>6132</v>
      </c>
    </row>
    <row r="1434" spans="1:28" x14ac:dyDescent="0.2">
      <c r="A1434" s="389">
        <v>1386</v>
      </c>
      <c r="B1434" s="389">
        <v>3468</v>
      </c>
      <c r="C1434" s="389" t="s">
        <v>2133</v>
      </c>
      <c r="D1434" s="389" t="s">
        <v>2134</v>
      </c>
      <c r="E1434" s="389" t="s">
        <v>1281</v>
      </c>
      <c r="F1434" s="421">
        <v>8015</v>
      </c>
      <c r="G1434" s="390" t="s">
        <v>11</v>
      </c>
      <c r="H1434" s="389" t="s">
        <v>7261</v>
      </c>
      <c r="I1434" s="389" t="s">
        <v>7262</v>
      </c>
      <c r="J1434" s="389" t="s">
        <v>7262</v>
      </c>
      <c r="K1434" s="389" t="s">
        <v>2091</v>
      </c>
      <c r="L1434" s="390" t="s">
        <v>87</v>
      </c>
      <c r="M1434" s="390" t="s">
        <v>2083</v>
      </c>
      <c r="N1434" s="390" t="s">
        <v>2083</v>
      </c>
      <c r="O1434" s="390" t="s">
        <v>25</v>
      </c>
      <c r="P1434" s="389" t="s">
        <v>23</v>
      </c>
      <c r="Q1434" s="389" t="s">
        <v>7263</v>
      </c>
      <c r="R1434" s="389" t="s">
        <v>2514</v>
      </c>
      <c r="S1434" s="389" t="s">
        <v>2223</v>
      </c>
      <c r="T1434" s="389" t="s">
        <v>4013</v>
      </c>
      <c r="U1434" s="389" t="s">
        <v>2083</v>
      </c>
      <c r="V1434" s="389" t="s">
        <v>2083</v>
      </c>
      <c r="W1434" s="389" t="s">
        <v>2083</v>
      </c>
      <c r="X1434" s="389" t="s">
        <v>43</v>
      </c>
      <c r="Y1434" s="389" t="s">
        <v>87</v>
      </c>
      <c r="Z1434" s="389" t="s">
        <v>2083</v>
      </c>
      <c r="AA1434" s="389" t="s">
        <v>2096</v>
      </c>
      <c r="AB1434" s="389" t="s">
        <v>4013</v>
      </c>
    </row>
    <row r="1435" spans="1:28" x14ac:dyDescent="0.2">
      <c r="A1435" s="389">
        <v>1387</v>
      </c>
      <c r="B1435" s="389">
        <v>3469</v>
      </c>
      <c r="C1435" s="389" t="s">
        <v>2150</v>
      </c>
      <c r="D1435" s="389" t="s">
        <v>2151</v>
      </c>
      <c r="E1435" s="389" t="s">
        <v>1281</v>
      </c>
      <c r="F1435" s="421">
        <v>8016</v>
      </c>
      <c r="G1435" s="390" t="s">
        <v>11</v>
      </c>
      <c r="H1435" s="389" t="s">
        <v>7264</v>
      </c>
      <c r="I1435" s="389" t="s">
        <v>7264</v>
      </c>
      <c r="J1435" s="389" t="s">
        <v>7264</v>
      </c>
      <c r="K1435" s="389" t="s">
        <v>2126</v>
      </c>
      <c r="L1435" s="390" t="s">
        <v>87</v>
      </c>
      <c r="M1435" s="390" t="s">
        <v>2083</v>
      </c>
      <c r="N1435" s="390" t="s">
        <v>2083</v>
      </c>
      <c r="O1435" s="390" t="s">
        <v>25</v>
      </c>
      <c r="P1435" s="389" t="s">
        <v>23</v>
      </c>
      <c r="Q1435" s="389" t="s">
        <v>7265</v>
      </c>
      <c r="R1435" s="389" t="s">
        <v>6003</v>
      </c>
      <c r="S1435" s="389" t="s">
        <v>7266</v>
      </c>
      <c r="T1435" s="389" t="s">
        <v>5997</v>
      </c>
      <c r="U1435" s="389" t="s">
        <v>2083</v>
      </c>
      <c r="V1435" s="389" t="s">
        <v>7267</v>
      </c>
      <c r="W1435" s="389" t="s">
        <v>2083</v>
      </c>
      <c r="X1435" s="389" t="s">
        <v>43</v>
      </c>
      <c r="Y1435" s="389" t="s">
        <v>87</v>
      </c>
      <c r="Z1435" s="389" t="s">
        <v>2083</v>
      </c>
      <c r="AA1435" s="389" t="s">
        <v>4174</v>
      </c>
      <c r="AB1435" s="389" t="s">
        <v>7268</v>
      </c>
    </row>
    <row r="1436" spans="1:28" x14ac:dyDescent="0.2">
      <c r="A1436" s="389">
        <v>1388</v>
      </c>
      <c r="B1436" s="389">
        <v>3470</v>
      </c>
      <c r="C1436" s="389" t="s">
        <v>2107</v>
      </c>
      <c r="D1436" s="389" t="s">
        <v>2108</v>
      </c>
      <c r="E1436" s="389" t="s">
        <v>1281</v>
      </c>
      <c r="F1436" s="421">
        <v>8017</v>
      </c>
      <c r="G1436" s="390" t="s">
        <v>11</v>
      </c>
      <c r="H1436" s="389" t="s">
        <v>1647</v>
      </c>
      <c r="I1436" s="389" t="s">
        <v>7269</v>
      </c>
      <c r="J1436" s="389" t="s">
        <v>7269</v>
      </c>
      <c r="K1436" s="389" t="s">
        <v>2126</v>
      </c>
      <c r="L1436" s="390" t="s">
        <v>87</v>
      </c>
      <c r="M1436" s="390" t="s">
        <v>2083</v>
      </c>
      <c r="N1436" s="390" t="s">
        <v>2083</v>
      </c>
      <c r="O1436" s="390" t="s">
        <v>87</v>
      </c>
      <c r="P1436" s="389" t="s">
        <v>23</v>
      </c>
      <c r="Q1436" s="389" t="s">
        <v>7270</v>
      </c>
      <c r="R1436" s="389" t="s">
        <v>2486</v>
      </c>
      <c r="S1436" s="389" t="s">
        <v>2083</v>
      </c>
      <c r="T1436" s="389" t="s">
        <v>2083</v>
      </c>
      <c r="U1436" s="389" t="s">
        <v>2083</v>
      </c>
      <c r="V1436" s="389" t="s">
        <v>2083</v>
      </c>
      <c r="W1436" s="389" t="s">
        <v>2083</v>
      </c>
      <c r="X1436" s="389" t="s">
        <v>43</v>
      </c>
      <c r="Y1436" s="389" t="s">
        <v>87</v>
      </c>
      <c r="Z1436" s="389" t="s">
        <v>2083</v>
      </c>
      <c r="AA1436" s="389" t="s">
        <v>2755</v>
      </c>
      <c r="AB1436" s="389" t="s">
        <v>7271</v>
      </c>
    </row>
    <row r="1437" spans="1:28" x14ac:dyDescent="0.2">
      <c r="A1437" s="389">
        <v>1389</v>
      </c>
      <c r="B1437" s="389">
        <v>3471</v>
      </c>
      <c r="C1437" s="389" t="s">
        <v>3034</v>
      </c>
      <c r="D1437" s="389" t="s">
        <v>3035</v>
      </c>
      <c r="E1437" s="389" t="s">
        <v>1281</v>
      </c>
      <c r="F1437" s="421">
        <v>8018</v>
      </c>
      <c r="G1437" s="390" t="s">
        <v>11</v>
      </c>
      <c r="H1437" s="389" t="s">
        <v>1648</v>
      </c>
      <c r="I1437" s="389" t="s">
        <v>1648</v>
      </c>
      <c r="J1437" s="389" t="s">
        <v>1648</v>
      </c>
      <c r="K1437" s="389" t="s">
        <v>2091</v>
      </c>
      <c r="L1437" s="390" t="s">
        <v>87</v>
      </c>
      <c r="M1437" s="390" t="s">
        <v>2083</v>
      </c>
      <c r="N1437" s="390" t="s">
        <v>2083</v>
      </c>
      <c r="O1437" s="390" t="s">
        <v>87</v>
      </c>
      <c r="P1437" s="389" t="s">
        <v>23</v>
      </c>
      <c r="Q1437" s="389" t="s">
        <v>7272</v>
      </c>
      <c r="R1437" s="389" t="s">
        <v>2486</v>
      </c>
      <c r="S1437" s="389" t="s">
        <v>2083</v>
      </c>
      <c r="T1437" s="389" t="s">
        <v>2083</v>
      </c>
      <c r="U1437" s="389" t="s">
        <v>2083</v>
      </c>
      <c r="V1437" s="389" t="s">
        <v>7273</v>
      </c>
      <c r="W1437" s="389" t="s">
        <v>2083</v>
      </c>
      <c r="X1437" s="389" t="s">
        <v>2095</v>
      </c>
      <c r="Y1437" s="389" t="s">
        <v>2083</v>
      </c>
      <c r="Z1437" s="389" t="s">
        <v>2083</v>
      </c>
      <c r="AA1437" s="389" t="s">
        <v>2115</v>
      </c>
      <c r="AB1437" s="389" t="s">
        <v>2844</v>
      </c>
    </row>
    <row r="1438" spans="1:28" x14ac:dyDescent="0.2">
      <c r="A1438" s="389">
        <v>1390</v>
      </c>
      <c r="B1438" s="389">
        <v>3472</v>
      </c>
      <c r="C1438" s="389" t="s">
        <v>4493</v>
      </c>
      <c r="D1438" s="389" t="s">
        <v>4494</v>
      </c>
      <c r="E1438" s="389" t="s">
        <v>1281</v>
      </c>
      <c r="F1438" s="421">
        <v>8019</v>
      </c>
      <c r="G1438" s="390" t="s">
        <v>11</v>
      </c>
      <c r="H1438" s="389" t="s">
        <v>1649</v>
      </c>
      <c r="I1438" s="389" t="s">
        <v>1649</v>
      </c>
      <c r="J1438" s="389" t="s">
        <v>1649</v>
      </c>
      <c r="K1438" s="389" t="s">
        <v>9</v>
      </c>
      <c r="L1438" s="390" t="s">
        <v>87</v>
      </c>
      <c r="M1438" s="390" t="s">
        <v>2083</v>
      </c>
      <c r="N1438" s="390" t="s">
        <v>2083</v>
      </c>
      <c r="O1438" s="390" t="s">
        <v>87</v>
      </c>
      <c r="P1438" s="389" t="s">
        <v>23</v>
      </c>
      <c r="Q1438" s="389" t="s">
        <v>7274</v>
      </c>
      <c r="R1438" s="389" t="s">
        <v>3498</v>
      </c>
      <c r="S1438" s="389" t="s">
        <v>2083</v>
      </c>
      <c r="T1438" s="389" t="s">
        <v>2083</v>
      </c>
      <c r="U1438" s="389" t="s">
        <v>2083</v>
      </c>
      <c r="V1438" s="389" t="s">
        <v>7275</v>
      </c>
      <c r="W1438" s="389" t="s">
        <v>2083</v>
      </c>
      <c r="X1438" s="389" t="s">
        <v>43</v>
      </c>
      <c r="Y1438" s="389" t="s">
        <v>2147</v>
      </c>
      <c r="Z1438" s="389" t="s">
        <v>2083</v>
      </c>
      <c r="AA1438" s="389" t="s">
        <v>2115</v>
      </c>
      <c r="AB1438" s="389" t="s">
        <v>6132</v>
      </c>
    </row>
    <row r="1439" spans="1:28" x14ac:dyDescent="0.2">
      <c r="A1439" s="389">
        <v>1391</v>
      </c>
      <c r="B1439" s="389">
        <v>3473</v>
      </c>
      <c r="C1439" s="389" t="s">
        <v>2563</v>
      </c>
      <c r="D1439" s="389" t="s">
        <v>2564</v>
      </c>
      <c r="E1439" s="389" t="s">
        <v>1281</v>
      </c>
      <c r="F1439" s="421">
        <v>8020</v>
      </c>
      <c r="G1439" s="390" t="s">
        <v>11</v>
      </c>
      <c r="H1439" s="389" t="s">
        <v>1650</v>
      </c>
      <c r="I1439" s="389" t="s">
        <v>1650</v>
      </c>
      <c r="J1439" s="389" t="s">
        <v>1650</v>
      </c>
      <c r="K1439" s="389" t="s">
        <v>2091</v>
      </c>
      <c r="L1439" s="390" t="s">
        <v>87</v>
      </c>
      <c r="M1439" s="390" t="s">
        <v>2083</v>
      </c>
      <c r="N1439" s="390" t="s">
        <v>2083</v>
      </c>
      <c r="O1439" s="390" t="s">
        <v>87</v>
      </c>
      <c r="P1439" s="389" t="s">
        <v>23</v>
      </c>
      <c r="Q1439" s="389" t="s">
        <v>7276</v>
      </c>
      <c r="R1439" s="389" t="s">
        <v>2486</v>
      </c>
      <c r="S1439" s="389" t="s">
        <v>2083</v>
      </c>
      <c r="T1439" s="389" t="s">
        <v>2083</v>
      </c>
      <c r="U1439" s="389" t="s">
        <v>2083</v>
      </c>
      <c r="V1439" s="389" t="s">
        <v>7277</v>
      </c>
      <c r="W1439" s="389" t="s">
        <v>2083</v>
      </c>
      <c r="X1439" s="389" t="s">
        <v>43</v>
      </c>
      <c r="Y1439" s="389" t="s">
        <v>87</v>
      </c>
      <c r="Z1439" s="389" t="s">
        <v>2083</v>
      </c>
      <c r="AA1439" s="389" t="s">
        <v>2328</v>
      </c>
      <c r="AB1439" s="389" t="s">
        <v>7278</v>
      </c>
    </row>
    <row r="1440" spans="1:28" x14ac:dyDescent="0.2">
      <c r="A1440" s="389">
        <v>1392</v>
      </c>
      <c r="B1440" s="389">
        <v>3474</v>
      </c>
      <c r="C1440" s="389" t="s">
        <v>2196</v>
      </c>
      <c r="D1440" s="389" t="s">
        <v>2197</v>
      </c>
      <c r="E1440" s="389" t="s">
        <v>1281</v>
      </c>
      <c r="F1440" s="421">
        <v>8021</v>
      </c>
      <c r="G1440" s="390" t="s">
        <v>11</v>
      </c>
      <c r="H1440" s="389" t="s">
        <v>7279</v>
      </c>
      <c r="I1440" s="389" t="s">
        <v>7280</v>
      </c>
      <c r="J1440" s="389" t="s">
        <v>7280</v>
      </c>
      <c r="K1440" s="389" t="s">
        <v>2126</v>
      </c>
      <c r="L1440" s="390" t="s">
        <v>87</v>
      </c>
      <c r="M1440" s="390" t="s">
        <v>2083</v>
      </c>
      <c r="N1440" s="390" t="s">
        <v>2083</v>
      </c>
      <c r="O1440" s="390" t="s">
        <v>25</v>
      </c>
      <c r="P1440" s="389" t="s">
        <v>23</v>
      </c>
      <c r="Q1440" s="389" t="s">
        <v>5354</v>
      </c>
      <c r="R1440" s="389" t="s">
        <v>7281</v>
      </c>
      <c r="S1440" s="389" t="s">
        <v>2368</v>
      </c>
      <c r="T1440" s="389" t="s">
        <v>3607</v>
      </c>
      <c r="U1440" s="389" t="s">
        <v>2083</v>
      </c>
      <c r="V1440" s="389" t="s">
        <v>7282</v>
      </c>
      <c r="W1440" s="389" t="s">
        <v>2083</v>
      </c>
      <c r="X1440" s="389" t="s">
        <v>43</v>
      </c>
      <c r="Y1440" s="389" t="s">
        <v>87</v>
      </c>
      <c r="Z1440" s="389" t="s">
        <v>2083</v>
      </c>
      <c r="AA1440" s="389" t="s">
        <v>2148</v>
      </c>
      <c r="AB1440" s="389" t="s">
        <v>3607</v>
      </c>
    </row>
    <row r="1441" spans="1:28" x14ac:dyDescent="0.2">
      <c r="A1441" s="389">
        <v>1393</v>
      </c>
      <c r="B1441" s="389">
        <v>3475</v>
      </c>
      <c r="C1441" s="389" t="s">
        <v>2724</v>
      </c>
      <c r="D1441" s="389" t="s">
        <v>2725</v>
      </c>
      <c r="E1441" s="389" t="s">
        <v>1281</v>
      </c>
      <c r="F1441" s="421">
        <v>8022</v>
      </c>
      <c r="G1441" s="390" t="s">
        <v>11</v>
      </c>
      <c r="H1441" s="389" t="s">
        <v>1651</v>
      </c>
      <c r="I1441" s="389" t="s">
        <v>7283</v>
      </c>
      <c r="J1441" s="389" t="s">
        <v>7283</v>
      </c>
      <c r="K1441" s="389" t="s">
        <v>2091</v>
      </c>
      <c r="L1441" s="390" t="s">
        <v>87</v>
      </c>
      <c r="M1441" s="390" t="s">
        <v>2083</v>
      </c>
      <c r="N1441" s="390" t="s">
        <v>2083</v>
      </c>
      <c r="O1441" s="390" t="s">
        <v>25</v>
      </c>
      <c r="P1441" s="389" t="s">
        <v>23</v>
      </c>
      <c r="Q1441" s="389" t="s">
        <v>7284</v>
      </c>
      <c r="R1441" s="389" t="s">
        <v>2385</v>
      </c>
      <c r="S1441" s="389" t="s">
        <v>2326</v>
      </c>
      <c r="T1441" s="389" t="s">
        <v>7285</v>
      </c>
      <c r="U1441" s="389" t="s">
        <v>2083</v>
      </c>
      <c r="V1441" s="389" t="s">
        <v>2083</v>
      </c>
      <c r="W1441" s="389" t="s">
        <v>2083</v>
      </c>
      <c r="X1441" s="389" t="s">
        <v>43</v>
      </c>
      <c r="Y1441" s="389" t="s">
        <v>87</v>
      </c>
      <c r="Z1441" s="389" t="s">
        <v>2083</v>
      </c>
      <c r="AA1441" s="389" t="s">
        <v>2096</v>
      </c>
      <c r="AB1441" s="389" t="s">
        <v>7286</v>
      </c>
    </row>
    <row r="1442" spans="1:28" x14ac:dyDescent="0.2">
      <c r="A1442" s="389">
        <v>1394</v>
      </c>
      <c r="B1442" s="389">
        <v>3476</v>
      </c>
      <c r="C1442" s="389" t="s">
        <v>2615</v>
      </c>
      <c r="D1442" s="389" t="s">
        <v>2616</v>
      </c>
      <c r="E1442" s="389" t="s">
        <v>1281</v>
      </c>
      <c r="F1442" s="421">
        <v>8023</v>
      </c>
      <c r="G1442" s="390" t="s">
        <v>11</v>
      </c>
      <c r="H1442" s="389" t="s">
        <v>7287</v>
      </c>
      <c r="I1442" s="389" t="s">
        <v>7288</v>
      </c>
      <c r="J1442" s="389" t="s">
        <v>7288</v>
      </c>
      <c r="K1442" s="389" t="s">
        <v>2091</v>
      </c>
      <c r="L1442" s="390" t="s">
        <v>87</v>
      </c>
      <c r="M1442" s="390" t="s">
        <v>2083</v>
      </c>
      <c r="N1442" s="390" t="s">
        <v>2083</v>
      </c>
      <c r="O1442" s="390" t="s">
        <v>87</v>
      </c>
      <c r="P1442" s="389" t="s">
        <v>23</v>
      </c>
      <c r="Q1442" s="389" t="s">
        <v>7289</v>
      </c>
      <c r="R1442" s="389" t="s">
        <v>2385</v>
      </c>
      <c r="S1442" s="389" t="s">
        <v>2083</v>
      </c>
      <c r="T1442" s="389" t="s">
        <v>2083</v>
      </c>
      <c r="U1442" s="389" t="s">
        <v>2083</v>
      </c>
      <c r="V1442" s="389" t="s">
        <v>7290</v>
      </c>
      <c r="W1442" s="389" t="s">
        <v>2083</v>
      </c>
      <c r="X1442" s="389" t="s">
        <v>43</v>
      </c>
      <c r="Y1442" s="389" t="s">
        <v>2147</v>
      </c>
      <c r="Z1442" s="389" t="s">
        <v>2083</v>
      </c>
      <c r="AA1442" s="389" t="s">
        <v>2115</v>
      </c>
      <c r="AB1442" s="389" t="s">
        <v>2844</v>
      </c>
    </row>
    <row r="1443" spans="1:28" x14ac:dyDescent="0.2">
      <c r="A1443" s="389">
        <v>1395</v>
      </c>
      <c r="B1443" s="389">
        <v>3477</v>
      </c>
      <c r="C1443" s="389" t="s">
        <v>2174</v>
      </c>
      <c r="D1443" s="389" t="s">
        <v>2175</v>
      </c>
      <c r="E1443" s="389" t="s">
        <v>1281</v>
      </c>
      <c r="F1443" s="421">
        <v>8024</v>
      </c>
      <c r="G1443" s="390" t="s">
        <v>11</v>
      </c>
      <c r="H1443" s="389" t="s">
        <v>7291</v>
      </c>
      <c r="I1443" s="389" t="s">
        <v>7292</v>
      </c>
      <c r="J1443" s="389" t="s">
        <v>7292</v>
      </c>
      <c r="K1443" s="389" t="s">
        <v>2091</v>
      </c>
      <c r="L1443" s="390" t="s">
        <v>87</v>
      </c>
      <c r="M1443" s="390" t="s">
        <v>2083</v>
      </c>
      <c r="N1443" s="390" t="s">
        <v>2083</v>
      </c>
      <c r="O1443" s="390" t="s">
        <v>25</v>
      </c>
      <c r="P1443" s="389" t="s">
        <v>23</v>
      </c>
      <c r="Q1443" s="389" t="s">
        <v>7293</v>
      </c>
      <c r="R1443" s="389" t="s">
        <v>2146</v>
      </c>
      <c r="S1443" s="389" t="s">
        <v>2543</v>
      </c>
      <c r="T1443" s="389" t="s">
        <v>2296</v>
      </c>
      <c r="U1443" s="389" t="s">
        <v>2083</v>
      </c>
      <c r="V1443" s="389" t="s">
        <v>7294</v>
      </c>
      <c r="W1443" s="389" t="s">
        <v>2083</v>
      </c>
      <c r="X1443" s="389" t="s">
        <v>43</v>
      </c>
      <c r="Y1443" s="389" t="s">
        <v>87</v>
      </c>
      <c r="Z1443" s="389" t="s">
        <v>2083</v>
      </c>
      <c r="AA1443" s="389" t="s">
        <v>2297</v>
      </c>
      <c r="AB1443" s="389" t="s">
        <v>2298</v>
      </c>
    </row>
    <row r="1444" spans="1:28" x14ac:dyDescent="0.2">
      <c r="A1444" s="389">
        <v>1396</v>
      </c>
      <c r="B1444" s="389">
        <v>3478</v>
      </c>
      <c r="C1444" s="389" t="s">
        <v>2231</v>
      </c>
      <c r="D1444" s="389" t="s">
        <v>2232</v>
      </c>
      <c r="E1444" s="389" t="s">
        <v>1281</v>
      </c>
      <c r="F1444" s="421">
        <v>8025</v>
      </c>
      <c r="G1444" s="390" t="s">
        <v>11</v>
      </c>
      <c r="H1444" s="389" t="s">
        <v>1655</v>
      </c>
      <c r="I1444" s="389" t="s">
        <v>7295</v>
      </c>
      <c r="J1444" s="389" t="s">
        <v>7295</v>
      </c>
      <c r="K1444" s="389" t="s">
        <v>2126</v>
      </c>
      <c r="L1444" s="390" t="s">
        <v>87</v>
      </c>
      <c r="M1444" s="390" t="s">
        <v>2083</v>
      </c>
      <c r="N1444" s="390" t="s">
        <v>2083</v>
      </c>
      <c r="O1444" s="390" t="s">
        <v>25</v>
      </c>
      <c r="P1444" s="389" t="s">
        <v>23</v>
      </c>
      <c r="Q1444" s="389" t="s">
        <v>7296</v>
      </c>
      <c r="R1444" s="389" t="s">
        <v>2385</v>
      </c>
      <c r="S1444" s="389" t="s">
        <v>7297</v>
      </c>
      <c r="T1444" s="389" t="s">
        <v>2387</v>
      </c>
      <c r="U1444" s="389" t="s">
        <v>2083</v>
      </c>
      <c r="V1444" s="389" t="s">
        <v>7298</v>
      </c>
      <c r="W1444" s="389" t="s">
        <v>2083</v>
      </c>
      <c r="X1444" s="389" t="s">
        <v>43</v>
      </c>
      <c r="Y1444" s="389" t="s">
        <v>87</v>
      </c>
      <c r="Z1444" s="389" t="s">
        <v>2083</v>
      </c>
      <c r="AA1444" s="389" t="s">
        <v>2096</v>
      </c>
      <c r="AB1444" s="389" t="s">
        <v>4100</v>
      </c>
    </row>
    <row r="1445" spans="1:28" x14ac:dyDescent="0.2">
      <c r="A1445" s="389">
        <v>1397</v>
      </c>
      <c r="B1445" s="389">
        <v>3479</v>
      </c>
      <c r="C1445" s="389" t="s">
        <v>2219</v>
      </c>
      <c r="D1445" s="389" t="s">
        <v>2220</v>
      </c>
      <c r="E1445" s="389" t="s">
        <v>1281</v>
      </c>
      <c r="F1445" s="421">
        <v>8026</v>
      </c>
      <c r="G1445" s="390" t="s">
        <v>11</v>
      </c>
      <c r="H1445" s="389" t="s">
        <v>7299</v>
      </c>
      <c r="I1445" s="389" t="s">
        <v>3854</v>
      </c>
      <c r="J1445" s="389" t="s">
        <v>3854</v>
      </c>
      <c r="K1445" s="389" t="s">
        <v>2091</v>
      </c>
      <c r="L1445" s="390" t="s">
        <v>87</v>
      </c>
      <c r="M1445" s="390" t="s">
        <v>2083</v>
      </c>
      <c r="N1445" s="390" t="s">
        <v>2083</v>
      </c>
      <c r="O1445" s="390" t="s">
        <v>87</v>
      </c>
      <c r="P1445" s="389" t="s">
        <v>23</v>
      </c>
      <c r="Q1445" s="389" t="s">
        <v>7300</v>
      </c>
      <c r="R1445" s="389" t="s">
        <v>7301</v>
      </c>
      <c r="S1445" s="389" t="s">
        <v>2083</v>
      </c>
      <c r="T1445" s="389" t="s">
        <v>2083</v>
      </c>
      <c r="U1445" s="389" t="s">
        <v>2083</v>
      </c>
      <c r="V1445" s="389" t="s">
        <v>7302</v>
      </c>
      <c r="W1445" s="389" t="s">
        <v>2083</v>
      </c>
      <c r="X1445" s="389" t="s">
        <v>2095</v>
      </c>
      <c r="Y1445" s="389" t="s">
        <v>2083</v>
      </c>
      <c r="Z1445" s="389" t="s">
        <v>2083</v>
      </c>
      <c r="AA1445" s="389" t="s">
        <v>2115</v>
      </c>
      <c r="AB1445" s="389" t="s">
        <v>6132</v>
      </c>
    </row>
    <row r="1446" spans="1:28" x14ac:dyDescent="0.2">
      <c r="A1446" s="389">
        <v>1398</v>
      </c>
      <c r="B1446" s="389">
        <v>3480</v>
      </c>
      <c r="C1446" s="389" t="s">
        <v>2133</v>
      </c>
      <c r="D1446" s="389" t="s">
        <v>2134</v>
      </c>
      <c r="E1446" s="389" t="s">
        <v>1281</v>
      </c>
      <c r="F1446" s="421">
        <v>8027</v>
      </c>
      <c r="G1446" s="390" t="s">
        <v>11</v>
      </c>
      <c r="H1446" s="389" t="s">
        <v>1658</v>
      </c>
      <c r="I1446" s="389" t="s">
        <v>1658</v>
      </c>
      <c r="J1446" s="389" t="s">
        <v>1658</v>
      </c>
      <c r="K1446" s="389" t="s">
        <v>2091</v>
      </c>
      <c r="L1446" s="390" t="s">
        <v>87</v>
      </c>
      <c r="M1446" s="390" t="s">
        <v>2083</v>
      </c>
      <c r="N1446" s="390" t="s">
        <v>2083</v>
      </c>
      <c r="O1446" s="390" t="s">
        <v>25</v>
      </c>
      <c r="P1446" s="389" t="s">
        <v>23</v>
      </c>
      <c r="Q1446" s="389" t="s">
        <v>7303</v>
      </c>
      <c r="R1446" s="389" t="s">
        <v>2486</v>
      </c>
      <c r="S1446" s="389" t="s">
        <v>2223</v>
      </c>
      <c r="T1446" s="389" t="s">
        <v>2585</v>
      </c>
      <c r="U1446" s="389" t="s">
        <v>2083</v>
      </c>
      <c r="V1446" s="389" t="s">
        <v>7304</v>
      </c>
      <c r="W1446" s="389" t="s">
        <v>2083</v>
      </c>
      <c r="X1446" s="389" t="s">
        <v>43</v>
      </c>
      <c r="Y1446" s="389" t="s">
        <v>12</v>
      </c>
      <c r="Z1446" s="389" t="s">
        <v>2083</v>
      </c>
      <c r="AA1446" s="389" t="s">
        <v>2115</v>
      </c>
      <c r="AB1446" s="389" t="s">
        <v>2348</v>
      </c>
    </row>
    <row r="1447" spans="1:28" x14ac:dyDescent="0.2">
      <c r="A1447" s="389">
        <v>1399</v>
      </c>
      <c r="B1447" s="389">
        <v>3495</v>
      </c>
      <c r="C1447" s="389" t="s">
        <v>2219</v>
      </c>
      <c r="D1447" s="389" t="s">
        <v>2220</v>
      </c>
      <c r="E1447" s="389" t="s">
        <v>1281</v>
      </c>
      <c r="F1447" s="421">
        <v>8028</v>
      </c>
      <c r="G1447" s="390" t="s">
        <v>11</v>
      </c>
      <c r="H1447" s="389" t="s">
        <v>914</v>
      </c>
      <c r="I1447" s="389" t="s">
        <v>7305</v>
      </c>
      <c r="J1447" s="389" t="s">
        <v>4743</v>
      </c>
      <c r="K1447" s="389" t="s">
        <v>2091</v>
      </c>
      <c r="L1447" s="390" t="s">
        <v>87</v>
      </c>
      <c r="M1447" s="390" t="s">
        <v>2083</v>
      </c>
      <c r="N1447" s="390" t="s">
        <v>2083</v>
      </c>
      <c r="O1447" s="390" t="s">
        <v>87</v>
      </c>
      <c r="P1447" s="389" t="s">
        <v>23</v>
      </c>
      <c r="Q1447" s="389" t="s">
        <v>7306</v>
      </c>
      <c r="R1447" s="389" t="s">
        <v>7301</v>
      </c>
      <c r="S1447" s="389" t="s">
        <v>2083</v>
      </c>
      <c r="T1447" s="389" t="s">
        <v>2083</v>
      </c>
      <c r="U1447" s="389" t="s">
        <v>2083</v>
      </c>
      <c r="V1447" s="389" t="s">
        <v>7307</v>
      </c>
      <c r="W1447" s="389" t="s">
        <v>2083</v>
      </c>
      <c r="X1447" s="389" t="s">
        <v>43</v>
      </c>
      <c r="Y1447" s="389" t="s">
        <v>2083</v>
      </c>
      <c r="Z1447" s="389" t="s">
        <v>2083</v>
      </c>
      <c r="AA1447" s="389" t="s">
        <v>2115</v>
      </c>
      <c r="AB1447" s="389" t="s">
        <v>2844</v>
      </c>
    </row>
    <row r="1448" spans="1:28" x14ac:dyDescent="0.2">
      <c r="A1448" s="389">
        <v>1400</v>
      </c>
      <c r="B1448" s="389">
        <v>3496</v>
      </c>
      <c r="C1448" s="389" t="s">
        <v>3463</v>
      </c>
      <c r="D1448" s="389" t="s">
        <v>3464</v>
      </c>
      <c r="E1448" s="389" t="s">
        <v>1281</v>
      </c>
      <c r="F1448" s="421">
        <v>8029</v>
      </c>
      <c r="G1448" s="390" t="s">
        <v>11</v>
      </c>
      <c r="H1448" s="389" t="s">
        <v>1659</v>
      </c>
      <c r="I1448" s="389" t="s">
        <v>1659</v>
      </c>
      <c r="J1448" s="389" t="s">
        <v>1659</v>
      </c>
      <c r="K1448" s="389" t="s">
        <v>2091</v>
      </c>
      <c r="L1448" s="390" t="s">
        <v>87</v>
      </c>
      <c r="M1448" s="390" t="s">
        <v>2083</v>
      </c>
      <c r="N1448" s="390" t="s">
        <v>2083</v>
      </c>
      <c r="O1448" s="390" t="s">
        <v>87</v>
      </c>
      <c r="P1448" s="389" t="s">
        <v>23</v>
      </c>
      <c r="Q1448" s="389" t="s">
        <v>7308</v>
      </c>
      <c r="R1448" s="389" t="s">
        <v>2385</v>
      </c>
      <c r="S1448" s="389" t="s">
        <v>2083</v>
      </c>
      <c r="T1448" s="389" t="s">
        <v>2083</v>
      </c>
      <c r="U1448" s="389" t="s">
        <v>2083</v>
      </c>
      <c r="V1448" s="389" t="s">
        <v>7309</v>
      </c>
      <c r="W1448" s="389" t="s">
        <v>2083</v>
      </c>
      <c r="X1448" s="389" t="s">
        <v>43</v>
      </c>
      <c r="Y1448" s="389" t="s">
        <v>2147</v>
      </c>
      <c r="Z1448" s="389" t="s">
        <v>2083</v>
      </c>
      <c r="AA1448" s="389" t="s">
        <v>2115</v>
      </c>
      <c r="AB1448" s="389" t="s">
        <v>2844</v>
      </c>
    </row>
    <row r="1449" spans="1:28" x14ac:dyDescent="0.2">
      <c r="A1449" s="389">
        <v>1401</v>
      </c>
      <c r="B1449" s="389">
        <v>3507</v>
      </c>
      <c r="C1449" s="389" t="s">
        <v>7226</v>
      </c>
      <c r="D1449" s="389" t="s">
        <v>7227</v>
      </c>
      <c r="E1449" s="389" t="s">
        <v>1281</v>
      </c>
      <c r="F1449" s="421">
        <v>8031</v>
      </c>
      <c r="G1449" s="390" t="s">
        <v>11</v>
      </c>
      <c r="H1449" s="389" t="s">
        <v>1660</v>
      </c>
      <c r="I1449" s="389" t="s">
        <v>1660</v>
      </c>
      <c r="J1449" s="389" t="s">
        <v>1660</v>
      </c>
      <c r="K1449" s="389" t="s">
        <v>2126</v>
      </c>
      <c r="L1449" s="390" t="s">
        <v>87</v>
      </c>
      <c r="M1449" s="390" t="s">
        <v>2083</v>
      </c>
      <c r="N1449" s="390" t="s">
        <v>2083</v>
      </c>
      <c r="O1449" s="390" t="s">
        <v>87</v>
      </c>
      <c r="P1449" s="389" t="s">
        <v>23</v>
      </c>
      <c r="Q1449" s="389" t="s">
        <v>7310</v>
      </c>
      <c r="R1449" s="389" t="s">
        <v>2486</v>
      </c>
      <c r="S1449" s="389" t="s">
        <v>2083</v>
      </c>
      <c r="T1449" s="389" t="s">
        <v>2083</v>
      </c>
      <c r="U1449" s="389" t="s">
        <v>2083</v>
      </c>
      <c r="V1449" s="389" t="s">
        <v>2083</v>
      </c>
      <c r="W1449" s="389" t="s">
        <v>2083</v>
      </c>
      <c r="X1449" s="389" t="s">
        <v>43</v>
      </c>
      <c r="Y1449" s="389" t="s">
        <v>2083</v>
      </c>
      <c r="Z1449" s="389" t="s">
        <v>2083</v>
      </c>
      <c r="AA1449" s="389" t="s">
        <v>2755</v>
      </c>
      <c r="AB1449" s="389" t="s">
        <v>7311</v>
      </c>
    </row>
    <row r="1450" spans="1:28" x14ac:dyDescent="0.2">
      <c r="A1450" s="389">
        <v>1402</v>
      </c>
      <c r="B1450" s="389">
        <v>3508</v>
      </c>
      <c r="C1450" s="389" t="s">
        <v>3084</v>
      </c>
      <c r="D1450" s="389" t="s">
        <v>3085</v>
      </c>
      <c r="E1450" s="389" t="s">
        <v>1281</v>
      </c>
      <c r="F1450" s="421">
        <v>8032</v>
      </c>
      <c r="G1450" s="390" t="s">
        <v>11</v>
      </c>
      <c r="H1450" s="389" t="s">
        <v>1661</v>
      </c>
      <c r="I1450" s="389" t="s">
        <v>1661</v>
      </c>
      <c r="J1450" s="389" t="s">
        <v>1661</v>
      </c>
      <c r="K1450" s="389" t="s">
        <v>2091</v>
      </c>
      <c r="L1450" s="390" t="s">
        <v>87</v>
      </c>
      <c r="M1450" s="390" t="s">
        <v>2083</v>
      </c>
      <c r="N1450" s="390" t="s">
        <v>2083</v>
      </c>
      <c r="O1450" s="390" t="s">
        <v>87</v>
      </c>
      <c r="P1450" s="389" t="s">
        <v>23</v>
      </c>
      <c r="Q1450" s="389" t="s">
        <v>7312</v>
      </c>
      <c r="R1450" s="389" t="s">
        <v>5143</v>
      </c>
      <c r="S1450" s="389" t="s">
        <v>2083</v>
      </c>
      <c r="T1450" s="389" t="s">
        <v>2083</v>
      </c>
      <c r="U1450" s="389" t="s">
        <v>2083</v>
      </c>
      <c r="V1450" s="389" t="s">
        <v>7313</v>
      </c>
      <c r="W1450" s="389" t="s">
        <v>2083</v>
      </c>
      <c r="X1450" s="389" t="s">
        <v>43</v>
      </c>
      <c r="Y1450" s="389" t="s">
        <v>2083</v>
      </c>
      <c r="Z1450" s="389" t="s">
        <v>2083</v>
      </c>
      <c r="AA1450" s="389" t="s">
        <v>2115</v>
      </c>
      <c r="AB1450" s="389" t="s">
        <v>2844</v>
      </c>
    </row>
    <row r="1451" spans="1:28" x14ac:dyDescent="0.2">
      <c r="A1451" s="389">
        <v>1403</v>
      </c>
      <c r="B1451" s="389">
        <v>3514</v>
      </c>
      <c r="C1451" s="389" t="s">
        <v>2133</v>
      </c>
      <c r="D1451" s="389" t="s">
        <v>2134</v>
      </c>
      <c r="E1451" s="389" t="s">
        <v>1281</v>
      </c>
      <c r="F1451" s="421">
        <v>8033</v>
      </c>
      <c r="G1451" s="390" t="s">
        <v>11</v>
      </c>
      <c r="H1451" s="389" t="s">
        <v>1662</v>
      </c>
      <c r="I1451" s="389" t="s">
        <v>1662</v>
      </c>
      <c r="J1451" s="389" t="s">
        <v>1662</v>
      </c>
      <c r="K1451" s="389" t="s">
        <v>2091</v>
      </c>
      <c r="L1451" s="390" t="s">
        <v>87</v>
      </c>
      <c r="M1451" s="390" t="s">
        <v>2083</v>
      </c>
      <c r="N1451" s="390" t="s">
        <v>2083</v>
      </c>
      <c r="O1451" s="390" t="s">
        <v>87</v>
      </c>
      <c r="P1451" s="389" t="s">
        <v>23</v>
      </c>
      <c r="Q1451" s="389" t="s">
        <v>7314</v>
      </c>
      <c r="R1451" s="389" t="s">
        <v>6111</v>
      </c>
      <c r="S1451" s="389" t="s">
        <v>2083</v>
      </c>
      <c r="T1451" s="389" t="s">
        <v>2083</v>
      </c>
      <c r="U1451" s="389" t="s">
        <v>2083</v>
      </c>
      <c r="V1451" s="389" t="s">
        <v>2083</v>
      </c>
      <c r="W1451" s="389" t="s">
        <v>2083</v>
      </c>
      <c r="X1451" s="389" t="s">
        <v>2095</v>
      </c>
      <c r="Y1451" s="389" t="s">
        <v>2083</v>
      </c>
      <c r="Z1451" s="389" t="s">
        <v>2083</v>
      </c>
      <c r="AA1451" s="389" t="s">
        <v>2115</v>
      </c>
      <c r="AB1451" s="389" t="s">
        <v>2844</v>
      </c>
    </row>
    <row r="1452" spans="1:28" x14ac:dyDescent="0.2">
      <c r="A1452" s="389">
        <v>1404</v>
      </c>
      <c r="B1452" s="389">
        <v>3515</v>
      </c>
      <c r="C1452" s="389" t="s">
        <v>2681</v>
      </c>
      <c r="D1452" s="389" t="s">
        <v>2682</v>
      </c>
      <c r="E1452" s="389" t="s">
        <v>1281</v>
      </c>
      <c r="F1452" s="421">
        <v>8034</v>
      </c>
      <c r="G1452" s="390" t="s">
        <v>11</v>
      </c>
      <c r="H1452" s="389" t="s">
        <v>7315</v>
      </c>
      <c r="I1452" s="389" t="s">
        <v>7316</v>
      </c>
      <c r="J1452" s="389" t="s">
        <v>7316</v>
      </c>
      <c r="K1452" s="389" t="s">
        <v>2091</v>
      </c>
      <c r="L1452" s="390" t="s">
        <v>87</v>
      </c>
      <c r="M1452" s="390" t="s">
        <v>2083</v>
      </c>
      <c r="N1452" s="390" t="s">
        <v>2083</v>
      </c>
      <c r="O1452" s="390" t="s">
        <v>87</v>
      </c>
      <c r="P1452" s="389" t="s">
        <v>23</v>
      </c>
      <c r="Q1452" s="389" t="s">
        <v>7317</v>
      </c>
      <c r="R1452" s="389" t="s">
        <v>3905</v>
      </c>
      <c r="S1452" s="389" t="s">
        <v>2083</v>
      </c>
      <c r="T1452" s="389" t="s">
        <v>2083</v>
      </c>
      <c r="U1452" s="389" t="s">
        <v>2083</v>
      </c>
      <c r="V1452" s="389" t="s">
        <v>2083</v>
      </c>
      <c r="W1452" s="389" t="s">
        <v>2083</v>
      </c>
      <c r="X1452" s="389" t="s">
        <v>43</v>
      </c>
      <c r="Y1452" s="389" t="s">
        <v>2083</v>
      </c>
      <c r="Z1452" s="389" t="s">
        <v>2083</v>
      </c>
      <c r="AA1452" s="389" t="s">
        <v>2115</v>
      </c>
      <c r="AB1452" s="389" t="s">
        <v>2844</v>
      </c>
    </row>
    <row r="1453" spans="1:28" x14ac:dyDescent="0.2">
      <c r="A1453" s="389">
        <v>1405</v>
      </c>
      <c r="B1453" s="389">
        <v>3517</v>
      </c>
      <c r="C1453" s="389" t="s">
        <v>2231</v>
      </c>
      <c r="D1453" s="389" t="s">
        <v>2232</v>
      </c>
      <c r="E1453" s="389" t="s">
        <v>1281</v>
      </c>
      <c r="F1453" s="421">
        <v>8035</v>
      </c>
      <c r="G1453" s="390" t="s">
        <v>11</v>
      </c>
      <c r="H1453" s="389" t="s">
        <v>7318</v>
      </c>
      <c r="I1453" s="389" t="s">
        <v>1665</v>
      </c>
      <c r="J1453" s="389" t="s">
        <v>1665</v>
      </c>
      <c r="K1453" s="389" t="s">
        <v>2091</v>
      </c>
      <c r="L1453" s="390" t="s">
        <v>87</v>
      </c>
      <c r="M1453" s="390" t="s">
        <v>2083</v>
      </c>
      <c r="N1453" s="390" t="s">
        <v>2083</v>
      </c>
      <c r="O1453" s="390" t="s">
        <v>25</v>
      </c>
      <c r="P1453" s="389" t="s">
        <v>23</v>
      </c>
      <c r="Q1453" s="389" t="s">
        <v>7319</v>
      </c>
      <c r="R1453" s="389" t="s">
        <v>3670</v>
      </c>
      <c r="S1453" s="389" t="s">
        <v>2223</v>
      </c>
      <c r="T1453" s="389" t="s">
        <v>3565</v>
      </c>
      <c r="U1453" s="389" t="s">
        <v>2083</v>
      </c>
      <c r="V1453" s="389" t="s">
        <v>2083</v>
      </c>
      <c r="W1453" s="389" t="s">
        <v>2083</v>
      </c>
      <c r="X1453" s="389" t="s">
        <v>43</v>
      </c>
      <c r="Y1453" s="389" t="s">
        <v>87</v>
      </c>
      <c r="Z1453" s="389" t="s">
        <v>2083</v>
      </c>
      <c r="AA1453" s="389" t="s">
        <v>2115</v>
      </c>
      <c r="AB1453" s="389" t="s">
        <v>3565</v>
      </c>
    </row>
    <row r="1454" spans="1:28" x14ac:dyDescent="0.2">
      <c r="A1454" s="389">
        <v>1406</v>
      </c>
      <c r="B1454" s="389">
        <v>3518</v>
      </c>
      <c r="C1454" s="389" t="s">
        <v>2231</v>
      </c>
      <c r="D1454" s="389" t="s">
        <v>2232</v>
      </c>
      <c r="E1454" s="389" t="s">
        <v>1281</v>
      </c>
      <c r="F1454" s="421">
        <v>8036</v>
      </c>
      <c r="G1454" s="390" t="s">
        <v>11</v>
      </c>
      <c r="H1454" s="389" t="s">
        <v>7320</v>
      </c>
      <c r="I1454" s="389" t="s">
        <v>1667</v>
      </c>
      <c r="J1454" s="389" t="s">
        <v>1667</v>
      </c>
      <c r="K1454" s="389" t="s">
        <v>2091</v>
      </c>
      <c r="L1454" s="390" t="s">
        <v>87</v>
      </c>
      <c r="M1454" s="390" t="s">
        <v>2083</v>
      </c>
      <c r="N1454" s="390" t="s">
        <v>2083</v>
      </c>
      <c r="O1454" s="390" t="s">
        <v>25</v>
      </c>
      <c r="P1454" s="389" t="s">
        <v>23</v>
      </c>
      <c r="Q1454" s="389" t="s">
        <v>7321</v>
      </c>
      <c r="R1454" s="389" t="s">
        <v>3670</v>
      </c>
      <c r="S1454" s="389" t="s">
        <v>7322</v>
      </c>
      <c r="T1454" s="389" t="s">
        <v>4423</v>
      </c>
      <c r="U1454" s="389" t="s">
        <v>2083</v>
      </c>
      <c r="V1454" s="389" t="s">
        <v>7323</v>
      </c>
      <c r="W1454" s="389" t="s">
        <v>2083</v>
      </c>
      <c r="X1454" s="389" t="s">
        <v>43</v>
      </c>
      <c r="Y1454" s="389" t="s">
        <v>2147</v>
      </c>
      <c r="Z1454" s="389" t="s">
        <v>2083</v>
      </c>
      <c r="AA1454" s="389" t="s">
        <v>2115</v>
      </c>
      <c r="AB1454" s="389" t="s">
        <v>2844</v>
      </c>
    </row>
    <row r="1455" spans="1:28" x14ac:dyDescent="0.2">
      <c r="A1455" s="389">
        <v>1407</v>
      </c>
      <c r="B1455" s="389">
        <v>3519</v>
      </c>
      <c r="C1455" s="389" t="s">
        <v>2231</v>
      </c>
      <c r="D1455" s="389" t="s">
        <v>2232</v>
      </c>
      <c r="E1455" s="389" t="s">
        <v>1281</v>
      </c>
      <c r="F1455" s="421">
        <v>8037</v>
      </c>
      <c r="G1455" s="390" t="s">
        <v>11</v>
      </c>
      <c r="H1455" s="389" t="s">
        <v>7324</v>
      </c>
      <c r="I1455" s="389" t="s">
        <v>7324</v>
      </c>
      <c r="J1455" s="389" t="s">
        <v>7324</v>
      </c>
      <c r="K1455" s="389" t="s">
        <v>2091</v>
      </c>
      <c r="L1455" s="390" t="s">
        <v>87</v>
      </c>
      <c r="M1455" s="390" t="s">
        <v>2083</v>
      </c>
      <c r="N1455" s="390" t="s">
        <v>2083</v>
      </c>
      <c r="O1455" s="390" t="s">
        <v>25</v>
      </c>
      <c r="P1455" s="389" t="s">
        <v>23</v>
      </c>
      <c r="Q1455" s="389" t="s">
        <v>7325</v>
      </c>
      <c r="R1455" s="389" t="s">
        <v>3670</v>
      </c>
      <c r="S1455" s="389" t="s">
        <v>7326</v>
      </c>
      <c r="T1455" s="389" t="s">
        <v>4423</v>
      </c>
      <c r="U1455" s="389" t="s">
        <v>2083</v>
      </c>
      <c r="V1455" s="389" t="s">
        <v>7323</v>
      </c>
      <c r="W1455" s="389" t="s">
        <v>2083</v>
      </c>
      <c r="X1455" s="389" t="s">
        <v>43</v>
      </c>
      <c r="Y1455" s="389" t="s">
        <v>2147</v>
      </c>
      <c r="Z1455" s="389" t="s">
        <v>2083</v>
      </c>
      <c r="AA1455" s="389" t="s">
        <v>2115</v>
      </c>
      <c r="AB1455" s="389" t="s">
        <v>2844</v>
      </c>
    </row>
    <row r="1456" spans="1:28" x14ac:dyDescent="0.2">
      <c r="A1456" s="389">
        <v>1408</v>
      </c>
      <c r="B1456" s="389">
        <v>3523</v>
      </c>
      <c r="C1456" s="389" t="s">
        <v>2319</v>
      </c>
      <c r="D1456" s="389" t="s">
        <v>2320</v>
      </c>
      <c r="E1456" s="389" t="s">
        <v>1281</v>
      </c>
      <c r="F1456" s="421">
        <v>8038</v>
      </c>
      <c r="G1456" s="390" t="s">
        <v>11</v>
      </c>
      <c r="H1456" s="389" t="s">
        <v>1670</v>
      </c>
      <c r="I1456" s="389" t="s">
        <v>1670</v>
      </c>
      <c r="J1456" s="389" t="s">
        <v>7327</v>
      </c>
      <c r="K1456" s="389" t="s">
        <v>2091</v>
      </c>
      <c r="L1456" s="390" t="s">
        <v>87</v>
      </c>
      <c r="M1456" s="390" t="s">
        <v>2083</v>
      </c>
      <c r="N1456" s="390" t="s">
        <v>2083</v>
      </c>
      <c r="O1456" s="390" t="s">
        <v>87</v>
      </c>
      <c r="P1456" s="389" t="s">
        <v>23</v>
      </c>
      <c r="Q1456" s="389" t="s">
        <v>7328</v>
      </c>
      <c r="R1456" s="389" t="s">
        <v>3905</v>
      </c>
      <c r="S1456" s="389" t="s">
        <v>2083</v>
      </c>
      <c r="T1456" s="389" t="s">
        <v>2083</v>
      </c>
      <c r="U1456" s="389" t="s">
        <v>2083</v>
      </c>
      <c r="V1456" s="389" t="s">
        <v>2083</v>
      </c>
      <c r="W1456" s="389" t="s">
        <v>2083</v>
      </c>
      <c r="X1456" s="389" t="s">
        <v>43</v>
      </c>
      <c r="Y1456" s="389" t="s">
        <v>2083</v>
      </c>
      <c r="Z1456" s="389" t="s">
        <v>2083</v>
      </c>
      <c r="AA1456" s="389" t="s">
        <v>2115</v>
      </c>
      <c r="AB1456" s="389" t="s">
        <v>2844</v>
      </c>
    </row>
    <row r="1457" spans="1:28" x14ac:dyDescent="0.2">
      <c r="A1457" s="389">
        <v>1409</v>
      </c>
      <c r="B1457" s="389">
        <v>3536</v>
      </c>
      <c r="C1457" s="389" t="s">
        <v>2201</v>
      </c>
      <c r="D1457" s="389" t="s">
        <v>2202</v>
      </c>
      <c r="E1457" s="389" t="s">
        <v>1281</v>
      </c>
      <c r="F1457" s="421">
        <v>8039</v>
      </c>
      <c r="G1457" s="390" t="s">
        <v>11</v>
      </c>
      <c r="H1457" s="389" t="s">
        <v>1671</v>
      </c>
      <c r="I1457" s="389" t="s">
        <v>1671</v>
      </c>
      <c r="J1457" s="389" t="s">
        <v>1671</v>
      </c>
      <c r="K1457" s="389" t="s">
        <v>2091</v>
      </c>
      <c r="L1457" s="390" t="s">
        <v>87</v>
      </c>
      <c r="M1457" s="390" t="s">
        <v>2083</v>
      </c>
      <c r="N1457" s="390" t="s">
        <v>2083</v>
      </c>
      <c r="O1457" s="390" t="s">
        <v>87</v>
      </c>
      <c r="P1457" s="389" t="s">
        <v>23</v>
      </c>
      <c r="Q1457" s="389" t="s">
        <v>7329</v>
      </c>
      <c r="R1457" s="389" t="s">
        <v>3670</v>
      </c>
      <c r="S1457" s="389" t="s">
        <v>2083</v>
      </c>
      <c r="T1457" s="389" t="s">
        <v>2083</v>
      </c>
      <c r="U1457" s="389" t="s">
        <v>2083</v>
      </c>
      <c r="V1457" s="389" t="s">
        <v>2083</v>
      </c>
      <c r="W1457" s="389" t="s">
        <v>2083</v>
      </c>
      <c r="X1457" s="389" t="s">
        <v>43</v>
      </c>
      <c r="Y1457" s="389" t="s">
        <v>87</v>
      </c>
      <c r="Z1457" s="389" t="s">
        <v>2083</v>
      </c>
      <c r="AA1457" s="389" t="s">
        <v>2115</v>
      </c>
      <c r="AB1457" s="389" t="s">
        <v>2844</v>
      </c>
    </row>
    <row r="1458" spans="1:28" x14ac:dyDescent="0.2">
      <c r="A1458" s="389">
        <v>1410</v>
      </c>
      <c r="B1458" s="389">
        <v>3546</v>
      </c>
      <c r="C1458" s="389" t="s">
        <v>2133</v>
      </c>
      <c r="D1458" s="389" t="s">
        <v>2134</v>
      </c>
      <c r="E1458" s="389" t="s">
        <v>1281</v>
      </c>
      <c r="F1458" s="421">
        <v>8040</v>
      </c>
      <c r="G1458" s="390" t="s">
        <v>11</v>
      </c>
      <c r="H1458" s="389" t="s">
        <v>7330</v>
      </c>
      <c r="I1458" s="389" t="s">
        <v>7331</v>
      </c>
      <c r="J1458" s="389" t="s">
        <v>7331</v>
      </c>
      <c r="K1458" s="389" t="s">
        <v>2091</v>
      </c>
      <c r="L1458" s="390" t="s">
        <v>87</v>
      </c>
      <c r="M1458" s="390" t="s">
        <v>2083</v>
      </c>
      <c r="N1458" s="390" t="s">
        <v>2083</v>
      </c>
      <c r="O1458" s="390" t="s">
        <v>87</v>
      </c>
      <c r="P1458" s="389" t="s">
        <v>23</v>
      </c>
      <c r="Q1458" s="389" t="s">
        <v>7332</v>
      </c>
      <c r="R1458" s="389" t="s">
        <v>3690</v>
      </c>
      <c r="S1458" s="389" t="s">
        <v>2083</v>
      </c>
      <c r="T1458" s="389" t="s">
        <v>2083</v>
      </c>
      <c r="U1458" s="389" t="s">
        <v>2083</v>
      </c>
      <c r="V1458" s="389" t="s">
        <v>2083</v>
      </c>
      <c r="W1458" s="389" t="s">
        <v>2083</v>
      </c>
      <c r="X1458" s="389" t="s">
        <v>43</v>
      </c>
      <c r="Y1458" s="389" t="s">
        <v>2083</v>
      </c>
      <c r="Z1458" s="389" t="s">
        <v>2083</v>
      </c>
      <c r="AA1458" s="389" t="s">
        <v>2115</v>
      </c>
      <c r="AB1458" s="389" t="s">
        <v>2844</v>
      </c>
    </row>
    <row r="1459" spans="1:28" x14ac:dyDescent="0.2">
      <c r="A1459" s="389">
        <v>1411</v>
      </c>
      <c r="B1459" s="389">
        <v>3548</v>
      </c>
      <c r="C1459" s="389" t="s">
        <v>2882</v>
      </c>
      <c r="D1459" s="389" t="s">
        <v>2883</v>
      </c>
      <c r="E1459" s="389" t="s">
        <v>1281</v>
      </c>
      <c r="F1459" s="421">
        <v>8041</v>
      </c>
      <c r="G1459" s="390" t="s">
        <v>11</v>
      </c>
      <c r="H1459" s="389" t="s">
        <v>7333</v>
      </c>
      <c r="I1459" s="389" t="s">
        <v>7333</v>
      </c>
      <c r="J1459" s="389" t="s">
        <v>7333</v>
      </c>
      <c r="K1459" s="389" t="s">
        <v>3023</v>
      </c>
      <c r="L1459" s="390" t="s">
        <v>87</v>
      </c>
      <c r="M1459" s="390" t="s">
        <v>2083</v>
      </c>
      <c r="N1459" s="390" t="s">
        <v>2083</v>
      </c>
      <c r="O1459" s="390" t="s">
        <v>87</v>
      </c>
      <c r="P1459" s="389" t="s">
        <v>23</v>
      </c>
      <c r="Q1459" s="389" t="s">
        <v>7334</v>
      </c>
      <c r="R1459" s="389" t="s">
        <v>3690</v>
      </c>
      <c r="S1459" s="389" t="s">
        <v>2083</v>
      </c>
      <c r="T1459" s="389" t="s">
        <v>2083</v>
      </c>
      <c r="U1459" s="389" t="s">
        <v>2083</v>
      </c>
      <c r="V1459" s="389" t="s">
        <v>5166</v>
      </c>
      <c r="W1459" s="389" t="s">
        <v>2083</v>
      </c>
      <c r="X1459" s="389" t="s">
        <v>2095</v>
      </c>
      <c r="Y1459" s="389" t="s">
        <v>87</v>
      </c>
      <c r="Z1459" s="389" t="s">
        <v>2083</v>
      </c>
      <c r="AA1459" s="389" t="s">
        <v>2115</v>
      </c>
      <c r="AB1459" s="389" t="s">
        <v>6132</v>
      </c>
    </row>
    <row r="1460" spans="1:28" x14ac:dyDescent="0.2">
      <c r="A1460" s="389">
        <v>1412</v>
      </c>
      <c r="B1460" s="389">
        <v>3549</v>
      </c>
      <c r="C1460" s="389" t="s">
        <v>2882</v>
      </c>
      <c r="D1460" s="389" t="s">
        <v>2883</v>
      </c>
      <c r="E1460" s="389" t="s">
        <v>1281</v>
      </c>
      <c r="F1460" s="421">
        <v>8042</v>
      </c>
      <c r="G1460" s="390" t="s">
        <v>11</v>
      </c>
      <c r="H1460" s="389" t="s">
        <v>7335</v>
      </c>
      <c r="I1460" s="389" t="s">
        <v>7336</v>
      </c>
      <c r="J1460" s="389" t="s">
        <v>7337</v>
      </c>
      <c r="K1460" s="389" t="s">
        <v>2126</v>
      </c>
      <c r="L1460" s="390" t="s">
        <v>87</v>
      </c>
      <c r="M1460" s="390" t="s">
        <v>2083</v>
      </c>
      <c r="N1460" s="390" t="s">
        <v>2083</v>
      </c>
      <c r="O1460" s="390" t="s">
        <v>25</v>
      </c>
      <c r="P1460" s="389" t="s">
        <v>23</v>
      </c>
      <c r="Q1460" s="389" t="s">
        <v>7338</v>
      </c>
      <c r="R1460" s="389" t="s">
        <v>3690</v>
      </c>
      <c r="S1460" s="389" t="s">
        <v>7339</v>
      </c>
      <c r="T1460" s="389" t="s">
        <v>7340</v>
      </c>
      <c r="U1460" s="389" t="s">
        <v>2083</v>
      </c>
      <c r="V1460" s="389" t="s">
        <v>2083</v>
      </c>
      <c r="W1460" s="389" t="s">
        <v>2083</v>
      </c>
      <c r="X1460" s="389" t="s">
        <v>43</v>
      </c>
      <c r="Y1460" s="389" t="s">
        <v>87</v>
      </c>
      <c r="Z1460" s="389" t="s">
        <v>2083</v>
      </c>
      <c r="AA1460" s="389" t="s">
        <v>2105</v>
      </c>
      <c r="AB1460" s="389" t="s">
        <v>2387</v>
      </c>
    </row>
    <row r="1461" spans="1:28" x14ac:dyDescent="0.2">
      <c r="A1461" s="389">
        <v>1413</v>
      </c>
      <c r="B1461" s="389">
        <v>3550</v>
      </c>
      <c r="C1461" s="389" t="s">
        <v>2882</v>
      </c>
      <c r="D1461" s="389" t="s">
        <v>2883</v>
      </c>
      <c r="E1461" s="389" t="s">
        <v>1281</v>
      </c>
      <c r="F1461" s="421">
        <v>8043</v>
      </c>
      <c r="G1461" s="390" t="s">
        <v>11</v>
      </c>
      <c r="H1461" s="389" t="s">
        <v>7341</v>
      </c>
      <c r="I1461" s="389" t="s">
        <v>7342</v>
      </c>
      <c r="J1461" s="389" t="s">
        <v>7343</v>
      </c>
      <c r="K1461" s="389" t="s">
        <v>2126</v>
      </c>
      <c r="L1461" s="390" t="s">
        <v>87</v>
      </c>
      <c r="M1461" s="390" t="s">
        <v>2083</v>
      </c>
      <c r="N1461" s="390" t="s">
        <v>2083</v>
      </c>
      <c r="O1461" s="390" t="s">
        <v>25</v>
      </c>
      <c r="P1461" s="389" t="s">
        <v>23</v>
      </c>
      <c r="Q1461" s="389" t="s">
        <v>7344</v>
      </c>
      <c r="R1461" s="389" t="s">
        <v>3690</v>
      </c>
      <c r="S1461" s="389" t="s">
        <v>7339</v>
      </c>
      <c r="T1461" s="389" t="s">
        <v>7340</v>
      </c>
      <c r="U1461" s="389" t="s">
        <v>2083</v>
      </c>
      <c r="V1461" s="389" t="s">
        <v>2083</v>
      </c>
      <c r="W1461" s="389" t="s">
        <v>2083</v>
      </c>
      <c r="X1461" s="389" t="s">
        <v>43</v>
      </c>
      <c r="Y1461" s="389" t="s">
        <v>87</v>
      </c>
      <c r="Z1461" s="389" t="s">
        <v>2083</v>
      </c>
      <c r="AA1461" s="389" t="s">
        <v>2105</v>
      </c>
      <c r="AB1461" s="389" t="s">
        <v>2387</v>
      </c>
    </row>
    <row r="1462" spans="1:28" x14ac:dyDescent="0.2">
      <c r="A1462" s="389">
        <v>1414</v>
      </c>
      <c r="B1462" s="389">
        <v>3551</v>
      </c>
      <c r="C1462" s="389" t="s">
        <v>2882</v>
      </c>
      <c r="D1462" s="389" t="s">
        <v>2883</v>
      </c>
      <c r="E1462" s="389" t="s">
        <v>1281</v>
      </c>
      <c r="F1462" s="421">
        <v>8044</v>
      </c>
      <c r="G1462" s="390" t="s">
        <v>11</v>
      </c>
      <c r="H1462" s="389" t="s">
        <v>7345</v>
      </c>
      <c r="I1462" s="389" t="s">
        <v>7346</v>
      </c>
      <c r="J1462" s="389" t="s">
        <v>7347</v>
      </c>
      <c r="K1462" s="389" t="s">
        <v>2126</v>
      </c>
      <c r="L1462" s="390" t="s">
        <v>87</v>
      </c>
      <c r="M1462" s="390" t="s">
        <v>2083</v>
      </c>
      <c r="N1462" s="390" t="s">
        <v>2083</v>
      </c>
      <c r="O1462" s="390" t="s">
        <v>25</v>
      </c>
      <c r="P1462" s="389" t="s">
        <v>23</v>
      </c>
      <c r="Q1462" s="389" t="s">
        <v>7348</v>
      </c>
      <c r="R1462" s="389" t="s">
        <v>3690</v>
      </c>
      <c r="S1462" s="389" t="s">
        <v>7339</v>
      </c>
      <c r="T1462" s="389" t="s">
        <v>7340</v>
      </c>
      <c r="U1462" s="389" t="s">
        <v>2083</v>
      </c>
      <c r="V1462" s="389" t="s">
        <v>2083</v>
      </c>
      <c r="W1462" s="389" t="s">
        <v>2083</v>
      </c>
      <c r="X1462" s="389" t="s">
        <v>43</v>
      </c>
      <c r="Y1462" s="389" t="s">
        <v>87</v>
      </c>
      <c r="Z1462" s="389" t="s">
        <v>2083</v>
      </c>
      <c r="AA1462" s="389" t="s">
        <v>2105</v>
      </c>
      <c r="AB1462" s="389" t="s">
        <v>2387</v>
      </c>
    </row>
    <row r="1463" spans="1:28" x14ac:dyDescent="0.2">
      <c r="A1463" s="389">
        <v>1415</v>
      </c>
      <c r="B1463" s="389">
        <v>3552</v>
      </c>
      <c r="C1463" s="389" t="s">
        <v>2882</v>
      </c>
      <c r="D1463" s="389" t="s">
        <v>2883</v>
      </c>
      <c r="E1463" s="389" t="s">
        <v>1281</v>
      </c>
      <c r="F1463" s="421">
        <v>8045</v>
      </c>
      <c r="G1463" s="390" t="s">
        <v>11</v>
      </c>
      <c r="H1463" s="389" t="s">
        <v>7349</v>
      </c>
      <c r="I1463" s="389" t="s">
        <v>7350</v>
      </c>
      <c r="J1463" s="389" t="s">
        <v>7351</v>
      </c>
      <c r="K1463" s="389" t="s">
        <v>2126</v>
      </c>
      <c r="L1463" s="390" t="s">
        <v>87</v>
      </c>
      <c r="M1463" s="390" t="s">
        <v>2083</v>
      </c>
      <c r="N1463" s="390" t="s">
        <v>2083</v>
      </c>
      <c r="O1463" s="390" t="s">
        <v>25</v>
      </c>
      <c r="P1463" s="389" t="s">
        <v>23</v>
      </c>
      <c r="Q1463" s="389" t="s">
        <v>7352</v>
      </c>
      <c r="R1463" s="389" t="s">
        <v>3690</v>
      </c>
      <c r="S1463" s="389" t="s">
        <v>7339</v>
      </c>
      <c r="T1463" s="389" t="s">
        <v>7340</v>
      </c>
      <c r="U1463" s="389" t="s">
        <v>2083</v>
      </c>
      <c r="V1463" s="389" t="s">
        <v>2083</v>
      </c>
      <c r="W1463" s="389" t="s">
        <v>2083</v>
      </c>
      <c r="X1463" s="389" t="s">
        <v>43</v>
      </c>
      <c r="Y1463" s="389" t="s">
        <v>87</v>
      </c>
      <c r="Z1463" s="389" t="s">
        <v>2083</v>
      </c>
      <c r="AA1463" s="389" t="s">
        <v>2105</v>
      </c>
      <c r="AB1463" s="389" t="s">
        <v>2387</v>
      </c>
    </row>
    <row r="1464" spans="1:28" x14ac:dyDescent="0.2">
      <c r="A1464" s="389">
        <v>1416</v>
      </c>
      <c r="B1464" s="389">
        <v>3564</v>
      </c>
      <c r="C1464" s="389" t="s">
        <v>2882</v>
      </c>
      <c r="D1464" s="389" t="s">
        <v>2883</v>
      </c>
      <c r="E1464" s="389" t="s">
        <v>1281</v>
      </c>
      <c r="F1464" s="421">
        <v>8046</v>
      </c>
      <c r="G1464" s="390" t="s">
        <v>11</v>
      </c>
      <c r="H1464" s="389" t="s">
        <v>7353</v>
      </c>
      <c r="I1464" s="389" t="s">
        <v>7354</v>
      </c>
      <c r="J1464" s="389" t="s">
        <v>7354</v>
      </c>
      <c r="K1464" s="389" t="s">
        <v>3023</v>
      </c>
      <c r="L1464" s="390" t="s">
        <v>87</v>
      </c>
      <c r="M1464" s="390" t="s">
        <v>2083</v>
      </c>
      <c r="N1464" s="390" t="s">
        <v>2083</v>
      </c>
      <c r="O1464" s="390" t="s">
        <v>87</v>
      </c>
      <c r="P1464" s="389" t="s">
        <v>23</v>
      </c>
      <c r="Q1464" s="389" t="s">
        <v>7355</v>
      </c>
      <c r="R1464" s="389" t="s">
        <v>3690</v>
      </c>
      <c r="S1464" s="389" t="s">
        <v>2083</v>
      </c>
      <c r="T1464" s="389" t="s">
        <v>2083</v>
      </c>
      <c r="U1464" s="389" t="s">
        <v>2083</v>
      </c>
      <c r="V1464" s="389" t="s">
        <v>5166</v>
      </c>
      <c r="W1464" s="389" t="s">
        <v>2083</v>
      </c>
      <c r="X1464" s="389" t="s">
        <v>43</v>
      </c>
      <c r="Y1464" s="389" t="s">
        <v>87</v>
      </c>
      <c r="Z1464" s="389" t="s">
        <v>2083</v>
      </c>
      <c r="AA1464" s="389" t="s">
        <v>2115</v>
      </c>
      <c r="AB1464" s="389" t="s">
        <v>6132</v>
      </c>
    </row>
    <row r="1465" spans="1:28" x14ac:dyDescent="0.2">
      <c r="A1465" s="389">
        <v>1417</v>
      </c>
      <c r="B1465" s="389">
        <v>3574</v>
      </c>
      <c r="C1465" s="389" t="s">
        <v>3034</v>
      </c>
      <c r="D1465" s="389" t="s">
        <v>3035</v>
      </c>
      <c r="E1465" s="389" t="s">
        <v>1281</v>
      </c>
      <c r="F1465" s="421">
        <v>8047</v>
      </c>
      <c r="G1465" s="390" t="s">
        <v>11</v>
      </c>
      <c r="H1465" s="389" t="s">
        <v>1683</v>
      </c>
      <c r="I1465" s="389" t="s">
        <v>7356</v>
      </c>
      <c r="J1465" s="389" t="s">
        <v>7356</v>
      </c>
      <c r="K1465" s="389" t="s">
        <v>2091</v>
      </c>
      <c r="L1465" s="390" t="s">
        <v>87</v>
      </c>
      <c r="M1465" s="390" t="s">
        <v>2083</v>
      </c>
      <c r="N1465" s="390" t="s">
        <v>2083</v>
      </c>
      <c r="O1465" s="390" t="s">
        <v>87</v>
      </c>
      <c r="P1465" s="389" t="s">
        <v>23</v>
      </c>
      <c r="Q1465" s="389" t="s">
        <v>7357</v>
      </c>
      <c r="R1465" s="389" t="s">
        <v>3690</v>
      </c>
      <c r="S1465" s="389" t="s">
        <v>2083</v>
      </c>
      <c r="T1465" s="389" t="s">
        <v>2083</v>
      </c>
      <c r="U1465" s="389" t="s">
        <v>2083</v>
      </c>
      <c r="V1465" s="389" t="s">
        <v>2083</v>
      </c>
      <c r="W1465" s="389" t="s">
        <v>2083</v>
      </c>
      <c r="X1465" s="389" t="s">
        <v>43</v>
      </c>
      <c r="Y1465" s="389" t="s">
        <v>87</v>
      </c>
      <c r="Z1465" s="389" t="s">
        <v>2083</v>
      </c>
      <c r="AA1465" s="389" t="s">
        <v>2553</v>
      </c>
      <c r="AB1465" s="389" t="s">
        <v>7358</v>
      </c>
    </row>
    <row r="1466" spans="1:28" x14ac:dyDescent="0.2">
      <c r="A1466" s="389">
        <v>1418</v>
      </c>
      <c r="B1466" s="389">
        <v>3576</v>
      </c>
      <c r="C1466" s="389" t="s">
        <v>2496</v>
      </c>
      <c r="D1466" s="389" t="s">
        <v>2497</v>
      </c>
      <c r="E1466" s="389" t="s">
        <v>1281</v>
      </c>
      <c r="F1466" s="421">
        <v>8048</v>
      </c>
      <c r="G1466" s="390" t="s">
        <v>11</v>
      </c>
      <c r="H1466" s="389" t="s">
        <v>7359</v>
      </c>
      <c r="I1466" s="389" t="s">
        <v>7360</v>
      </c>
      <c r="J1466" s="389" t="s">
        <v>7360</v>
      </c>
      <c r="K1466" s="389" t="s">
        <v>2091</v>
      </c>
      <c r="L1466" s="390" t="s">
        <v>87</v>
      </c>
      <c r="M1466" s="390" t="s">
        <v>2083</v>
      </c>
      <c r="N1466" s="390" t="s">
        <v>2083</v>
      </c>
      <c r="O1466" s="390" t="s">
        <v>87</v>
      </c>
      <c r="P1466" s="389" t="s">
        <v>23</v>
      </c>
      <c r="Q1466" s="389" t="s">
        <v>7361</v>
      </c>
      <c r="R1466" s="389" t="s">
        <v>3690</v>
      </c>
      <c r="S1466" s="389" t="s">
        <v>2083</v>
      </c>
      <c r="T1466" s="389" t="s">
        <v>2083</v>
      </c>
      <c r="U1466" s="389" t="s">
        <v>2083</v>
      </c>
      <c r="V1466" s="389" t="s">
        <v>4376</v>
      </c>
      <c r="W1466" s="389" t="s">
        <v>2083</v>
      </c>
      <c r="X1466" s="389" t="s">
        <v>43</v>
      </c>
      <c r="Y1466" s="389" t="s">
        <v>87</v>
      </c>
      <c r="Z1466" s="389" t="s">
        <v>2083</v>
      </c>
      <c r="AA1466" s="389" t="s">
        <v>2115</v>
      </c>
      <c r="AB1466" s="389" t="s">
        <v>6132</v>
      </c>
    </row>
    <row r="1467" spans="1:28" x14ac:dyDescent="0.2">
      <c r="A1467" s="389">
        <v>1419</v>
      </c>
      <c r="B1467" s="389">
        <v>3575</v>
      </c>
      <c r="C1467" s="389" t="s">
        <v>2472</v>
      </c>
      <c r="D1467" s="389" t="s">
        <v>2473</v>
      </c>
      <c r="E1467" s="389" t="s">
        <v>1281</v>
      </c>
      <c r="F1467" s="421">
        <v>8049</v>
      </c>
      <c r="G1467" s="390" t="s">
        <v>11</v>
      </c>
      <c r="H1467" s="389" t="s">
        <v>7362</v>
      </c>
      <c r="I1467" s="389" t="s">
        <v>1684</v>
      </c>
      <c r="J1467" s="389" t="s">
        <v>1684</v>
      </c>
      <c r="K1467" s="389" t="s">
        <v>3023</v>
      </c>
      <c r="L1467" s="390" t="s">
        <v>87</v>
      </c>
      <c r="M1467" s="390" t="s">
        <v>2083</v>
      </c>
      <c r="N1467" s="390" t="s">
        <v>2083</v>
      </c>
      <c r="O1467" s="390" t="s">
        <v>87</v>
      </c>
      <c r="P1467" s="389" t="s">
        <v>23</v>
      </c>
      <c r="Q1467" s="389" t="s">
        <v>7363</v>
      </c>
      <c r="R1467" s="389" t="s">
        <v>3690</v>
      </c>
      <c r="S1467" s="389" t="s">
        <v>2083</v>
      </c>
      <c r="T1467" s="389" t="s">
        <v>2083</v>
      </c>
      <c r="U1467" s="389" t="s">
        <v>2083</v>
      </c>
      <c r="V1467" s="389" t="s">
        <v>7243</v>
      </c>
      <c r="W1467" s="389" t="s">
        <v>2083</v>
      </c>
      <c r="X1467" s="389" t="s">
        <v>2095</v>
      </c>
      <c r="Y1467" s="389" t="s">
        <v>87</v>
      </c>
      <c r="Z1467" s="389" t="s">
        <v>2083</v>
      </c>
      <c r="AA1467" s="389" t="s">
        <v>2096</v>
      </c>
      <c r="AB1467" s="389" t="s">
        <v>5124</v>
      </c>
    </row>
    <row r="1468" spans="1:28" x14ac:dyDescent="0.2">
      <c r="A1468" s="389">
        <v>1420</v>
      </c>
      <c r="B1468" s="389">
        <v>3577</v>
      </c>
      <c r="C1468" s="389" t="s">
        <v>6249</v>
      </c>
      <c r="D1468" s="389" t="s">
        <v>6250</v>
      </c>
      <c r="E1468" s="389" t="s">
        <v>1281</v>
      </c>
      <c r="F1468" s="421">
        <v>8050</v>
      </c>
      <c r="G1468" s="390" t="s">
        <v>11</v>
      </c>
      <c r="H1468" s="389" t="s">
        <v>7364</v>
      </c>
      <c r="I1468" s="389" t="s">
        <v>7365</v>
      </c>
      <c r="J1468" s="389" t="s">
        <v>7365</v>
      </c>
      <c r="K1468" s="389" t="s">
        <v>2126</v>
      </c>
      <c r="L1468" s="390" t="s">
        <v>87</v>
      </c>
      <c r="M1468" s="390" t="s">
        <v>2083</v>
      </c>
      <c r="N1468" s="390" t="s">
        <v>2083</v>
      </c>
      <c r="O1468" s="390" t="s">
        <v>87</v>
      </c>
      <c r="P1468" s="389" t="s">
        <v>23</v>
      </c>
      <c r="Q1468" s="389" t="s">
        <v>7366</v>
      </c>
      <c r="R1468" s="389" t="s">
        <v>3690</v>
      </c>
      <c r="S1468" s="389" t="s">
        <v>2083</v>
      </c>
      <c r="T1468" s="389" t="s">
        <v>2083</v>
      </c>
      <c r="U1468" s="389" t="s">
        <v>2083</v>
      </c>
      <c r="V1468" s="389" t="s">
        <v>2083</v>
      </c>
      <c r="W1468" s="389" t="s">
        <v>2083</v>
      </c>
      <c r="X1468" s="389" t="s">
        <v>43</v>
      </c>
      <c r="Y1468" s="389" t="s">
        <v>2083</v>
      </c>
      <c r="Z1468" s="389" t="s">
        <v>2083</v>
      </c>
      <c r="AA1468" s="389" t="s">
        <v>4435</v>
      </c>
      <c r="AB1468" s="389" t="s">
        <v>7367</v>
      </c>
    </row>
    <row r="1469" spans="1:28" x14ac:dyDescent="0.2">
      <c r="A1469" s="389">
        <v>1421</v>
      </c>
      <c r="B1469" s="389">
        <v>3598</v>
      </c>
      <c r="C1469" s="389" t="s">
        <v>4989</v>
      </c>
      <c r="D1469" s="389" t="s">
        <v>4990</v>
      </c>
      <c r="E1469" s="389" t="s">
        <v>1281</v>
      </c>
      <c r="F1469" s="421">
        <v>8051</v>
      </c>
      <c r="G1469" s="390" t="s">
        <v>11</v>
      </c>
      <c r="H1469" s="389" t="s">
        <v>7368</v>
      </c>
      <c r="I1469" s="389" t="s">
        <v>7368</v>
      </c>
      <c r="J1469" s="389" t="s">
        <v>7368</v>
      </c>
      <c r="K1469" s="389" t="s">
        <v>2091</v>
      </c>
      <c r="L1469" s="390" t="s">
        <v>87</v>
      </c>
      <c r="M1469" s="390" t="s">
        <v>2083</v>
      </c>
      <c r="N1469" s="390" t="s">
        <v>2083</v>
      </c>
      <c r="O1469" s="390" t="s">
        <v>87</v>
      </c>
      <c r="P1469" s="389" t="s">
        <v>23</v>
      </c>
      <c r="Q1469" s="389" t="s">
        <v>7369</v>
      </c>
      <c r="R1469" s="389" t="s">
        <v>5731</v>
      </c>
      <c r="S1469" s="389" t="s">
        <v>2083</v>
      </c>
      <c r="T1469" s="389" t="s">
        <v>2083</v>
      </c>
      <c r="U1469" s="389" t="s">
        <v>2083</v>
      </c>
      <c r="V1469" s="389" t="s">
        <v>4992</v>
      </c>
      <c r="W1469" s="389" t="s">
        <v>2083</v>
      </c>
      <c r="X1469" s="389" t="s">
        <v>43</v>
      </c>
      <c r="Y1469" s="389" t="s">
        <v>87</v>
      </c>
      <c r="Z1469" s="389" t="s">
        <v>2083</v>
      </c>
      <c r="AA1469" s="389" t="s">
        <v>2096</v>
      </c>
      <c r="AB1469" s="389" t="s">
        <v>4100</v>
      </c>
    </row>
    <row r="1470" spans="1:28" x14ac:dyDescent="0.2">
      <c r="A1470" s="389">
        <v>1422</v>
      </c>
      <c r="B1470" s="389">
        <v>3602</v>
      </c>
      <c r="C1470" s="389" t="s">
        <v>4587</v>
      </c>
      <c r="D1470" s="389" t="s">
        <v>4084</v>
      </c>
      <c r="E1470" s="389" t="s">
        <v>1281</v>
      </c>
      <c r="F1470" s="421">
        <v>8052</v>
      </c>
      <c r="G1470" s="390" t="s">
        <v>11</v>
      </c>
      <c r="H1470" s="389" t="s">
        <v>1687</v>
      </c>
      <c r="I1470" s="389" t="s">
        <v>1687</v>
      </c>
      <c r="J1470" s="389" t="s">
        <v>1687</v>
      </c>
      <c r="K1470" s="389" t="s">
        <v>2091</v>
      </c>
      <c r="L1470" s="390" t="s">
        <v>87</v>
      </c>
      <c r="M1470" s="390" t="s">
        <v>2083</v>
      </c>
      <c r="N1470" s="390" t="s">
        <v>2083</v>
      </c>
      <c r="O1470" s="390" t="s">
        <v>87</v>
      </c>
      <c r="P1470" s="389" t="s">
        <v>23</v>
      </c>
      <c r="Q1470" s="389" t="s">
        <v>7370</v>
      </c>
      <c r="R1470" s="389" t="s">
        <v>5731</v>
      </c>
      <c r="S1470" s="389" t="s">
        <v>2083</v>
      </c>
      <c r="T1470" s="389" t="s">
        <v>2083</v>
      </c>
      <c r="U1470" s="389" t="s">
        <v>2083</v>
      </c>
      <c r="V1470" s="389" t="s">
        <v>7371</v>
      </c>
      <c r="W1470" s="389" t="s">
        <v>2083</v>
      </c>
      <c r="X1470" s="389" t="s">
        <v>43</v>
      </c>
      <c r="Y1470" s="389" t="s">
        <v>87</v>
      </c>
      <c r="Z1470" s="389" t="s">
        <v>2083</v>
      </c>
      <c r="AA1470" s="389" t="s">
        <v>2096</v>
      </c>
      <c r="AB1470" s="389" t="s">
        <v>7372</v>
      </c>
    </row>
    <row r="1471" spans="1:28" x14ac:dyDescent="0.2">
      <c r="A1471" s="389">
        <v>1423</v>
      </c>
      <c r="B1471" s="389">
        <v>3616</v>
      </c>
      <c r="C1471" s="389" t="s">
        <v>2101</v>
      </c>
      <c r="D1471" s="389" t="s">
        <v>2102</v>
      </c>
      <c r="E1471" s="389" t="s">
        <v>1281</v>
      </c>
      <c r="F1471" s="421">
        <v>8053</v>
      </c>
      <c r="G1471" s="390" t="s">
        <v>11</v>
      </c>
      <c r="H1471" s="389" t="s">
        <v>7373</v>
      </c>
      <c r="I1471" s="389" t="s">
        <v>7373</v>
      </c>
      <c r="J1471" s="389" t="s">
        <v>7373</v>
      </c>
      <c r="K1471" s="389" t="s">
        <v>2091</v>
      </c>
      <c r="L1471" s="390" t="s">
        <v>87</v>
      </c>
      <c r="M1471" s="390" t="s">
        <v>2083</v>
      </c>
      <c r="N1471" s="390" t="s">
        <v>2083</v>
      </c>
      <c r="O1471" s="390" t="s">
        <v>25</v>
      </c>
      <c r="P1471" s="389" t="s">
        <v>23</v>
      </c>
      <c r="Q1471" s="389" t="s">
        <v>7374</v>
      </c>
      <c r="R1471" s="389" t="s">
        <v>3341</v>
      </c>
      <c r="S1471" s="389" t="s">
        <v>7375</v>
      </c>
      <c r="T1471" s="389" t="s">
        <v>6444</v>
      </c>
      <c r="U1471" s="389" t="s">
        <v>2083</v>
      </c>
      <c r="V1471" s="389" t="s">
        <v>2083</v>
      </c>
      <c r="W1471" s="389" t="s">
        <v>2083</v>
      </c>
      <c r="X1471" s="389" t="s">
        <v>43</v>
      </c>
      <c r="Y1471" s="389" t="s">
        <v>2147</v>
      </c>
      <c r="Z1471" s="389" t="s">
        <v>2083</v>
      </c>
      <c r="AA1471" s="389" t="s">
        <v>2328</v>
      </c>
      <c r="AB1471" s="389" t="s">
        <v>7376</v>
      </c>
    </row>
    <row r="1472" spans="1:28" x14ac:dyDescent="0.2">
      <c r="A1472" s="389">
        <v>1424</v>
      </c>
      <c r="B1472" s="389">
        <v>3617</v>
      </c>
      <c r="C1472" s="389" t="s">
        <v>3435</v>
      </c>
      <c r="D1472" s="389" t="s">
        <v>3436</v>
      </c>
      <c r="E1472" s="389" t="s">
        <v>1281</v>
      </c>
      <c r="F1472" s="421">
        <v>8054</v>
      </c>
      <c r="G1472" s="390" t="s">
        <v>11</v>
      </c>
      <c r="H1472" s="389" t="s">
        <v>7377</v>
      </c>
      <c r="I1472" s="389" t="s">
        <v>1689</v>
      </c>
      <c r="J1472" s="389" t="s">
        <v>1689</v>
      </c>
      <c r="K1472" s="389" t="s">
        <v>2091</v>
      </c>
      <c r="L1472" s="390" t="s">
        <v>87</v>
      </c>
      <c r="M1472" s="390" t="s">
        <v>2083</v>
      </c>
      <c r="N1472" s="390" t="s">
        <v>2083</v>
      </c>
      <c r="O1472" s="390" t="s">
        <v>87</v>
      </c>
      <c r="P1472" s="389" t="s">
        <v>23</v>
      </c>
      <c r="Q1472" s="389" t="s">
        <v>7378</v>
      </c>
      <c r="R1472" s="389" t="s">
        <v>3341</v>
      </c>
      <c r="S1472" s="389" t="s">
        <v>2083</v>
      </c>
      <c r="T1472" s="389" t="s">
        <v>2083</v>
      </c>
      <c r="U1472" s="389" t="s">
        <v>2083</v>
      </c>
      <c r="V1472" s="389" t="s">
        <v>2083</v>
      </c>
      <c r="W1472" s="389" t="s">
        <v>2083</v>
      </c>
      <c r="X1472" s="389" t="s">
        <v>43</v>
      </c>
      <c r="Y1472" s="389" t="s">
        <v>2083</v>
      </c>
      <c r="Z1472" s="389" t="s">
        <v>2083</v>
      </c>
      <c r="AA1472" s="389" t="s">
        <v>2115</v>
      </c>
      <c r="AB1472" s="389" t="s">
        <v>2844</v>
      </c>
    </row>
    <row r="1473" spans="1:28" x14ac:dyDescent="0.2">
      <c r="A1473" s="389">
        <v>1425</v>
      </c>
      <c r="B1473" s="389">
        <v>3618</v>
      </c>
      <c r="C1473" s="389" t="s">
        <v>2622</v>
      </c>
      <c r="D1473" s="389" t="s">
        <v>2623</v>
      </c>
      <c r="E1473" s="389" t="s">
        <v>1281</v>
      </c>
      <c r="F1473" s="421">
        <v>8055</v>
      </c>
      <c r="G1473" s="390" t="s">
        <v>11</v>
      </c>
      <c r="H1473" s="389" t="s">
        <v>1690</v>
      </c>
      <c r="I1473" s="389" t="s">
        <v>1690</v>
      </c>
      <c r="J1473" s="389" t="s">
        <v>1690</v>
      </c>
      <c r="K1473" s="389" t="s">
        <v>2091</v>
      </c>
      <c r="L1473" s="390" t="s">
        <v>87</v>
      </c>
      <c r="M1473" s="390" t="s">
        <v>2083</v>
      </c>
      <c r="N1473" s="390" t="s">
        <v>2083</v>
      </c>
      <c r="O1473" s="390" t="s">
        <v>87</v>
      </c>
      <c r="P1473" s="389" t="s">
        <v>23</v>
      </c>
      <c r="Q1473" s="389" t="s">
        <v>7379</v>
      </c>
      <c r="R1473" s="389" t="s">
        <v>3341</v>
      </c>
      <c r="S1473" s="389" t="s">
        <v>2083</v>
      </c>
      <c r="T1473" s="389" t="s">
        <v>2083</v>
      </c>
      <c r="U1473" s="389" t="s">
        <v>2083</v>
      </c>
      <c r="V1473" s="389" t="s">
        <v>2083</v>
      </c>
      <c r="W1473" s="389" t="s">
        <v>2083</v>
      </c>
      <c r="X1473" s="389" t="s">
        <v>43</v>
      </c>
      <c r="Y1473" s="389" t="s">
        <v>2083</v>
      </c>
      <c r="Z1473" s="389" t="s">
        <v>2083</v>
      </c>
      <c r="AA1473" s="389" t="s">
        <v>2115</v>
      </c>
      <c r="AB1473" s="389" t="s">
        <v>2844</v>
      </c>
    </row>
    <row r="1474" spans="1:28" x14ac:dyDescent="0.2">
      <c r="A1474" s="389">
        <v>1426</v>
      </c>
      <c r="B1474" s="389">
        <v>3619</v>
      </c>
      <c r="C1474" s="389" t="s">
        <v>3435</v>
      </c>
      <c r="D1474" s="389" t="s">
        <v>3436</v>
      </c>
      <c r="E1474" s="389" t="s">
        <v>1281</v>
      </c>
      <c r="F1474" s="421">
        <v>8056</v>
      </c>
      <c r="G1474" s="390" t="s">
        <v>11</v>
      </c>
      <c r="H1474" s="389" t="s">
        <v>7380</v>
      </c>
      <c r="I1474" s="389" t="s">
        <v>1692</v>
      </c>
      <c r="J1474" s="389" t="s">
        <v>1692</v>
      </c>
      <c r="K1474" s="389" t="s">
        <v>2091</v>
      </c>
      <c r="L1474" s="390" t="s">
        <v>87</v>
      </c>
      <c r="M1474" s="390" t="s">
        <v>2083</v>
      </c>
      <c r="N1474" s="390" t="s">
        <v>2083</v>
      </c>
      <c r="O1474" s="390" t="s">
        <v>25</v>
      </c>
      <c r="P1474" s="389" t="s">
        <v>23</v>
      </c>
      <c r="Q1474" s="389" t="s">
        <v>7381</v>
      </c>
      <c r="R1474" s="389" t="s">
        <v>3341</v>
      </c>
      <c r="S1474" s="389" t="s">
        <v>7382</v>
      </c>
      <c r="T1474" s="389" t="s">
        <v>7383</v>
      </c>
      <c r="U1474" s="389" t="s">
        <v>2083</v>
      </c>
      <c r="V1474" s="389" t="s">
        <v>2083</v>
      </c>
      <c r="W1474" s="389" t="s">
        <v>2083</v>
      </c>
      <c r="X1474" s="389" t="s">
        <v>43</v>
      </c>
      <c r="Y1474" s="389" t="s">
        <v>2083</v>
      </c>
      <c r="Z1474" s="389" t="s">
        <v>2083</v>
      </c>
      <c r="AA1474" s="389" t="s">
        <v>2115</v>
      </c>
      <c r="AB1474" s="389" t="s">
        <v>2348</v>
      </c>
    </row>
    <row r="1475" spans="1:28" x14ac:dyDescent="0.2">
      <c r="A1475" s="389">
        <v>1427</v>
      </c>
      <c r="B1475" s="389">
        <v>3641</v>
      </c>
      <c r="C1475" s="389" t="s">
        <v>2962</v>
      </c>
      <c r="D1475" s="389" t="s">
        <v>2963</v>
      </c>
      <c r="E1475" s="389" t="s">
        <v>1281</v>
      </c>
      <c r="F1475" s="421">
        <v>8058</v>
      </c>
      <c r="G1475" s="390" t="s">
        <v>11</v>
      </c>
      <c r="H1475" s="389" t="s">
        <v>7384</v>
      </c>
      <c r="I1475" s="389" t="s">
        <v>7385</v>
      </c>
      <c r="J1475" s="389" t="s">
        <v>7385</v>
      </c>
      <c r="K1475" s="389" t="s">
        <v>2091</v>
      </c>
      <c r="L1475" s="390" t="s">
        <v>87</v>
      </c>
      <c r="M1475" s="390" t="s">
        <v>2083</v>
      </c>
      <c r="N1475" s="390" t="s">
        <v>2083</v>
      </c>
      <c r="O1475" s="390" t="s">
        <v>87</v>
      </c>
      <c r="P1475" s="389" t="s">
        <v>23</v>
      </c>
      <c r="Q1475" s="389" t="s">
        <v>7386</v>
      </c>
      <c r="R1475" s="389" t="s">
        <v>2146</v>
      </c>
      <c r="S1475" s="389" t="s">
        <v>2083</v>
      </c>
      <c r="T1475" s="389" t="s">
        <v>2083</v>
      </c>
      <c r="U1475" s="389" t="s">
        <v>2083</v>
      </c>
      <c r="V1475" s="389" t="s">
        <v>7387</v>
      </c>
      <c r="W1475" s="389" t="s">
        <v>2083</v>
      </c>
      <c r="X1475" s="389" t="s">
        <v>43</v>
      </c>
      <c r="Y1475" s="389" t="s">
        <v>2147</v>
      </c>
      <c r="Z1475" s="389" t="s">
        <v>2083</v>
      </c>
      <c r="AA1475" s="389" t="s">
        <v>2096</v>
      </c>
      <c r="AB1475" s="389" t="s">
        <v>7388</v>
      </c>
    </row>
    <row r="1476" spans="1:28" x14ac:dyDescent="0.2">
      <c r="A1476" s="389">
        <v>1428</v>
      </c>
      <c r="B1476" s="389">
        <v>3652</v>
      </c>
      <c r="C1476" s="389" t="s">
        <v>4695</v>
      </c>
      <c r="D1476" s="389" t="s">
        <v>4696</v>
      </c>
      <c r="E1476" s="389" t="s">
        <v>1281</v>
      </c>
      <c r="F1476" s="421">
        <v>8059</v>
      </c>
      <c r="G1476" s="390" t="s">
        <v>10</v>
      </c>
      <c r="H1476" s="389" t="s">
        <v>7389</v>
      </c>
      <c r="I1476" s="389" t="s">
        <v>7390</v>
      </c>
      <c r="J1476" s="389" t="s">
        <v>7390</v>
      </c>
      <c r="K1476" s="389" t="s">
        <v>2091</v>
      </c>
      <c r="L1476" s="390" t="s">
        <v>23</v>
      </c>
      <c r="M1476" s="390" t="s">
        <v>2083</v>
      </c>
      <c r="N1476" s="390" t="s">
        <v>2083</v>
      </c>
      <c r="O1476" s="390" t="s">
        <v>87</v>
      </c>
      <c r="P1476" s="389" t="s">
        <v>23</v>
      </c>
      <c r="Q1476" s="389" t="s">
        <v>7391</v>
      </c>
      <c r="R1476" s="389" t="s">
        <v>3136</v>
      </c>
      <c r="S1476" s="389" t="s">
        <v>2083</v>
      </c>
      <c r="T1476" s="389" t="s">
        <v>2083</v>
      </c>
      <c r="U1476" s="389" t="s">
        <v>2083</v>
      </c>
      <c r="V1476" s="389" t="s">
        <v>7392</v>
      </c>
      <c r="W1476" s="389" t="s">
        <v>2083</v>
      </c>
      <c r="X1476" s="389" t="s">
        <v>2095</v>
      </c>
      <c r="Y1476" s="389" t="s">
        <v>2147</v>
      </c>
      <c r="Z1476" s="389" t="s">
        <v>2083</v>
      </c>
      <c r="AA1476" s="389" t="s">
        <v>2638</v>
      </c>
      <c r="AB1476" s="389" t="s">
        <v>7393</v>
      </c>
    </row>
    <row r="1477" spans="1:28" x14ac:dyDescent="0.2">
      <c r="A1477" s="389">
        <v>1429</v>
      </c>
      <c r="B1477" s="389">
        <v>3653</v>
      </c>
      <c r="C1477" s="389" t="s">
        <v>7394</v>
      </c>
      <c r="D1477" s="389" t="s">
        <v>7395</v>
      </c>
      <c r="E1477" s="389" t="s">
        <v>1281</v>
      </c>
      <c r="F1477" s="421">
        <v>8060</v>
      </c>
      <c r="G1477" s="390" t="s">
        <v>11</v>
      </c>
      <c r="H1477" s="389" t="s">
        <v>1695</v>
      </c>
      <c r="I1477" s="389" t="s">
        <v>1695</v>
      </c>
      <c r="J1477" s="389" t="s">
        <v>1695</v>
      </c>
      <c r="K1477" s="389" t="s">
        <v>2091</v>
      </c>
      <c r="L1477" s="390" t="s">
        <v>87</v>
      </c>
      <c r="M1477" s="390" t="s">
        <v>2083</v>
      </c>
      <c r="N1477" s="390" t="s">
        <v>2083</v>
      </c>
      <c r="O1477" s="390" t="s">
        <v>87</v>
      </c>
      <c r="P1477" s="389" t="s">
        <v>23</v>
      </c>
      <c r="Q1477" s="389" t="s">
        <v>7396</v>
      </c>
      <c r="R1477" s="389" t="s">
        <v>7397</v>
      </c>
      <c r="S1477" s="389" t="s">
        <v>2083</v>
      </c>
      <c r="T1477" s="389" t="s">
        <v>2083</v>
      </c>
      <c r="U1477" s="389" t="s">
        <v>2083</v>
      </c>
      <c r="V1477" s="389" t="s">
        <v>7398</v>
      </c>
      <c r="W1477" s="389" t="s">
        <v>2083</v>
      </c>
      <c r="X1477" s="389" t="s">
        <v>2095</v>
      </c>
      <c r="Y1477" s="389" t="s">
        <v>2147</v>
      </c>
      <c r="Z1477" s="389" t="s">
        <v>2083</v>
      </c>
      <c r="AA1477" s="389" t="s">
        <v>2115</v>
      </c>
      <c r="AB1477" s="389" t="s">
        <v>2844</v>
      </c>
    </row>
    <row r="1478" spans="1:28" x14ac:dyDescent="0.2">
      <c r="A1478" s="389">
        <v>1430</v>
      </c>
      <c r="B1478" s="389">
        <v>3654</v>
      </c>
      <c r="C1478" s="389" t="s">
        <v>7399</v>
      </c>
      <c r="D1478" s="389" t="s">
        <v>7400</v>
      </c>
      <c r="E1478" s="389" t="s">
        <v>1281</v>
      </c>
      <c r="F1478" s="421">
        <v>8061</v>
      </c>
      <c r="G1478" s="390" t="s">
        <v>11</v>
      </c>
      <c r="H1478" s="389" t="s">
        <v>7401</v>
      </c>
      <c r="I1478" s="389" t="s">
        <v>1696</v>
      </c>
      <c r="J1478" s="389" t="s">
        <v>1696</v>
      </c>
      <c r="K1478" s="389" t="s">
        <v>2091</v>
      </c>
      <c r="L1478" s="390" t="s">
        <v>87</v>
      </c>
      <c r="M1478" s="390" t="s">
        <v>2083</v>
      </c>
      <c r="N1478" s="390" t="s">
        <v>2083</v>
      </c>
      <c r="O1478" s="390" t="s">
        <v>87</v>
      </c>
      <c r="P1478" s="389" t="s">
        <v>23</v>
      </c>
      <c r="Q1478" s="389" t="s">
        <v>7402</v>
      </c>
      <c r="R1478" s="389" t="s">
        <v>7397</v>
      </c>
      <c r="S1478" s="389" t="s">
        <v>2083</v>
      </c>
      <c r="T1478" s="389" t="s">
        <v>2083</v>
      </c>
      <c r="U1478" s="389" t="s">
        <v>2083</v>
      </c>
      <c r="V1478" s="389" t="s">
        <v>7403</v>
      </c>
      <c r="W1478" s="389" t="s">
        <v>2083</v>
      </c>
      <c r="X1478" s="389" t="s">
        <v>43</v>
      </c>
      <c r="Y1478" s="389" t="s">
        <v>2147</v>
      </c>
      <c r="Z1478" s="389" t="s">
        <v>2083</v>
      </c>
      <c r="AA1478" s="389" t="s">
        <v>2115</v>
      </c>
      <c r="AB1478" s="389" t="s">
        <v>2844</v>
      </c>
    </row>
    <row r="1479" spans="1:28" x14ac:dyDescent="0.2">
      <c r="A1479" s="389">
        <v>1431</v>
      </c>
      <c r="B1479" s="389">
        <v>3660</v>
      </c>
      <c r="C1479" s="389" t="s">
        <v>2496</v>
      </c>
      <c r="D1479" s="389" t="s">
        <v>2497</v>
      </c>
      <c r="E1479" s="389" t="s">
        <v>1281</v>
      </c>
      <c r="F1479" s="421">
        <v>8062</v>
      </c>
      <c r="G1479" s="390" t="s">
        <v>11</v>
      </c>
      <c r="H1479" s="389" t="s">
        <v>1697</v>
      </c>
      <c r="I1479" s="389" t="s">
        <v>1697</v>
      </c>
      <c r="J1479" s="389" t="s">
        <v>1697</v>
      </c>
      <c r="K1479" s="389" t="s">
        <v>2344</v>
      </c>
      <c r="L1479" s="390" t="s">
        <v>42</v>
      </c>
      <c r="M1479" s="390" t="s">
        <v>2083</v>
      </c>
      <c r="N1479" s="390" t="s">
        <v>2083</v>
      </c>
      <c r="O1479" s="390" t="s">
        <v>87</v>
      </c>
      <c r="P1479" s="389" t="s">
        <v>23</v>
      </c>
      <c r="Q1479" s="389" t="s">
        <v>7404</v>
      </c>
      <c r="R1479" s="389" t="s">
        <v>3136</v>
      </c>
      <c r="S1479" s="389" t="s">
        <v>2083</v>
      </c>
      <c r="T1479" s="389" t="s">
        <v>2083</v>
      </c>
      <c r="U1479" s="389" t="s">
        <v>2083</v>
      </c>
      <c r="V1479" s="389" t="s">
        <v>4376</v>
      </c>
      <c r="W1479" s="389" t="s">
        <v>2083</v>
      </c>
      <c r="X1479" s="389" t="s">
        <v>43</v>
      </c>
      <c r="Y1479" s="389" t="s">
        <v>87</v>
      </c>
      <c r="Z1479" s="389" t="s">
        <v>2083</v>
      </c>
      <c r="AA1479" s="389" t="s">
        <v>2096</v>
      </c>
      <c r="AB1479" s="389" t="s">
        <v>4377</v>
      </c>
    </row>
    <row r="1480" spans="1:28" x14ac:dyDescent="0.2">
      <c r="A1480" s="389">
        <v>1432</v>
      </c>
      <c r="B1480" s="389">
        <v>3667</v>
      </c>
      <c r="C1480" s="389" t="s">
        <v>5713</v>
      </c>
      <c r="D1480" s="389" t="s">
        <v>5714</v>
      </c>
      <c r="E1480" s="389" t="s">
        <v>1281</v>
      </c>
      <c r="F1480" s="421">
        <v>8063</v>
      </c>
      <c r="G1480" s="390" t="s">
        <v>10</v>
      </c>
      <c r="H1480" s="389" t="s">
        <v>7405</v>
      </c>
      <c r="I1480" s="389" t="s">
        <v>7405</v>
      </c>
      <c r="J1480" s="389" t="s">
        <v>7405</v>
      </c>
      <c r="K1480" s="389" t="s">
        <v>2126</v>
      </c>
      <c r="L1480" s="390" t="s">
        <v>87</v>
      </c>
      <c r="M1480" s="390" t="s">
        <v>2083</v>
      </c>
      <c r="N1480" s="390" t="s">
        <v>2083</v>
      </c>
      <c r="O1480" s="390" t="s">
        <v>42</v>
      </c>
      <c r="P1480" s="389" t="s">
        <v>23</v>
      </c>
      <c r="Q1480" s="389" t="s">
        <v>7406</v>
      </c>
      <c r="R1480" s="389" t="s">
        <v>7407</v>
      </c>
      <c r="S1480" s="389" t="s">
        <v>2083</v>
      </c>
      <c r="T1480" s="389" t="s">
        <v>2083</v>
      </c>
      <c r="U1480" s="389" t="s">
        <v>2083</v>
      </c>
      <c r="V1480" s="389" t="s">
        <v>7408</v>
      </c>
      <c r="W1480" s="389" t="s">
        <v>2083</v>
      </c>
      <c r="X1480" s="389" t="s">
        <v>2095</v>
      </c>
      <c r="Y1480" s="389" t="s">
        <v>87</v>
      </c>
      <c r="Z1480" s="389" t="s">
        <v>2083</v>
      </c>
      <c r="AA1480" s="389" t="s">
        <v>3038</v>
      </c>
      <c r="AB1480" s="389" t="s">
        <v>7407</v>
      </c>
    </row>
    <row r="1481" spans="1:28" x14ac:dyDescent="0.2">
      <c r="A1481" s="389">
        <v>1433</v>
      </c>
      <c r="B1481" s="389">
        <v>3671</v>
      </c>
      <c r="C1481" s="389" t="s">
        <v>2479</v>
      </c>
      <c r="D1481" s="389" t="s">
        <v>2480</v>
      </c>
      <c r="E1481" s="389" t="s">
        <v>1281</v>
      </c>
      <c r="F1481" s="421">
        <v>8064</v>
      </c>
      <c r="G1481" s="390" t="s">
        <v>11</v>
      </c>
      <c r="H1481" s="389" t="s">
        <v>1698</v>
      </c>
      <c r="I1481" s="389" t="s">
        <v>1698</v>
      </c>
      <c r="J1481" s="389" t="s">
        <v>1698</v>
      </c>
      <c r="K1481" s="389" t="s">
        <v>2091</v>
      </c>
      <c r="L1481" s="390" t="s">
        <v>87</v>
      </c>
      <c r="M1481" s="390" t="s">
        <v>2083</v>
      </c>
      <c r="N1481" s="390" t="s">
        <v>2083</v>
      </c>
      <c r="O1481" s="390" t="s">
        <v>87</v>
      </c>
      <c r="P1481" s="389" t="s">
        <v>23</v>
      </c>
      <c r="Q1481" s="389" t="s">
        <v>7409</v>
      </c>
      <c r="R1481" s="389" t="s">
        <v>7410</v>
      </c>
      <c r="S1481" s="389" t="s">
        <v>2083</v>
      </c>
      <c r="T1481" s="389" t="s">
        <v>2083</v>
      </c>
      <c r="U1481" s="389" t="s">
        <v>2083</v>
      </c>
      <c r="V1481" s="389" t="s">
        <v>6289</v>
      </c>
      <c r="W1481" s="389" t="s">
        <v>2083</v>
      </c>
      <c r="X1481" s="389" t="s">
        <v>43</v>
      </c>
      <c r="Y1481" s="389" t="s">
        <v>2147</v>
      </c>
      <c r="Z1481" s="389" t="s">
        <v>2083</v>
      </c>
      <c r="AA1481" s="389" t="s">
        <v>2115</v>
      </c>
      <c r="AB1481" s="389" t="s">
        <v>2844</v>
      </c>
    </row>
    <row r="1482" spans="1:28" x14ac:dyDescent="0.2">
      <c r="A1482" s="389">
        <v>1434</v>
      </c>
      <c r="B1482" s="389">
        <v>3676</v>
      </c>
      <c r="C1482" s="389" t="s">
        <v>2615</v>
      </c>
      <c r="D1482" s="389" t="s">
        <v>2616</v>
      </c>
      <c r="E1482" s="389" t="s">
        <v>1281</v>
      </c>
      <c r="F1482" s="421">
        <v>8065</v>
      </c>
      <c r="G1482" s="390" t="s">
        <v>11</v>
      </c>
      <c r="H1482" s="389" t="s">
        <v>1699</v>
      </c>
      <c r="I1482" s="389" t="s">
        <v>1699</v>
      </c>
      <c r="J1482" s="389" t="s">
        <v>1699</v>
      </c>
      <c r="K1482" s="389" t="s">
        <v>2091</v>
      </c>
      <c r="L1482" s="390" t="s">
        <v>87</v>
      </c>
      <c r="M1482" s="390" t="s">
        <v>2083</v>
      </c>
      <c r="N1482" s="390" t="s">
        <v>2083</v>
      </c>
      <c r="O1482" s="390" t="s">
        <v>87</v>
      </c>
      <c r="P1482" s="389" t="s">
        <v>23</v>
      </c>
      <c r="Q1482" s="389" t="s">
        <v>7411</v>
      </c>
      <c r="R1482" s="389" t="s">
        <v>4423</v>
      </c>
      <c r="S1482" s="389" t="s">
        <v>2083</v>
      </c>
      <c r="T1482" s="389" t="s">
        <v>2083</v>
      </c>
      <c r="U1482" s="389" t="s">
        <v>2083</v>
      </c>
      <c r="V1482" s="389" t="s">
        <v>7412</v>
      </c>
      <c r="W1482" s="389" t="s">
        <v>2083</v>
      </c>
      <c r="X1482" s="389" t="s">
        <v>2095</v>
      </c>
      <c r="Y1482" s="389" t="s">
        <v>2147</v>
      </c>
      <c r="Z1482" s="389" t="s">
        <v>2083</v>
      </c>
      <c r="AA1482" s="389" t="s">
        <v>2115</v>
      </c>
      <c r="AB1482" s="389" t="s">
        <v>2844</v>
      </c>
    </row>
    <row r="1483" spans="1:28" x14ac:dyDescent="0.2">
      <c r="A1483" s="389">
        <v>1435</v>
      </c>
      <c r="B1483" s="389">
        <v>3680</v>
      </c>
      <c r="C1483" s="389" t="s">
        <v>2407</v>
      </c>
      <c r="D1483" s="389" t="s">
        <v>2408</v>
      </c>
      <c r="E1483" s="389" t="s">
        <v>1281</v>
      </c>
      <c r="F1483" s="421">
        <v>8066</v>
      </c>
      <c r="G1483" s="390" t="s">
        <v>11</v>
      </c>
      <c r="H1483" s="389" t="s">
        <v>7413</v>
      </c>
      <c r="I1483" s="389" t="s">
        <v>1700</v>
      </c>
      <c r="J1483" s="389" t="s">
        <v>1700</v>
      </c>
      <c r="K1483" s="389" t="s">
        <v>2091</v>
      </c>
      <c r="L1483" s="390" t="s">
        <v>87</v>
      </c>
      <c r="M1483" s="390" t="s">
        <v>2083</v>
      </c>
      <c r="N1483" s="390" t="s">
        <v>2083</v>
      </c>
      <c r="O1483" s="390" t="s">
        <v>87</v>
      </c>
      <c r="P1483" s="389" t="s">
        <v>23</v>
      </c>
      <c r="Q1483" s="389" t="s">
        <v>7414</v>
      </c>
      <c r="R1483" s="389" t="s">
        <v>4423</v>
      </c>
      <c r="S1483" s="389" t="s">
        <v>2083</v>
      </c>
      <c r="T1483" s="389" t="s">
        <v>2083</v>
      </c>
      <c r="U1483" s="389" t="s">
        <v>2083</v>
      </c>
      <c r="V1483" s="389" t="s">
        <v>7415</v>
      </c>
      <c r="W1483" s="389" t="s">
        <v>2083</v>
      </c>
      <c r="X1483" s="389" t="s">
        <v>43</v>
      </c>
      <c r="Y1483" s="389" t="s">
        <v>2147</v>
      </c>
      <c r="Z1483" s="389" t="s">
        <v>2083</v>
      </c>
      <c r="AA1483" s="389" t="s">
        <v>2115</v>
      </c>
      <c r="AB1483" s="389" t="s">
        <v>2844</v>
      </c>
    </row>
    <row r="1484" spans="1:28" x14ac:dyDescent="0.2">
      <c r="A1484" s="389">
        <v>1436</v>
      </c>
      <c r="B1484" s="389">
        <v>3681</v>
      </c>
      <c r="C1484" s="389" t="s">
        <v>2496</v>
      </c>
      <c r="D1484" s="389" t="s">
        <v>2497</v>
      </c>
      <c r="E1484" s="389" t="s">
        <v>1281</v>
      </c>
      <c r="F1484" s="421">
        <v>8067</v>
      </c>
      <c r="G1484" s="390" t="s">
        <v>11</v>
      </c>
      <c r="H1484" s="389" t="s">
        <v>7416</v>
      </c>
      <c r="I1484" s="389" t="s">
        <v>1701</v>
      </c>
      <c r="J1484" s="389" t="s">
        <v>1701</v>
      </c>
      <c r="K1484" s="389" t="s">
        <v>2091</v>
      </c>
      <c r="L1484" s="390" t="s">
        <v>87</v>
      </c>
      <c r="M1484" s="390" t="s">
        <v>2083</v>
      </c>
      <c r="N1484" s="390" t="s">
        <v>2083</v>
      </c>
      <c r="O1484" s="390" t="s">
        <v>25</v>
      </c>
      <c r="P1484" s="389" t="s">
        <v>23</v>
      </c>
      <c r="Q1484" s="389" t="s">
        <v>7417</v>
      </c>
      <c r="R1484" s="389" t="s">
        <v>4423</v>
      </c>
      <c r="S1484" s="389" t="s">
        <v>7418</v>
      </c>
      <c r="T1484" s="389" t="s">
        <v>7419</v>
      </c>
      <c r="U1484" s="389" t="s">
        <v>2083</v>
      </c>
      <c r="V1484" s="389" t="s">
        <v>7420</v>
      </c>
      <c r="W1484" s="389" t="s">
        <v>2083</v>
      </c>
      <c r="X1484" s="389" t="s">
        <v>43</v>
      </c>
      <c r="Y1484" s="389" t="s">
        <v>2147</v>
      </c>
      <c r="Z1484" s="389" t="s">
        <v>2083</v>
      </c>
      <c r="AA1484" s="389" t="s">
        <v>2096</v>
      </c>
      <c r="AB1484" s="389" t="s">
        <v>6664</v>
      </c>
    </row>
    <row r="1485" spans="1:28" x14ac:dyDescent="0.2">
      <c r="A1485" s="389">
        <v>1437</v>
      </c>
      <c r="B1485" s="389">
        <v>3717</v>
      </c>
      <c r="C1485" s="389" t="s">
        <v>2196</v>
      </c>
      <c r="D1485" s="389" t="s">
        <v>2197</v>
      </c>
      <c r="E1485" s="389" t="s">
        <v>1281</v>
      </c>
      <c r="F1485" s="421">
        <v>8068</v>
      </c>
      <c r="G1485" s="390" t="s">
        <v>11</v>
      </c>
      <c r="H1485" s="389" t="s">
        <v>1702</v>
      </c>
      <c r="I1485" s="389" t="s">
        <v>1702</v>
      </c>
      <c r="J1485" s="389" t="s">
        <v>1702</v>
      </c>
      <c r="K1485" s="389" t="s">
        <v>2091</v>
      </c>
      <c r="L1485" s="390" t="s">
        <v>87</v>
      </c>
      <c r="M1485" s="390" t="s">
        <v>2083</v>
      </c>
      <c r="N1485" s="390" t="s">
        <v>2083</v>
      </c>
      <c r="O1485" s="390" t="s">
        <v>25</v>
      </c>
      <c r="P1485" s="389" t="s">
        <v>23</v>
      </c>
      <c r="Q1485" s="389" t="s">
        <v>7421</v>
      </c>
      <c r="R1485" s="389" t="s">
        <v>3072</v>
      </c>
      <c r="S1485" s="389" t="s">
        <v>2326</v>
      </c>
      <c r="T1485" s="389" t="s">
        <v>3072</v>
      </c>
      <c r="U1485" s="389" t="s">
        <v>2083</v>
      </c>
      <c r="V1485" s="389" t="s">
        <v>2083</v>
      </c>
      <c r="W1485" s="389" t="s">
        <v>2083</v>
      </c>
      <c r="X1485" s="389" t="s">
        <v>43</v>
      </c>
      <c r="Y1485" s="389" t="s">
        <v>87</v>
      </c>
      <c r="Z1485" s="389" t="s">
        <v>2083</v>
      </c>
      <c r="AA1485" s="389" t="s">
        <v>2328</v>
      </c>
      <c r="AB1485" s="389" t="s">
        <v>7422</v>
      </c>
    </row>
    <row r="1486" spans="1:28" x14ac:dyDescent="0.2">
      <c r="A1486" s="389">
        <v>1438</v>
      </c>
      <c r="B1486" s="389">
        <v>3718</v>
      </c>
      <c r="C1486" s="389" t="s">
        <v>2201</v>
      </c>
      <c r="D1486" s="389" t="s">
        <v>2202</v>
      </c>
      <c r="E1486" s="389" t="s">
        <v>1281</v>
      </c>
      <c r="F1486" s="421">
        <v>8069</v>
      </c>
      <c r="G1486" s="390" t="s">
        <v>11</v>
      </c>
      <c r="H1486" s="389" t="s">
        <v>1703</v>
      </c>
      <c r="I1486" s="389" t="s">
        <v>1703</v>
      </c>
      <c r="J1486" s="389" t="s">
        <v>1703</v>
      </c>
      <c r="K1486" s="389" t="s">
        <v>2091</v>
      </c>
      <c r="L1486" s="390" t="s">
        <v>87</v>
      </c>
      <c r="M1486" s="390" t="s">
        <v>2083</v>
      </c>
      <c r="N1486" s="390" t="s">
        <v>2083</v>
      </c>
      <c r="O1486" s="390" t="s">
        <v>87</v>
      </c>
      <c r="P1486" s="389" t="s">
        <v>23</v>
      </c>
      <c r="Q1486" s="389" t="s">
        <v>7423</v>
      </c>
      <c r="R1486" s="389" t="s">
        <v>3072</v>
      </c>
      <c r="S1486" s="389" t="s">
        <v>2083</v>
      </c>
      <c r="T1486" s="389" t="s">
        <v>2083</v>
      </c>
      <c r="U1486" s="389" t="s">
        <v>2083</v>
      </c>
      <c r="V1486" s="389" t="s">
        <v>7424</v>
      </c>
      <c r="W1486" s="389" t="s">
        <v>2083</v>
      </c>
      <c r="X1486" s="389" t="s">
        <v>43</v>
      </c>
      <c r="Y1486" s="389" t="s">
        <v>2147</v>
      </c>
      <c r="Z1486" s="389" t="s">
        <v>2083</v>
      </c>
      <c r="AA1486" s="389" t="s">
        <v>3142</v>
      </c>
      <c r="AB1486" s="389" t="s">
        <v>6241</v>
      </c>
    </row>
    <row r="1487" spans="1:28" x14ac:dyDescent="0.2">
      <c r="A1487" s="389">
        <v>1439</v>
      </c>
      <c r="B1487" s="389">
        <v>3719</v>
      </c>
      <c r="C1487" s="389" t="s">
        <v>3945</v>
      </c>
      <c r="D1487" s="389" t="s">
        <v>3946</v>
      </c>
      <c r="E1487" s="389" t="s">
        <v>1281</v>
      </c>
      <c r="F1487" s="421">
        <v>8070</v>
      </c>
      <c r="G1487" s="390" t="s">
        <v>11</v>
      </c>
      <c r="H1487" s="389" t="s">
        <v>7425</v>
      </c>
      <c r="I1487" s="389" t="s">
        <v>1704</v>
      </c>
      <c r="J1487" s="389" t="s">
        <v>1704</v>
      </c>
      <c r="K1487" s="389" t="s">
        <v>2091</v>
      </c>
      <c r="L1487" s="390" t="s">
        <v>87</v>
      </c>
      <c r="M1487" s="390" t="s">
        <v>2083</v>
      </c>
      <c r="N1487" s="390" t="s">
        <v>2083</v>
      </c>
      <c r="O1487" s="390" t="s">
        <v>87</v>
      </c>
      <c r="P1487" s="389" t="s">
        <v>23</v>
      </c>
      <c r="Q1487" s="389" t="s">
        <v>7426</v>
      </c>
      <c r="R1487" s="389" t="s">
        <v>3072</v>
      </c>
      <c r="S1487" s="389" t="s">
        <v>2083</v>
      </c>
      <c r="T1487" s="389" t="s">
        <v>2083</v>
      </c>
      <c r="U1487" s="389" t="s">
        <v>2083</v>
      </c>
      <c r="V1487" s="389" t="s">
        <v>7427</v>
      </c>
      <c r="W1487" s="389" t="s">
        <v>2083</v>
      </c>
      <c r="X1487" s="389" t="s">
        <v>43</v>
      </c>
      <c r="Y1487" s="389" t="s">
        <v>2147</v>
      </c>
      <c r="Z1487" s="389" t="s">
        <v>2083</v>
      </c>
      <c r="AA1487" s="389" t="s">
        <v>2115</v>
      </c>
      <c r="AB1487" s="389" t="s">
        <v>2844</v>
      </c>
    </row>
    <row r="1488" spans="1:28" x14ac:dyDescent="0.2">
      <c r="A1488" s="389">
        <v>1440</v>
      </c>
      <c r="B1488" s="389">
        <v>3743</v>
      </c>
      <c r="C1488" s="389" t="s">
        <v>2150</v>
      </c>
      <c r="D1488" s="389" t="s">
        <v>2151</v>
      </c>
      <c r="E1488" s="389" t="s">
        <v>1281</v>
      </c>
      <c r="F1488" s="421">
        <v>8071</v>
      </c>
      <c r="G1488" s="390" t="s">
        <v>11</v>
      </c>
      <c r="H1488" s="389" t="s">
        <v>1705</v>
      </c>
      <c r="I1488" s="389" t="s">
        <v>1705</v>
      </c>
      <c r="J1488" s="389" t="s">
        <v>1705</v>
      </c>
      <c r="K1488" s="389" t="s">
        <v>2126</v>
      </c>
      <c r="L1488" s="390" t="s">
        <v>87</v>
      </c>
      <c r="M1488" s="390" t="s">
        <v>2083</v>
      </c>
      <c r="N1488" s="390" t="s">
        <v>2083</v>
      </c>
      <c r="O1488" s="390" t="s">
        <v>87</v>
      </c>
      <c r="P1488" s="389" t="s">
        <v>23</v>
      </c>
      <c r="Q1488" s="389" t="s">
        <v>7428</v>
      </c>
      <c r="R1488" s="389" t="s">
        <v>2864</v>
      </c>
      <c r="S1488" s="389" t="s">
        <v>2083</v>
      </c>
      <c r="T1488" s="389" t="s">
        <v>2083</v>
      </c>
      <c r="U1488" s="389" t="s">
        <v>2083</v>
      </c>
      <c r="V1488" s="389" t="s">
        <v>7429</v>
      </c>
      <c r="W1488" s="389" t="s">
        <v>2083</v>
      </c>
      <c r="X1488" s="389" t="s">
        <v>43</v>
      </c>
      <c r="Y1488" s="389" t="s">
        <v>2147</v>
      </c>
      <c r="Z1488" s="389" t="s">
        <v>2083</v>
      </c>
      <c r="AA1488" s="389" t="s">
        <v>2297</v>
      </c>
      <c r="AB1488" s="389" t="s">
        <v>6459</v>
      </c>
    </row>
    <row r="1489" spans="1:28" x14ac:dyDescent="0.2">
      <c r="A1489" s="389">
        <v>1441</v>
      </c>
      <c r="B1489" s="389">
        <v>3744</v>
      </c>
      <c r="C1489" s="389" t="s">
        <v>2107</v>
      </c>
      <c r="D1489" s="389" t="s">
        <v>2108</v>
      </c>
      <c r="E1489" s="389" t="s">
        <v>1281</v>
      </c>
      <c r="F1489" s="421">
        <v>8072</v>
      </c>
      <c r="G1489" s="390" t="s">
        <v>11</v>
      </c>
      <c r="H1489" s="389" t="s">
        <v>1706</v>
      </c>
      <c r="I1489" s="389" t="s">
        <v>1706</v>
      </c>
      <c r="J1489" s="389" t="s">
        <v>1706</v>
      </c>
      <c r="K1489" s="389" t="s">
        <v>2091</v>
      </c>
      <c r="L1489" s="390" t="s">
        <v>50</v>
      </c>
      <c r="M1489" s="390" t="s">
        <v>2083</v>
      </c>
      <c r="N1489" s="390" t="s">
        <v>2083</v>
      </c>
      <c r="O1489" s="390" t="s">
        <v>87</v>
      </c>
      <c r="P1489" s="389" t="s">
        <v>23</v>
      </c>
      <c r="Q1489" s="389" t="s">
        <v>7430</v>
      </c>
      <c r="R1489" s="389" t="s">
        <v>2864</v>
      </c>
      <c r="S1489" s="389" t="s">
        <v>2083</v>
      </c>
      <c r="T1489" s="389" t="s">
        <v>2083</v>
      </c>
      <c r="U1489" s="389" t="s">
        <v>2083</v>
      </c>
      <c r="V1489" s="389" t="s">
        <v>7313</v>
      </c>
      <c r="W1489" s="389" t="s">
        <v>2083</v>
      </c>
      <c r="X1489" s="389" t="s">
        <v>2095</v>
      </c>
      <c r="Y1489" s="389" t="s">
        <v>2147</v>
      </c>
      <c r="Z1489" s="389" t="s">
        <v>2083</v>
      </c>
      <c r="AA1489" s="389" t="s">
        <v>2297</v>
      </c>
      <c r="AB1489" s="389" t="s">
        <v>7431</v>
      </c>
    </row>
    <row r="1490" spans="1:28" x14ac:dyDescent="0.2">
      <c r="A1490" s="389">
        <v>1442</v>
      </c>
      <c r="B1490" s="389">
        <v>3745</v>
      </c>
      <c r="C1490" s="389" t="s">
        <v>5080</v>
      </c>
      <c r="D1490" s="389" t="s">
        <v>5081</v>
      </c>
      <c r="E1490" s="389" t="s">
        <v>1281</v>
      </c>
      <c r="F1490" s="421">
        <v>8073</v>
      </c>
      <c r="G1490" s="390" t="s">
        <v>11</v>
      </c>
      <c r="H1490" s="389" t="s">
        <v>7432</v>
      </c>
      <c r="I1490" s="389" t="s">
        <v>7433</v>
      </c>
      <c r="J1490" s="389" t="s">
        <v>7434</v>
      </c>
      <c r="K1490" s="389" t="s">
        <v>2126</v>
      </c>
      <c r="L1490" s="390" t="s">
        <v>87</v>
      </c>
      <c r="M1490" s="390" t="s">
        <v>2083</v>
      </c>
      <c r="N1490" s="390" t="s">
        <v>2083</v>
      </c>
      <c r="O1490" s="390" t="s">
        <v>87</v>
      </c>
      <c r="P1490" s="389" t="s">
        <v>23</v>
      </c>
      <c r="Q1490" s="389" t="s">
        <v>7435</v>
      </c>
      <c r="R1490" s="389" t="s">
        <v>2864</v>
      </c>
      <c r="S1490" s="389" t="s">
        <v>2083</v>
      </c>
      <c r="T1490" s="389" t="s">
        <v>2083</v>
      </c>
      <c r="U1490" s="389" t="s">
        <v>2083</v>
      </c>
      <c r="V1490" s="389" t="s">
        <v>7436</v>
      </c>
      <c r="W1490" s="389" t="s">
        <v>2083</v>
      </c>
      <c r="X1490" s="389" t="s">
        <v>43</v>
      </c>
      <c r="Y1490" s="389" t="s">
        <v>2147</v>
      </c>
      <c r="Z1490" s="389" t="s">
        <v>2083</v>
      </c>
      <c r="AA1490" s="389" t="s">
        <v>2122</v>
      </c>
      <c r="AB1490" s="389" t="s">
        <v>2296</v>
      </c>
    </row>
    <row r="1491" spans="1:28" x14ac:dyDescent="0.2">
      <c r="A1491" s="389">
        <v>1443</v>
      </c>
      <c r="B1491" s="389">
        <v>3765</v>
      </c>
      <c r="C1491" s="389" t="s">
        <v>2248</v>
      </c>
      <c r="D1491" s="389" t="s">
        <v>2249</v>
      </c>
      <c r="E1491" s="389" t="s">
        <v>1281</v>
      </c>
      <c r="F1491" s="421">
        <v>8074</v>
      </c>
      <c r="G1491" s="390" t="s">
        <v>11</v>
      </c>
      <c r="H1491" s="389" t="s">
        <v>1707</v>
      </c>
      <c r="I1491" s="389" t="s">
        <v>1707</v>
      </c>
      <c r="J1491" s="389" t="s">
        <v>1707</v>
      </c>
      <c r="K1491" s="389" t="s">
        <v>2126</v>
      </c>
      <c r="L1491" s="390" t="s">
        <v>87</v>
      </c>
      <c r="M1491" s="390" t="s">
        <v>2083</v>
      </c>
      <c r="N1491" s="390" t="s">
        <v>2083</v>
      </c>
      <c r="O1491" s="390" t="s">
        <v>87</v>
      </c>
      <c r="P1491" s="389" t="s">
        <v>23</v>
      </c>
      <c r="Q1491" s="389" t="s">
        <v>7437</v>
      </c>
      <c r="R1491" s="389" t="s">
        <v>6568</v>
      </c>
      <c r="S1491" s="389" t="s">
        <v>2083</v>
      </c>
      <c r="T1491" s="389" t="s">
        <v>2083</v>
      </c>
      <c r="U1491" s="389" t="s">
        <v>2083</v>
      </c>
      <c r="V1491" s="389" t="s">
        <v>2253</v>
      </c>
      <c r="W1491" s="389" t="s">
        <v>2083</v>
      </c>
      <c r="X1491" s="389" t="s">
        <v>43</v>
      </c>
      <c r="Y1491" s="389" t="s">
        <v>87</v>
      </c>
      <c r="Z1491" s="389" t="s">
        <v>2083</v>
      </c>
      <c r="AA1491" s="389" t="s">
        <v>2096</v>
      </c>
      <c r="AB1491" s="389" t="s">
        <v>2254</v>
      </c>
    </row>
    <row r="1492" spans="1:28" x14ac:dyDescent="0.2">
      <c r="A1492" s="389">
        <v>1444</v>
      </c>
      <c r="B1492" s="389">
        <v>3764</v>
      </c>
      <c r="C1492" s="389" t="s">
        <v>2615</v>
      </c>
      <c r="D1492" s="389" t="s">
        <v>2616</v>
      </c>
      <c r="E1492" s="389" t="s">
        <v>1281</v>
      </c>
      <c r="F1492" s="421">
        <v>8075</v>
      </c>
      <c r="G1492" s="390" t="s">
        <v>11</v>
      </c>
      <c r="H1492" s="389" t="s">
        <v>7438</v>
      </c>
      <c r="I1492" s="389" t="s">
        <v>1708</v>
      </c>
      <c r="J1492" s="389" t="s">
        <v>1708</v>
      </c>
      <c r="K1492" s="389" t="s">
        <v>2126</v>
      </c>
      <c r="L1492" s="390" t="s">
        <v>87</v>
      </c>
      <c r="M1492" s="390" t="s">
        <v>2083</v>
      </c>
      <c r="N1492" s="390" t="s">
        <v>2083</v>
      </c>
      <c r="O1492" s="390" t="s">
        <v>87</v>
      </c>
      <c r="P1492" s="389" t="s">
        <v>23</v>
      </c>
      <c r="Q1492" s="389" t="s">
        <v>7439</v>
      </c>
      <c r="R1492" s="389" t="s">
        <v>7440</v>
      </c>
      <c r="S1492" s="389" t="s">
        <v>2083</v>
      </c>
      <c r="T1492" s="389" t="s">
        <v>2083</v>
      </c>
      <c r="U1492" s="389" t="s">
        <v>2083</v>
      </c>
      <c r="V1492" s="389" t="s">
        <v>7441</v>
      </c>
      <c r="W1492" s="389" t="s">
        <v>2083</v>
      </c>
      <c r="X1492" s="389" t="s">
        <v>43</v>
      </c>
      <c r="Y1492" s="389" t="s">
        <v>87</v>
      </c>
      <c r="Z1492" s="389" t="s">
        <v>2083</v>
      </c>
      <c r="AA1492" s="389" t="s">
        <v>2115</v>
      </c>
      <c r="AB1492" s="389" t="s">
        <v>6132</v>
      </c>
    </row>
    <row r="1493" spans="1:28" x14ac:dyDescent="0.2">
      <c r="A1493" s="389">
        <v>1445</v>
      </c>
      <c r="B1493" s="389">
        <v>3763</v>
      </c>
      <c r="C1493" s="389" t="s">
        <v>2107</v>
      </c>
      <c r="D1493" s="389" t="s">
        <v>2108</v>
      </c>
      <c r="E1493" s="389" t="s">
        <v>1281</v>
      </c>
      <c r="F1493" s="421">
        <v>8076</v>
      </c>
      <c r="G1493" s="390" t="s">
        <v>11</v>
      </c>
      <c r="H1493" s="389" t="s">
        <v>1709</v>
      </c>
      <c r="I1493" s="389" t="s">
        <v>1709</v>
      </c>
      <c r="J1493" s="389" t="s">
        <v>1709</v>
      </c>
      <c r="K1493" s="389" t="s">
        <v>2126</v>
      </c>
      <c r="L1493" s="390" t="s">
        <v>87</v>
      </c>
      <c r="M1493" s="390" t="s">
        <v>2083</v>
      </c>
      <c r="N1493" s="390" t="s">
        <v>2083</v>
      </c>
      <c r="O1493" s="390" t="s">
        <v>87</v>
      </c>
      <c r="P1493" s="389" t="s">
        <v>23</v>
      </c>
      <c r="Q1493" s="389" t="s">
        <v>7442</v>
      </c>
      <c r="R1493" s="389" t="s">
        <v>7443</v>
      </c>
      <c r="S1493" s="389" t="s">
        <v>2083</v>
      </c>
      <c r="T1493" s="389" t="s">
        <v>2083</v>
      </c>
      <c r="U1493" s="389" t="s">
        <v>2083</v>
      </c>
      <c r="V1493" s="389" t="s">
        <v>7444</v>
      </c>
      <c r="W1493" s="389" t="s">
        <v>2083</v>
      </c>
      <c r="X1493" s="389" t="s">
        <v>2095</v>
      </c>
      <c r="Y1493" s="389" t="s">
        <v>2147</v>
      </c>
      <c r="Z1493" s="389" t="s">
        <v>2083</v>
      </c>
      <c r="AA1493" s="389" t="s">
        <v>4253</v>
      </c>
      <c r="AB1493" s="389" t="s">
        <v>6561</v>
      </c>
    </row>
    <row r="1494" spans="1:28" x14ac:dyDescent="0.2">
      <c r="A1494" s="389">
        <v>1446</v>
      </c>
      <c r="B1494" s="389">
        <v>3760</v>
      </c>
      <c r="C1494" s="389" t="s">
        <v>2248</v>
      </c>
      <c r="D1494" s="389" t="s">
        <v>2249</v>
      </c>
      <c r="E1494" s="389" t="s">
        <v>1281</v>
      </c>
      <c r="F1494" s="421">
        <v>8077</v>
      </c>
      <c r="G1494" s="390" t="s">
        <v>11</v>
      </c>
      <c r="H1494" s="389" t="s">
        <v>7445</v>
      </c>
      <c r="I1494" s="389" t="s">
        <v>7446</v>
      </c>
      <c r="J1494" s="389" t="s">
        <v>7446</v>
      </c>
      <c r="K1494" s="389" t="s">
        <v>2126</v>
      </c>
      <c r="L1494" s="390" t="s">
        <v>87</v>
      </c>
      <c r="M1494" s="390" t="s">
        <v>2083</v>
      </c>
      <c r="N1494" s="390" t="s">
        <v>2083</v>
      </c>
      <c r="O1494" s="390" t="s">
        <v>87</v>
      </c>
      <c r="P1494" s="389" t="s">
        <v>23</v>
      </c>
      <c r="Q1494" s="389" t="s">
        <v>7447</v>
      </c>
      <c r="R1494" s="389" t="s">
        <v>6444</v>
      </c>
      <c r="S1494" s="389" t="s">
        <v>2083</v>
      </c>
      <c r="T1494" s="389" t="s">
        <v>2083</v>
      </c>
      <c r="U1494" s="389" t="s">
        <v>2083</v>
      </c>
      <c r="V1494" s="389" t="s">
        <v>7448</v>
      </c>
      <c r="W1494" s="389" t="s">
        <v>2083</v>
      </c>
      <c r="X1494" s="389" t="s">
        <v>43</v>
      </c>
      <c r="Y1494" s="389" t="s">
        <v>2147</v>
      </c>
      <c r="Z1494" s="389" t="s">
        <v>2083</v>
      </c>
      <c r="AA1494" s="389" t="s">
        <v>2328</v>
      </c>
      <c r="AB1494" s="389" t="s">
        <v>7449</v>
      </c>
    </row>
    <row r="1495" spans="1:28" x14ac:dyDescent="0.2">
      <c r="A1495" s="389">
        <v>1447</v>
      </c>
      <c r="B1495" s="389">
        <v>3767</v>
      </c>
      <c r="C1495" s="389" t="s">
        <v>2724</v>
      </c>
      <c r="D1495" s="389" t="s">
        <v>2725</v>
      </c>
      <c r="E1495" s="389" t="s">
        <v>1281</v>
      </c>
      <c r="F1495" s="421">
        <v>8078</v>
      </c>
      <c r="G1495" s="390" t="s">
        <v>11</v>
      </c>
      <c r="H1495" s="389" t="s">
        <v>7450</v>
      </c>
      <c r="I1495" s="389" t="s">
        <v>1711</v>
      </c>
      <c r="J1495" s="389" t="s">
        <v>1711</v>
      </c>
      <c r="K1495" s="389" t="s">
        <v>2091</v>
      </c>
      <c r="L1495" s="390" t="s">
        <v>87</v>
      </c>
      <c r="M1495" s="390" t="s">
        <v>2083</v>
      </c>
      <c r="N1495" s="390" t="s">
        <v>2083</v>
      </c>
      <c r="O1495" s="390" t="s">
        <v>87</v>
      </c>
      <c r="P1495" s="389" t="s">
        <v>23</v>
      </c>
      <c r="Q1495" s="389" t="s">
        <v>7451</v>
      </c>
      <c r="R1495" s="389" t="s">
        <v>6444</v>
      </c>
      <c r="S1495" s="389" t="s">
        <v>2083</v>
      </c>
      <c r="T1495" s="389" t="s">
        <v>2083</v>
      </c>
      <c r="U1495" s="389" t="s">
        <v>2083</v>
      </c>
      <c r="V1495" s="389" t="s">
        <v>7452</v>
      </c>
      <c r="W1495" s="389" t="s">
        <v>2083</v>
      </c>
      <c r="X1495" s="389" t="s">
        <v>43</v>
      </c>
      <c r="Y1495" s="389" t="s">
        <v>2147</v>
      </c>
      <c r="Z1495" s="389" t="s">
        <v>2083</v>
      </c>
      <c r="AA1495" s="389" t="s">
        <v>3038</v>
      </c>
      <c r="AB1495" s="389" t="s">
        <v>6210</v>
      </c>
    </row>
    <row r="1496" spans="1:28" x14ac:dyDescent="0.2">
      <c r="A1496" s="389">
        <v>1448</v>
      </c>
      <c r="B1496" s="389">
        <v>3769</v>
      </c>
      <c r="C1496" s="389" t="s">
        <v>5088</v>
      </c>
      <c r="D1496" s="389" t="s">
        <v>5089</v>
      </c>
      <c r="E1496" s="389" t="s">
        <v>1281</v>
      </c>
      <c r="F1496" s="421">
        <v>8079</v>
      </c>
      <c r="G1496" s="390" t="s">
        <v>11</v>
      </c>
      <c r="H1496" s="389" t="s">
        <v>1712</v>
      </c>
      <c r="I1496" s="389" t="s">
        <v>1712</v>
      </c>
      <c r="J1496" s="389" t="s">
        <v>1712</v>
      </c>
      <c r="K1496" s="389" t="s">
        <v>2091</v>
      </c>
      <c r="L1496" s="390" t="s">
        <v>87</v>
      </c>
      <c r="M1496" s="390" t="s">
        <v>2083</v>
      </c>
      <c r="N1496" s="390" t="s">
        <v>2083</v>
      </c>
      <c r="O1496" s="390" t="s">
        <v>87</v>
      </c>
      <c r="P1496" s="389" t="s">
        <v>23</v>
      </c>
      <c r="Q1496" s="389" t="s">
        <v>7453</v>
      </c>
      <c r="R1496" s="389" t="s">
        <v>6577</v>
      </c>
      <c r="S1496" s="389" t="s">
        <v>2083</v>
      </c>
      <c r="T1496" s="389" t="s">
        <v>2083</v>
      </c>
      <c r="U1496" s="389" t="s">
        <v>2083</v>
      </c>
      <c r="V1496" s="389" t="s">
        <v>7454</v>
      </c>
      <c r="W1496" s="389" t="s">
        <v>2083</v>
      </c>
      <c r="X1496" s="389" t="s">
        <v>43</v>
      </c>
      <c r="Y1496" s="389" t="s">
        <v>2147</v>
      </c>
      <c r="Z1496" s="389" t="s">
        <v>2083</v>
      </c>
      <c r="AA1496" s="389" t="s">
        <v>2115</v>
      </c>
      <c r="AB1496" s="389" t="s">
        <v>6132</v>
      </c>
    </row>
    <row r="1497" spans="1:28" x14ac:dyDescent="0.2">
      <c r="A1497" s="389">
        <v>1449</v>
      </c>
      <c r="B1497" s="389">
        <v>3771</v>
      </c>
      <c r="C1497" s="389" t="s">
        <v>2248</v>
      </c>
      <c r="D1497" s="389" t="s">
        <v>2249</v>
      </c>
      <c r="E1497" s="389" t="s">
        <v>1281</v>
      </c>
      <c r="F1497" s="421">
        <v>8080</v>
      </c>
      <c r="G1497" s="390" t="s">
        <v>10</v>
      </c>
      <c r="H1497" s="389" t="s">
        <v>1713</v>
      </c>
      <c r="I1497" s="389" t="s">
        <v>1713</v>
      </c>
      <c r="J1497" s="389" t="s">
        <v>1713</v>
      </c>
      <c r="K1497" s="389" t="s">
        <v>9</v>
      </c>
      <c r="L1497" s="390" t="s">
        <v>23</v>
      </c>
      <c r="M1497" s="390" t="s">
        <v>2083</v>
      </c>
      <c r="N1497" s="390" t="s">
        <v>2083</v>
      </c>
      <c r="O1497" s="390" t="s">
        <v>87</v>
      </c>
      <c r="P1497" s="389" t="s">
        <v>23</v>
      </c>
      <c r="Q1497" s="389" t="s">
        <v>7455</v>
      </c>
      <c r="R1497" s="389" t="s">
        <v>7456</v>
      </c>
      <c r="S1497" s="389" t="s">
        <v>2083</v>
      </c>
      <c r="T1497" s="389" t="s">
        <v>2083</v>
      </c>
      <c r="U1497" s="389" t="s">
        <v>2083</v>
      </c>
      <c r="V1497" s="389" t="s">
        <v>7457</v>
      </c>
      <c r="W1497" s="389" t="s">
        <v>2083</v>
      </c>
      <c r="X1497" s="389" t="s">
        <v>2095</v>
      </c>
      <c r="Y1497" s="389" t="s">
        <v>12</v>
      </c>
      <c r="Z1497" s="389" t="s">
        <v>2083</v>
      </c>
      <c r="AA1497" s="389" t="s">
        <v>2096</v>
      </c>
      <c r="AB1497" s="389" t="s">
        <v>6619</v>
      </c>
    </row>
    <row r="1498" spans="1:28" x14ac:dyDescent="0.2">
      <c r="A1498" s="389">
        <v>1450</v>
      </c>
      <c r="B1498" s="389">
        <v>3773</v>
      </c>
      <c r="C1498" s="389" t="s">
        <v>7458</v>
      </c>
      <c r="D1498" s="389" t="s">
        <v>5645</v>
      </c>
      <c r="E1498" s="389" t="s">
        <v>1281</v>
      </c>
      <c r="F1498" s="421">
        <v>8081</v>
      </c>
      <c r="G1498" s="390" t="s">
        <v>11</v>
      </c>
      <c r="H1498" s="389" t="s">
        <v>7459</v>
      </c>
      <c r="I1498" s="389" t="s">
        <v>1714</v>
      </c>
      <c r="J1498" s="389" t="s">
        <v>1714</v>
      </c>
      <c r="K1498" s="389" t="s">
        <v>2091</v>
      </c>
      <c r="L1498" s="390" t="s">
        <v>87</v>
      </c>
      <c r="M1498" s="390" t="s">
        <v>2083</v>
      </c>
      <c r="N1498" s="390" t="s">
        <v>2083</v>
      </c>
      <c r="O1498" s="390" t="s">
        <v>87</v>
      </c>
      <c r="P1498" s="389" t="s">
        <v>23</v>
      </c>
      <c r="Q1498" s="389" t="s">
        <v>7460</v>
      </c>
      <c r="R1498" s="389" t="s">
        <v>6444</v>
      </c>
      <c r="S1498" s="389" t="s">
        <v>2083</v>
      </c>
      <c r="T1498" s="389" t="s">
        <v>2083</v>
      </c>
      <c r="U1498" s="389" t="s">
        <v>2083</v>
      </c>
      <c r="V1498" s="389" t="s">
        <v>7461</v>
      </c>
      <c r="W1498" s="389" t="s">
        <v>2083</v>
      </c>
      <c r="X1498" s="389" t="s">
        <v>43</v>
      </c>
      <c r="Y1498" s="389" t="s">
        <v>2147</v>
      </c>
      <c r="Z1498" s="389" t="s">
        <v>2083</v>
      </c>
      <c r="AA1498" s="389" t="s">
        <v>2328</v>
      </c>
      <c r="AB1498" s="389" t="s">
        <v>7462</v>
      </c>
    </row>
    <row r="1499" spans="1:28" x14ac:dyDescent="0.2">
      <c r="A1499" s="389">
        <v>1451</v>
      </c>
      <c r="B1499" s="389">
        <v>3778</v>
      </c>
      <c r="C1499" s="389" t="s">
        <v>3620</v>
      </c>
      <c r="D1499" s="389" t="s">
        <v>3621</v>
      </c>
      <c r="E1499" s="389" t="s">
        <v>1281</v>
      </c>
      <c r="F1499" s="421">
        <v>8082</v>
      </c>
      <c r="G1499" s="390" t="s">
        <v>11</v>
      </c>
      <c r="H1499" s="389" t="s">
        <v>7463</v>
      </c>
      <c r="I1499" s="389" t="s">
        <v>1715</v>
      </c>
      <c r="J1499" s="389" t="s">
        <v>1715</v>
      </c>
      <c r="K1499" s="389" t="s">
        <v>2126</v>
      </c>
      <c r="L1499" s="390" t="s">
        <v>87</v>
      </c>
      <c r="M1499" s="390" t="s">
        <v>2083</v>
      </c>
      <c r="N1499" s="390" t="s">
        <v>2083</v>
      </c>
      <c r="O1499" s="390" t="s">
        <v>25</v>
      </c>
      <c r="P1499" s="389" t="s">
        <v>23</v>
      </c>
      <c r="Q1499" s="389" t="s">
        <v>7464</v>
      </c>
      <c r="R1499" s="389" t="s">
        <v>7465</v>
      </c>
      <c r="S1499" s="389" t="s">
        <v>2326</v>
      </c>
      <c r="T1499" s="389" t="s">
        <v>7285</v>
      </c>
      <c r="U1499" s="389" t="s">
        <v>2083</v>
      </c>
      <c r="V1499" s="389" t="s">
        <v>7466</v>
      </c>
      <c r="W1499" s="389" t="s">
        <v>2083</v>
      </c>
      <c r="X1499" s="389" t="s">
        <v>43</v>
      </c>
      <c r="Y1499" s="389" t="s">
        <v>87</v>
      </c>
      <c r="Z1499" s="389" t="s">
        <v>2083</v>
      </c>
      <c r="AA1499" s="389" t="s">
        <v>2096</v>
      </c>
      <c r="AB1499" s="389" t="s">
        <v>7286</v>
      </c>
    </row>
    <row r="1500" spans="1:28" x14ac:dyDescent="0.2">
      <c r="A1500" s="389">
        <v>1452</v>
      </c>
      <c r="B1500" s="389">
        <v>3781</v>
      </c>
      <c r="C1500" s="389" t="s">
        <v>2140</v>
      </c>
      <c r="D1500" s="389" t="s">
        <v>2141</v>
      </c>
      <c r="E1500" s="389" t="s">
        <v>1281</v>
      </c>
      <c r="F1500" s="421">
        <v>8083</v>
      </c>
      <c r="G1500" s="390" t="s">
        <v>11</v>
      </c>
      <c r="H1500" s="389" t="s">
        <v>1716</v>
      </c>
      <c r="I1500" s="389" t="s">
        <v>1716</v>
      </c>
      <c r="J1500" s="389" t="s">
        <v>1716</v>
      </c>
      <c r="K1500" s="389" t="s">
        <v>2091</v>
      </c>
      <c r="L1500" s="390" t="s">
        <v>87</v>
      </c>
      <c r="M1500" s="390" t="s">
        <v>2083</v>
      </c>
      <c r="N1500" s="390" t="s">
        <v>2083</v>
      </c>
      <c r="O1500" s="390" t="s">
        <v>87</v>
      </c>
      <c r="Q1500" s="389" t="s">
        <v>7467</v>
      </c>
      <c r="R1500" s="389" t="s">
        <v>6577</v>
      </c>
      <c r="S1500" s="389" t="s">
        <v>2083</v>
      </c>
      <c r="T1500" s="389" t="s">
        <v>2083</v>
      </c>
      <c r="U1500" s="389" t="s">
        <v>2083</v>
      </c>
      <c r="V1500" s="389" t="s">
        <v>7468</v>
      </c>
      <c r="W1500" s="389" t="s">
        <v>2083</v>
      </c>
      <c r="X1500" s="389" t="s">
        <v>43</v>
      </c>
      <c r="Y1500" s="389" t="s">
        <v>2147</v>
      </c>
      <c r="Z1500" s="389" t="s">
        <v>2083</v>
      </c>
      <c r="AA1500" s="389" t="s">
        <v>3142</v>
      </c>
      <c r="AB1500" s="389" t="s">
        <v>6241</v>
      </c>
    </row>
    <row r="1501" spans="1:28" x14ac:dyDescent="0.2">
      <c r="A1501" s="389">
        <v>1453</v>
      </c>
      <c r="B1501" s="389">
        <v>3786</v>
      </c>
      <c r="C1501" s="389" t="s">
        <v>2201</v>
      </c>
      <c r="D1501" s="389" t="s">
        <v>2202</v>
      </c>
      <c r="E1501" s="389" t="s">
        <v>1281</v>
      </c>
      <c r="F1501" s="421">
        <v>8084</v>
      </c>
      <c r="G1501" s="390" t="s">
        <v>11</v>
      </c>
      <c r="H1501" s="389" t="s">
        <v>7469</v>
      </c>
      <c r="I1501" s="389" t="s">
        <v>1717</v>
      </c>
      <c r="J1501" s="389" t="s">
        <v>1717</v>
      </c>
      <c r="K1501" s="389" t="s">
        <v>2091</v>
      </c>
      <c r="L1501" s="390" t="s">
        <v>87</v>
      </c>
      <c r="M1501" s="390" t="s">
        <v>2083</v>
      </c>
      <c r="N1501" s="390" t="s">
        <v>2083</v>
      </c>
      <c r="O1501" s="390" t="s">
        <v>87</v>
      </c>
      <c r="P1501" s="389" t="s">
        <v>23</v>
      </c>
      <c r="Q1501" s="389" t="s">
        <v>7470</v>
      </c>
      <c r="R1501" s="389" t="s">
        <v>4305</v>
      </c>
      <c r="S1501" s="389" t="s">
        <v>2083</v>
      </c>
      <c r="T1501" s="389" t="s">
        <v>2083</v>
      </c>
      <c r="U1501" s="389" t="s">
        <v>2083</v>
      </c>
      <c r="V1501" s="389" t="s">
        <v>7471</v>
      </c>
      <c r="W1501" s="389" t="s">
        <v>2083</v>
      </c>
      <c r="X1501" s="389" t="s">
        <v>43</v>
      </c>
      <c r="Y1501" s="389" t="s">
        <v>2147</v>
      </c>
      <c r="Z1501" s="389" t="s">
        <v>2083</v>
      </c>
      <c r="AA1501" s="389" t="s">
        <v>2553</v>
      </c>
      <c r="AB1501" s="389" t="s">
        <v>7472</v>
      </c>
    </row>
    <row r="1502" spans="1:28" x14ac:dyDescent="0.2">
      <c r="A1502" s="389">
        <v>1454</v>
      </c>
      <c r="B1502" s="389">
        <v>3787</v>
      </c>
      <c r="C1502" s="389" t="s">
        <v>2479</v>
      </c>
      <c r="D1502" s="389" t="s">
        <v>2480</v>
      </c>
      <c r="E1502" s="389" t="s">
        <v>1281</v>
      </c>
      <c r="F1502" s="421">
        <v>8085</v>
      </c>
      <c r="G1502" s="390" t="s">
        <v>11</v>
      </c>
      <c r="H1502" s="389" t="s">
        <v>1718</v>
      </c>
      <c r="I1502" s="389" t="s">
        <v>1718</v>
      </c>
      <c r="J1502" s="389" t="s">
        <v>1718</v>
      </c>
      <c r="K1502" s="389" t="s">
        <v>2091</v>
      </c>
      <c r="L1502" s="390" t="s">
        <v>87</v>
      </c>
      <c r="M1502" s="390" t="s">
        <v>2083</v>
      </c>
      <c r="N1502" s="390" t="s">
        <v>2083</v>
      </c>
      <c r="O1502" s="390" t="s">
        <v>87</v>
      </c>
      <c r="P1502" s="389" t="s">
        <v>23</v>
      </c>
      <c r="Q1502" s="389" t="s">
        <v>7473</v>
      </c>
      <c r="R1502" s="389" t="s">
        <v>4305</v>
      </c>
      <c r="S1502" s="389" t="s">
        <v>2083</v>
      </c>
      <c r="T1502" s="389" t="s">
        <v>2083</v>
      </c>
      <c r="U1502" s="389" t="s">
        <v>2083</v>
      </c>
      <c r="V1502" s="389" t="s">
        <v>7474</v>
      </c>
      <c r="W1502" s="389" t="s">
        <v>2083</v>
      </c>
      <c r="X1502" s="389" t="s">
        <v>2095</v>
      </c>
      <c r="Y1502" s="389" t="s">
        <v>2147</v>
      </c>
      <c r="Z1502" s="389" t="s">
        <v>2083</v>
      </c>
      <c r="AA1502" s="389" t="s">
        <v>2412</v>
      </c>
      <c r="AB1502" s="389" t="s">
        <v>7372</v>
      </c>
    </row>
    <row r="1503" spans="1:28" x14ac:dyDescent="0.2">
      <c r="A1503" s="389">
        <v>1455</v>
      </c>
      <c r="B1503" s="389">
        <v>3788</v>
      </c>
      <c r="C1503" s="389" t="s">
        <v>3639</v>
      </c>
      <c r="D1503" s="389" t="s">
        <v>3640</v>
      </c>
      <c r="E1503" s="389" t="s">
        <v>1281</v>
      </c>
      <c r="F1503" s="421">
        <v>8086</v>
      </c>
      <c r="G1503" s="390" t="s">
        <v>11</v>
      </c>
      <c r="H1503" s="389" t="s">
        <v>7475</v>
      </c>
      <c r="I1503" s="389" t="s">
        <v>7476</v>
      </c>
      <c r="J1503" s="389" t="s">
        <v>7476</v>
      </c>
      <c r="K1503" s="389" t="s">
        <v>2091</v>
      </c>
      <c r="L1503" s="390" t="s">
        <v>87</v>
      </c>
      <c r="M1503" s="390" t="s">
        <v>2083</v>
      </c>
      <c r="N1503" s="390" t="s">
        <v>2083</v>
      </c>
      <c r="O1503" s="390" t="s">
        <v>87</v>
      </c>
      <c r="P1503" s="389" t="s">
        <v>23</v>
      </c>
      <c r="Q1503" s="389" t="s">
        <v>7477</v>
      </c>
      <c r="R1503" s="389" t="s">
        <v>4305</v>
      </c>
      <c r="S1503" s="389" t="s">
        <v>2083</v>
      </c>
      <c r="T1503" s="389" t="s">
        <v>2083</v>
      </c>
      <c r="U1503" s="389" t="s">
        <v>2083</v>
      </c>
      <c r="V1503" s="389" t="s">
        <v>7478</v>
      </c>
      <c r="W1503" s="389" t="s">
        <v>2083</v>
      </c>
      <c r="X1503" s="389" t="s">
        <v>2095</v>
      </c>
      <c r="Y1503" s="389" t="s">
        <v>2147</v>
      </c>
      <c r="Z1503" s="389" t="s">
        <v>2083</v>
      </c>
      <c r="AA1503" s="389" t="s">
        <v>2328</v>
      </c>
      <c r="AB1503" s="389" t="s">
        <v>7479</v>
      </c>
    </row>
    <row r="1504" spans="1:28" x14ac:dyDescent="0.2">
      <c r="A1504" s="389">
        <v>1456</v>
      </c>
      <c r="B1504" s="389">
        <v>3796</v>
      </c>
      <c r="C1504" s="389" t="s">
        <v>2196</v>
      </c>
      <c r="D1504" s="389" t="s">
        <v>2197</v>
      </c>
      <c r="E1504" s="389" t="s">
        <v>1281</v>
      </c>
      <c r="F1504" s="421">
        <v>8087</v>
      </c>
      <c r="G1504" s="390" t="s">
        <v>11</v>
      </c>
      <c r="H1504" s="389" t="s">
        <v>1899</v>
      </c>
      <c r="I1504" s="389" t="s">
        <v>1899</v>
      </c>
      <c r="J1504" s="389" t="s">
        <v>1899</v>
      </c>
      <c r="K1504" s="389" t="s">
        <v>2126</v>
      </c>
      <c r="L1504" s="390" t="s">
        <v>87</v>
      </c>
      <c r="M1504" s="390" t="s">
        <v>2083</v>
      </c>
      <c r="N1504" s="390" t="s">
        <v>2083</v>
      </c>
      <c r="O1504" s="390" t="s">
        <v>87</v>
      </c>
      <c r="P1504" s="389" t="s">
        <v>23</v>
      </c>
      <c r="Q1504" s="389" t="s">
        <v>7480</v>
      </c>
      <c r="R1504" s="389" t="s">
        <v>7481</v>
      </c>
      <c r="S1504" s="389" t="s">
        <v>2083</v>
      </c>
      <c r="T1504" s="389" t="s">
        <v>2083</v>
      </c>
      <c r="U1504" s="389" t="s">
        <v>2083</v>
      </c>
      <c r="V1504" s="389" t="s">
        <v>7482</v>
      </c>
      <c r="W1504" s="389" t="s">
        <v>2083</v>
      </c>
      <c r="X1504" s="389" t="s">
        <v>43</v>
      </c>
      <c r="Y1504" s="389" t="s">
        <v>2147</v>
      </c>
      <c r="Z1504" s="389" t="s">
        <v>2083</v>
      </c>
      <c r="AA1504" s="389" t="s">
        <v>2412</v>
      </c>
      <c r="AB1504" s="389" t="s">
        <v>7150</v>
      </c>
    </row>
    <row r="1505" spans="1:28" x14ac:dyDescent="0.2">
      <c r="A1505" s="389">
        <v>1457</v>
      </c>
      <c r="B1505" s="389">
        <v>3798</v>
      </c>
      <c r="C1505" s="389" t="s">
        <v>3620</v>
      </c>
      <c r="D1505" s="389" t="s">
        <v>3621</v>
      </c>
      <c r="E1505" s="389" t="s">
        <v>1281</v>
      </c>
      <c r="F1505" s="421">
        <v>8088</v>
      </c>
      <c r="G1505" s="390" t="s">
        <v>11</v>
      </c>
      <c r="H1505" s="389" t="s">
        <v>1720</v>
      </c>
      <c r="I1505" s="389" t="s">
        <v>1720</v>
      </c>
      <c r="J1505" s="389" t="s">
        <v>1720</v>
      </c>
      <c r="K1505" s="389" t="s">
        <v>2126</v>
      </c>
      <c r="L1505" s="390" t="s">
        <v>87</v>
      </c>
      <c r="M1505" s="390" t="s">
        <v>2083</v>
      </c>
      <c r="N1505" s="390" t="s">
        <v>2083</v>
      </c>
      <c r="O1505" s="390" t="s">
        <v>87</v>
      </c>
      <c r="P1505" s="389" t="s">
        <v>23</v>
      </c>
      <c r="Q1505" s="389" t="s">
        <v>7483</v>
      </c>
      <c r="R1505" s="389" t="s">
        <v>7484</v>
      </c>
      <c r="S1505" s="389" t="s">
        <v>2083</v>
      </c>
      <c r="T1505" s="389" t="s">
        <v>2083</v>
      </c>
      <c r="U1505" s="389" t="s">
        <v>2083</v>
      </c>
      <c r="V1505" s="389" t="s">
        <v>7485</v>
      </c>
      <c r="W1505" s="389" t="s">
        <v>2083</v>
      </c>
      <c r="X1505" s="389" t="s">
        <v>43</v>
      </c>
      <c r="Y1505" s="389" t="s">
        <v>23</v>
      </c>
      <c r="Z1505" s="389" t="s">
        <v>2083</v>
      </c>
      <c r="AA1505" s="389" t="s">
        <v>6612</v>
      </c>
      <c r="AB1505" s="389" t="s">
        <v>7486</v>
      </c>
    </row>
    <row r="1506" spans="1:28" x14ac:dyDescent="0.2">
      <c r="A1506" s="389">
        <v>1458</v>
      </c>
      <c r="B1506" s="389">
        <v>3799</v>
      </c>
      <c r="C1506" s="389" t="s">
        <v>3620</v>
      </c>
      <c r="D1506" s="389" t="s">
        <v>3621</v>
      </c>
      <c r="E1506" s="389" t="s">
        <v>1281</v>
      </c>
      <c r="F1506" s="421">
        <v>8089</v>
      </c>
      <c r="G1506" s="390" t="s">
        <v>11</v>
      </c>
      <c r="H1506" s="389" t="s">
        <v>1721</v>
      </c>
      <c r="I1506" s="389" t="s">
        <v>1721</v>
      </c>
      <c r="J1506" s="389" t="s">
        <v>1721</v>
      </c>
      <c r="K1506" s="389" t="s">
        <v>2126</v>
      </c>
      <c r="L1506" s="390" t="s">
        <v>87</v>
      </c>
      <c r="M1506" s="390" t="s">
        <v>2083</v>
      </c>
      <c r="N1506" s="390" t="s">
        <v>2083</v>
      </c>
      <c r="O1506" s="390" t="s">
        <v>87</v>
      </c>
      <c r="P1506" s="389" t="s">
        <v>23</v>
      </c>
      <c r="Q1506" s="389" t="s">
        <v>7487</v>
      </c>
      <c r="R1506" s="389" t="s">
        <v>7484</v>
      </c>
      <c r="S1506" s="389" t="s">
        <v>2083</v>
      </c>
      <c r="T1506" s="389" t="s">
        <v>2083</v>
      </c>
      <c r="U1506" s="389" t="s">
        <v>2083</v>
      </c>
      <c r="V1506" s="389" t="s">
        <v>7488</v>
      </c>
      <c r="W1506" s="389" t="s">
        <v>2083</v>
      </c>
      <c r="X1506" s="389" t="s">
        <v>43</v>
      </c>
      <c r="Y1506" s="389" t="s">
        <v>23</v>
      </c>
      <c r="Z1506" s="389" t="s">
        <v>2083</v>
      </c>
      <c r="AA1506" s="389" t="s">
        <v>6612</v>
      </c>
      <c r="AB1506" s="389" t="s">
        <v>7486</v>
      </c>
    </row>
    <row r="1507" spans="1:28" x14ac:dyDescent="0.2">
      <c r="A1507" s="389">
        <v>1459</v>
      </c>
      <c r="B1507" s="389">
        <v>3801</v>
      </c>
      <c r="C1507" s="389" t="s">
        <v>2479</v>
      </c>
      <c r="D1507" s="389" t="s">
        <v>2480</v>
      </c>
      <c r="E1507" s="389" t="s">
        <v>1281</v>
      </c>
      <c r="F1507" s="421">
        <v>8090</v>
      </c>
      <c r="G1507" s="390" t="s">
        <v>11</v>
      </c>
      <c r="H1507" s="389" t="s">
        <v>7489</v>
      </c>
      <c r="I1507" s="389" t="s">
        <v>1900</v>
      </c>
      <c r="J1507" s="389" t="s">
        <v>1900</v>
      </c>
      <c r="K1507" s="389" t="s">
        <v>2091</v>
      </c>
      <c r="L1507" s="390" t="s">
        <v>87</v>
      </c>
      <c r="M1507" s="390" t="s">
        <v>2083</v>
      </c>
      <c r="N1507" s="390" t="s">
        <v>2083</v>
      </c>
      <c r="O1507" s="390" t="s">
        <v>87</v>
      </c>
      <c r="P1507" s="389" t="s">
        <v>23</v>
      </c>
      <c r="Q1507" s="389" t="s">
        <v>7490</v>
      </c>
      <c r="R1507" s="389" t="s">
        <v>7388</v>
      </c>
      <c r="S1507" s="389" t="s">
        <v>2083</v>
      </c>
      <c r="T1507" s="389" t="s">
        <v>2083</v>
      </c>
      <c r="U1507" s="389" t="s">
        <v>2083</v>
      </c>
      <c r="V1507" s="389" t="s">
        <v>2083</v>
      </c>
      <c r="W1507" s="389" t="s">
        <v>2083</v>
      </c>
      <c r="X1507" s="389" t="s">
        <v>43</v>
      </c>
      <c r="Y1507" s="389" t="s">
        <v>2147</v>
      </c>
      <c r="Z1507" s="389" t="s">
        <v>2083</v>
      </c>
      <c r="AA1507" s="389" t="s">
        <v>2115</v>
      </c>
      <c r="AB1507" s="389" t="s">
        <v>3521</v>
      </c>
    </row>
    <row r="1508" spans="1:28" x14ac:dyDescent="0.2">
      <c r="A1508" s="389">
        <v>1460</v>
      </c>
      <c r="B1508" s="389">
        <v>3802</v>
      </c>
      <c r="C1508" s="389" t="s">
        <v>5410</v>
      </c>
      <c r="D1508" s="389" t="s">
        <v>5411</v>
      </c>
      <c r="E1508" s="389" t="s">
        <v>1281</v>
      </c>
      <c r="F1508" s="421">
        <v>8091</v>
      </c>
      <c r="G1508" s="390" t="s">
        <v>11</v>
      </c>
      <c r="H1508" s="389" t="s">
        <v>7491</v>
      </c>
      <c r="I1508" s="389" t="s">
        <v>7491</v>
      </c>
      <c r="J1508" s="389" t="s">
        <v>7491</v>
      </c>
      <c r="K1508" s="389" t="s">
        <v>2091</v>
      </c>
      <c r="L1508" s="390" t="s">
        <v>87</v>
      </c>
      <c r="M1508" s="390" t="s">
        <v>2083</v>
      </c>
      <c r="N1508" s="390" t="s">
        <v>2083</v>
      </c>
      <c r="O1508" s="390" t="s">
        <v>25</v>
      </c>
      <c r="Q1508" s="389" t="s">
        <v>7492</v>
      </c>
      <c r="R1508" s="389" t="s">
        <v>4305</v>
      </c>
      <c r="S1508" s="389" t="s">
        <v>7493</v>
      </c>
      <c r="T1508" s="389" t="s">
        <v>7494</v>
      </c>
      <c r="U1508" s="389" t="s">
        <v>2083</v>
      </c>
      <c r="V1508" s="389" t="s">
        <v>7495</v>
      </c>
      <c r="W1508" s="389" t="s">
        <v>2083</v>
      </c>
      <c r="X1508" s="389" t="s">
        <v>43</v>
      </c>
      <c r="Y1508" s="389" t="s">
        <v>2147</v>
      </c>
      <c r="Z1508" s="389" t="s">
        <v>2083</v>
      </c>
      <c r="AA1508" s="389" t="s">
        <v>2115</v>
      </c>
      <c r="AB1508" s="389" t="s">
        <v>7496</v>
      </c>
    </row>
    <row r="1509" spans="1:28" x14ac:dyDescent="0.2">
      <c r="A1509" s="389">
        <v>1461</v>
      </c>
      <c r="B1509" s="389">
        <v>3812</v>
      </c>
      <c r="C1509" s="389" t="s">
        <v>2569</v>
      </c>
      <c r="D1509" s="389" t="s">
        <v>2570</v>
      </c>
      <c r="E1509" s="389" t="s">
        <v>1281</v>
      </c>
      <c r="F1509" s="421">
        <v>8092</v>
      </c>
      <c r="G1509" s="390" t="s">
        <v>11</v>
      </c>
      <c r="H1509" s="389" t="s">
        <v>7497</v>
      </c>
      <c r="I1509" s="389" t="s">
        <v>7498</v>
      </c>
      <c r="J1509" s="389" t="s">
        <v>7498</v>
      </c>
      <c r="K1509" s="389" t="s">
        <v>2091</v>
      </c>
      <c r="L1509" s="390" t="s">
        <v>87</v>
      </c>
      <c r="M1509" s="390" t="s">
        <v>2083</v>
      </c>
      <c r="N1509" s="390" t="s">
        <v>2083</v>
      </c>
      <c r="O1509" s="390" t="s">
        <v>87</v>
      </c>
      <c r="P1509" s="389" t="s">
        <v>23</v>
      </c>
      <c r="Q1509" s="389" t="s">
        <v>7499</v>
      </c>
      <c r="R1509" s="389" t="s">
        <v>7500</v>
      </c>
      <c r="S1509" s="389" t="s">
        <v>2083</v>
      </c>
      <c r="T1509" s="389" t="s">
        <v>2083</v>
      </c>
      <c r="U1509" s="389" t="s">
        <v>2083</v>
      </c>
      <c r="V1509" s="389" t="s">
        <v>7501</v>
      </c>
      <c r="W1509" s="389" t="s">
        <v>2083</v>
      </c>
      <c r="X1509" s="389" t="s">
        <v>43</v>
      </c>
      <c r="Y1509" s="389" t="s">
        <v>2147</v>
      </c>
      <c r="Z1509" s="389" t="s">
        <v>2083</v>
      </c>
      <c r="AA1509" s="389" t="s">
        <v>7502</v>
      </c>
      <c r="AB1509" s="389" t="s">
        <v>7503</v>
      </c>
    </row>
    <row r="1510" spans="1:28" x14ac:dyDescent="0.2">
      <c r="A1510" s="389">
        <v>1462</v>
      </c>
      <c r="B1510" s="389">
        <v>3813</v>
      </c>
      <c r="C1510" s="389" t="s">
        <v>2201</v>
      </c>
      <c r="D1510" s="389" t="s">
        <v>2202</v>
      </c>
      <c r="E1510" s="389" t="s">
        <v>1281</v>
      </c>
      <c r="F1510" s="421">
        <v>8093</v>
      </c>
      <c r="G1510" s="390" t="s">
        <v>11</v>
      </c>
      <c r="H1510" s="389" t="s">
        <v>7504</v>
      </c>
      <c r="I1510" s="389" t="s">
        <v>7504</v>
      </c>
      <c r="J1510" s="389" t="s">
        <v>1665</v>
      </c>
      <c r="K1510" s="389" t="s">
        <v>2091</v>
      </c>
      <c r="L1510" s="390" t="s">
        <v>87</v>
      </c>
      <c r="M1510" s="390" t="s">
        <v>2083</v>
      </c>
      <c r="N1510" s="390" t="s">
        <v>2083</v>
      </c>
      <c r="O1510" s="390" t="s">
        <v>87</v>
      </c>
      <c r="P1510" s="389" t="s">
        <v>23</v>
      </c>
      <c r="Q1510" s="389" t="s">
        <v>7505</v>
      </c>
      <c r="R1510" s="389" t="s">
        <v>7500</v>
      </c>
      <c r="S1510" s="389" t="s">
        <v>2083</v>
      </c>
      <c r="T1510" s="389" t="s">
        <v>2083</v>
      </c>
      <c r="U1510" s="389" t="s">
        <v>2083</v>
      </c>
      <c r="V1510" s="389" t="s">
        <v>7506</v>
      </c>
      <c r="W1510" s="389" t="s">
        <v>2083</v>
      </c>
      <c r="X1510" s="389" t="s">
        <v>5773</v>
      </c>
      <c r="Y1510" s="389" t="s">
        <v>2147</v>
      </c>
      <c r="Z1510" s="389" t="s">
        <v>2083</v>
      </c>
      <c r="AA1510" s="389" t="s">
        <v>2412</v>
      </c>
      <c r="AB1510" s="389" t="s">
        <v>6638</v>
      </c>
    </row>
    <row r="1511" spans="1:28" x14ac:dyDescent="0.2">
      <c r="A1511" s="389">
        <v>1463</v>
      </c>
      <c r="B1511" s="389">
        <v>3814</v>
      </c>
      <c r="C1511" s="389" t="s">
        <v>5638</v>
      </c>
      <c r="D1511" s="389" t="s">
        <v>5639</v>
      </c>
      <c r="E1511" s="389" t="s">
        <v>1281</v>
      </c>
      <c r="F1511" s="421">
        <v>8094</v>
      </c>
      <c r="G1511" s="390" t="s">
        <v>11</v>
      </c>
      <c r="H1511" s="389" t="s">
        <v>1902</v>
      </c>
      <c r="I1511" s="389" t="s">
        <v>1902</v>
      </c>
      <c r="J1511" s="389" t="s">
        <v>1902</v>
      </c>
      <c r="K1511" s="389" t="s">
        <v>2091</v>
      </c>
      <c r="L1511" s="390" t="s">
        <v>87</v>
      </c>
      <c r="M1511" s="390" t="s">
        <v>2083</v>
      </c>
      <c r="N1511" s="390" t="s">
        <v>2083</v>
      </c>
      <c r="O1511" s="390" t="s">
        <v>87</v>
      </c>
      <c r="P1511" s="389" t="s">
        <v>23</v>
      </c>
      <c r="Q1511" s="389" t="s">
        <v>7507</v>
      </c>
      <c r="R1511" s="389" t="s">
        <v>7500</v>
      </c>
      <c r="S1511" s="389" t="s">
        <v>2083</v>
      </c>
      <c r="T1511" s="389" t="s">
        <v>2083</v>
      </c>
      <c r="U1511" s="389" t="s">
        <v>2083</v>
      </c>
      <c r="V1511" s="389" t="s">
        <v>7508</v>
      </c>
      <c r="W1511" s="389" t="s">
        <v>2083</v>
      </c>
      <c r="X1511" s="389" t="s">
        <v>5773</v>
      </c>
      <c r="Y1511" s="389" t="s">
        <v>2147</v>
      </c>
      <c r="Z1511" s="389" t="s">
        <v>2083</v>
      </c>
      <c r="AA1511" s="389" t="s">
        <v>2412</v>
      </c>
      <c r="AB1511" s="389" t="s">
        <v>6638</v>
      </c>
    </row>
    <row r="1512" spans="1:28" x14ac:dyDescent="0.2">
      <c r="A1512" s="389">
        <v>1464</v>
      </c>
      <c r="B1512" s="389">
        <v>3820</v>
      </c>
      <c r="C1512" s="389" t="s">
        <v>7509</v>
      </c>
      <c r="D1512" s="389" t="s">
        <v>7510</v>
      </c>
      <c r="E1512" s="389" t="s">
        <v>1281</v>
      </c>
      <c r="F1512" s="421">
        <v>8095</v>
      </c>
      <c r="G1512" s="390" t="s">
        <v>11</v>
      </c>
      <c r="H1512" s="389" t="s">
        <v>1995</v>
      </c>
      <c r="I1512" s="389" t="s">
        <v>7511</v>
      </c>
      <c r="J1512" s="389" t="s">
        <v>1995</v>
      </c>
      <c r="K1512" s="389" t="s">
        <v>2091</v>
      </c>
      <c r="L1512" s="390" t="s">
        <v>87</v>
      </c>
      <c r="M1512" s="390" t="s">
        <v>2083</v>
      </c>
      <c r="N1512" s="390" t="s">
        <v>2083</v>
      </c>
      <c r="O1512" s="390" t="s">
        <v>87</v>
      </c>
      <c r="P1512" s="389" t="s">
        <v>23</v>
      </c>
      <c r="Q1512" s="389" t="s">
        <v>7512</v>
      </c>
      <c r="R1512" s="389" t="s">
        <v>7513</v>
      </c>
      <c r="S1512" s="389" t="s">
        <v>2083</v>
      </c>
      <c r="T1512" s="389" t="s">
        <v>2083</v>
      </c>
      <c r="U1512" s="389" t="s">
        <v>2083</v>
      </c>
      <c r="V1512" s="389" t="s">
        <v>7514</v>
      </c>
      <c r="W1512" s="389" t="s">
        <v>2083</v>
      </c>
      <c r="X1512" s="389" t="s">
        <v>43</v>
      </c>
      <c r="Y1512" s="389" t="s">
        <v>2147</v>
      </c>
      <c r="Z1512" s="389" t="s">
        <v>2083</v>
      </c>
      <c r="AA1512" s="389" t="s">
        <v>2096</v>
      </c>
      <c r="AB1512" s="389" t="s">
        <v>7515</v>
      </c>
    </row>
    <row r="1513" spans="1:28" x14ac:dyDescent="0.2">
      <c r="A1513" s="389">
        <v>1465</v>
      </c>
      <c r="B1513" s="389">
        <v>3823</v>
      </c>
      <c r="C1513" s="389" t="s">
        <v>2822</v>
      </c>
      <c r="D1513" s="389" t="s">
        <v>2823</v>
      </c>
      <c r="E1513" s="389" t="s">
        <v>1281</v>
      </c>
      <c r="F1513" s="421">
        <v>8096</v>
      </c>
      <c r="G1513" s="390" t="s">
        <v>11</v>
      </c>
      <c r="H1513" s="389" t="s">
        <v>7516</v>
      </c>
      <c r="I1513" s="389" t="s">
        <v>1903</v>
      </c>
      <c r="J1513" s="389" t="s">
        <v>1903</v>
      </c>
      <c r="K1513" s="389" t="s">
        <v>2091</v>
      </c>
      <c r="L1513" s="390" t="s">
        <v>87</v>
      </c>
      <c r="M1513" s="390" t="s">
        <v>2083</v>
      </c>
      <c r="N1513" s="390" t="s">
        <v>2083</v>
      </c>
      <c r="O1513" s="390" t="s">
        <v>87</v>
      </c>
      <c r="P1513" s="389" t="s">
        <v>23</v>
      </c>
      <c r="Q1513" s="389" t="s">
        <v>7517</v>
      </c>
      <c r="R1513" s="389" t="s">
        <v>7518</v>
      </c>
      <c r="S1513" s="389" t="s">
        <v>2083</v>
      </c>
      <c r="T1513" s="389" t="s">
        <v>2083</v>
      </c>
      <c r="U1513" s="389" t="s">
        <v>2083</v>
      </c>
      <c r="V1513" s="389" t="s">
        <v>2083</v>
      </c>
      <c r="W1513" s="389" t="s">
        <v>2083</v>
      </c>
      <c r="X1513" s="389" t="s">
        <v>43</v>
      </c>
      <c r="Y1513" s="389" t="s">
        <v>2147</v>
      </c>
      <c r="Z1513" s="389" t="s">
        <v>2083</v>
      </c>
      <c r="AA1513" s="389" t="s">
        <v>2412</v>
      </c>
      <c r="AB1513" s="389" t="s">
        <v>6623</v>
      </c>
    </row>
    <row r="1514" spans="1:28" x14ac:dyDescent="0.2">
      <c r="A1514" s="389">
        <v>1466</v>
      </c>
      <c r="B1514" s="389">
        <v>3841</v>
      </c>
      <c r="C1514" s="389" t="s">
        <v>2622</v>
      </c>
      <c r="D1514" s="389" t="s">
        <v>2623</v>
      </c>
      <c r="E1514" s="389" t="s">
        <v>1281</v>
      </c>
      <c r="F1514" s="421">
        <v>8097</v>
      </c>
      <c r="G1514" s="390" t="s">
        <v>11</v>
      </c>
      <c r="H1514" s="389" t="s">
        <v>7519</v>
      </c>
      <c r="I1514" s="389" t="s">
        <v>1996</v>
      </c>
      <c r="J1514" s="389" t="s">
        <v>1996</v>
      </c>
      <c r="K1514" s="389" t="s">
        <v>2091</v>
      </c>
      <c r="L1514" s="390" t="s">
        <v>87</v>
      </c>
      <c r="M1514" s="390" t="s">
        <v>2083</v>
      </c>
      <c r="N1514" s="390" t="s">
        <v>2083</v>
      </c>
      <c r="O1514" s="390" t="s">
        <v>87</v>
      </c>
      <c r="P1514" s="389" t="s">
        <v>23</v>
      </c>
      <c r="Q1514" s="389" t="s">
        <v>7520</v>
      </c>
      <c r="R1514" s="389" t="s">
        <v>3779</v>
      </c>
      <c r="S1514" s="389" t="s">
        <v>2083</v>
      </c>
      <c r="T1514" s="389" t="s">
        <v>2083</v>
      </c>
      <c r="U1514" s="389" t="s">
        <v>2083</v>
      </c>
      <c r="V1514" s="389" t="s">
        <v>2083</v>
      </c>
      <c r="W1514" s="389" t="s">
        <v>2083</v>
      </c>
      <c r="X1514" s="389" t="s">
        <v>2095</v>
      </c>
      <c r="Y1514" s="389" t="s">
        <v>2147</v>
      </c>
      <c r="Z1514" s="389" t="s">
        <v>2083</v>
      </c>
      <c r="AA1514" s="389" t="s">
        <v>2412</v>
      </c>
      <c r="AB1514" s="389" t="s">
        <v>6644</v>
      </c>
    </row>
    <row r="1515" spans="1:28" x14ac:dyDescent="0.2">
      <c r="A1515" s="389">
        <v>1467</v>
      </c>
      <c r="B1515" s="389">
        <v>3842</v>
      </c>
      <c r="C1515" s="389" t="s">
        <v>5462</v>
      </c>
      <c r="D1515" s="389" t="s">
        <v>5463</v>
      </c>
      <c r="E1515" s="389" t="s">
        <v>1281</v>
      </c>
      <c r="F1515" s="421">
        <v>8098</v>
      </c>
      <c r="G1515" s="390" t="s">
        <v>11</v>
      </c>
      <c r="H1515" s="389" t="s">
        <v>7521</v>
      </c>
      <c r="I1515" s="389" t="s">
        <v>7522</v>
      </c>
      <c r="J1515" s="389" t="s">
        <v>7523</v>
      </c>
      <c r="K1515" s="389" t="s">
        <v>9</v>
      </c>
      <c r="L1515" s="390" t="s">
        <v>87</v>
      </c>
      <c r="M1515" s="390" t="s">
        <v>2083</v>
      </c>
      <c r="N1515" s="390" t="s">
        <v>2083</v>
      </c>
      <c r="O1515" s="390" t="s">
        <v>87</v>
      </c>
      <c r="P1515" s="389" t="s">
        <v>23</v>
      </c>
      <c r="Q1515" s="389" t="s">
        <v>7524</v>
      </c>
      <c r="R1515" s="389" t="s">
        <v>7525</v>
      </c>
      <c r="S1515" s="389" t="s">
        <v>2083</v>
      </c>
      <c r="T1515" s="389" t="s">
        <v>2083</v>
      </c>
      <c r="U1515" s="389" t="s">
        <v>2083</v>
      </c>
      <c r="V1515" s="389" t="s">
        <v>2083</v>
      </c>
      <c r="W1515" s="389" t="s">
        <v>2083</v>
      </c>
      <c r="X1515" s="389" t="s">
        <v>43</v>
      </c>
      <c r="Y1515" s="389" t="s">
        <v>2147</v>
      </c>
      <c r="Z1515" s="389" t="s">
        <v>2083</v>
      </c>
      <c r="AA1515" s="389" t="s">
        <v>2412</v>
      </c>
      <c r="AB1515" s="389" t="s">
        <v>7526</v>
      </c>
    </row>
    <row r="1516" spans="1:28" x14ac:dyDescent="0.2">
      <c r="A1516" s="389">
        <v>1468</v>
      </c>
      <c r="B1516" s="389">
        <v>3846</v>
      </c>
      <c r="C1516" s="389" t="s">
        <v>4989</v>
      </c>
      <c r="D1516" s="389" t="s">
        <v>4990</v>
      </c>
      <c r="E1516" s="389" t="s">
        <v>1281</v>
      </c>
      <c r="F1516" s="421">
        <v>8099</v>
      </c>
      <c r="G1516" s="390" t="s">
        <v>11</v>
      </c>
      <c r="H1516" s="389" t="s">
        <v>7527</v>
      </c>
      <c r="I1516" s="389" t="s">
        <v>1999</v>
      </c>
      <c r="J1516" s="389" t="s">
        <v>1999</v>
      </c>
      <c r="K1516" s="389" t="s">
        <v>2091</v>
      </c>
      <c r="L1516" s="390" t="s">
        <v>87</v>
      </c>
      <c r="M1516" s="390" t="s">
        <v>2083</v>
      </c>
      <c r="N1516" s="390" t="s">
        <v>2083</v>
      </c>
      <c r="O1516" s="390" t="s">
        <v>87</v>
      </c>
      <c r="P1516" s="389" t="s">
        <v>23</v>
      </c>
      <c r="Q1516" s="389" t="s">
        <v>7528</v>
      </c>
      <c r="R1516" s="389" t="s">
        <v>7529</v>
      </c>
      <c r="S1516" s="389" t="s">
        <v>2083</v>
      </c>
      <c r="T1516" s="389" t="s">
        <v>2083</v>
      </c>
      <c r="U1516" s="389" t="s">
        <v>2083</v>
      </c>
      <c r="V1516" s="389" t="s">
        <v>2083</v>
      </c>
      <c r="W1516" s="389" t="s">
        <v>2083</v>
      </c>
      <c r="X1516" s="389" t="s">
        <v>43</v>
      </c>
      <c r="Y1516" s="389" t="s">
        <v>2147</v>
      </c>
      <c r="Z1516" s="389" t="s">
        <v>2083</v>
      </c>
      <c r="AA1516" s="389" t="s">
        <v>2412</v>
      </c>
      <c r="AB1516" s="389" t="s">
        <v>7529</v>
      </c>
    </row>
    <row r="1517" spans="1:28" x14ac:dyDescent="0.2">
      <c r="A1517" s="389">
        <v>1469</v>
      </c>
      <c r="B1517" s="389">
        <v>3481</v>
      </c>
      <c r="C1517" s="389" t="s">
        <v>2688</v>
      </c>
      <c r="D1517" s="389" t="s">
        <v>2689</v>
      </c>
      <c r="E1517" s="389" t="s">
        <v>1281</v>
      </c>
      <c r="F1517" s="421">
        <v>8100</v>
      </c>
      <c r="G1517" s="390" t="s">
        <v>11</v>
      </c>
      <c r="H1517" s="389" t="s">
        <v>1723</v>
      </c>
      <c r="I1517" s="389" t="s">
        <v>1723</v>
      </c>
      <c r="J1517" s="389" t="s">
        <v>1723</v>
      </c>
      <c r="K1517" s="389" t="s">
        <v>2091</v>
      </c>
      <c r="L1517" s="390" t="s">
        <v>87</v>
      </c>
      <c r="M1517" s="390" t="s">
        <v>2083</v>
      </c>
      <c r="N1517" s="390" t="s">
        <v>2083</v>
      </c>
      <c r="O1517" s="390" t="s">
        <v>25</v>
      </c>
      <c r="P1517" s="389" t="s">
        <v>23</v>
      </c>
      <c r="Q1517" s="389" t="s">
        <v>7530</v>
      </c>
      <c r="R1517" s="389" t="s">
        <v>7531</v>
      </c>
      <c r="S1517" s="389" t="s">
        <v>2692</v>
      </c>
      <c r="T1517" s="389" t="s">
        <v>2486</v>
      </c>
      <c r="U1517" s="389" t="s">
        <v>2083</v>
      </c>
      <c r="V1517" s="389" t="s">
        <v>7532</v>
      </c>
      <c r="W1517" s="389" t="s">
        <v>2083</v>
      </c>
      <c r="X1517" s="389" t="s">
        <v>43</v>
      </c>
      <c r="Y1517" s="389" t="s">
        <v>2147</v>
      </c>
      <c r="Z1517" s="389" t="s">
        <v>2083</v>
      </c>
      <c r="AA1517" s="389" t="s">
        <v>2115</v>
      </c>
      <c r="AB1517" s="389" t="s">
        <v>2348</v>
      </c>
    </row>
    <row r="1518" spans="1:28" x14ac:dyDescent="0.2">
      <c r="A1518" s="389">
        <v>1509</v>
      </c>
      <c r="B1518" s="389">
        <v>3848</v>
      </c>
      <c r="C1518" s="389" t="s">
        <v>7533</v>
      </c>
      <c r="D1518" s="389" t="s">
        <v>5629</v>
      </c>
      <c r="E1518" s="389" t="s">
        <v>1281</v>
      </c>
      <c r="F1518" s="421">
        <v>8101</v>
      </c>
      <c r="G1518" s="390" t="s">
        <v>11</v>
      </c>
      <c r="H1518" s="389" t="s">
        <v>7534</v>
      </c>
      <c r="I1518" s="389" t="s">
        <v>2000</v>
      </c>
      <c r="J1518" s="389" t="s">
        <v>2000</v>
      </c>
      <c r="K1518" s="389" t="s">
        <v>9</v>
      </c>
      <c r="L1518" s="390" t="s">
        <v>87</v>
      </c>
      <c r="M1518" s="390" t="s">
        <v>2083</v>
      </c>
      <c r="N1518" s="390" t="s">
        <v>2083</v>
      </c>
      <c r="O1518" s="390" t="s">
        <v>87</v>
      </c>
      <c r="P1518" s="389" t="s">
        <v>23</v>
      </c>
      <c r="Q1518" s="389" t="s">
        <v>7535</v>
      </c>
      <c r="R1518" s="389" t="s">
        <v>7525</v>
      </c>
      <c r="S1518" s="389" t="s">
        <v>2083</v>
      </c>
      <c r="T1518" s="389" t="s">
        <v>2083</v>
      </c>
      <c r="U1518" s="389" t="s">
        <v>2083</v>
      </c>
      <c r="V1518" s="389" t="s">
        <v>2083</v>
      </c>
      <c r="W1518" s="389" t="s">
        <v>2083</v>
      </c>
      <c r="X1518" s="389" t="s">
        <v>43</v>
      </c>
      <c r="Y1518" s="389" t="s">
        <v>2147</v>
      </c>
      <c r="Z1518" s="389" t="s">
        <v>2083</v>
      </c>
      <c r="AA1518" s="389" t="s">
        <v>7536</v>
      </c>
      <c r="AB1518" s="389" t="s">
        <v>7537</v>
      </c>
    </row>
    <row r="1519" spans="1:28" x14ac:dyDescent="0.2">
      <c r="A1519" s="389">
        <v>1518</v>
      </c>
      <c r="B1519" s="389">
        <v>3857</v>
      </c>
      <c r="C1519" s="389" t="s">
        <v>5462</v>
      </c>
      <c r="D1519" s="389" t="s">
        <v>5463</v>
      </c>
      <c r="E1519" s="389" t="s">
        <v>1281</v>
      </c>
      <c r="F1519" s="421">
        <v>8102</v>
      </c>
      <c r="G1519" s="390" t="s">
        <v>11</v>
      </c>
      <c r="H1519" s="389" t="s">
        <v>7538</v>
      </c>
      <c r="I1519" s="389" t="s">
        <v>7539</v>
      </c>
      <c r="J1519" s="389" t="s">
        <v>7539</v>
      </c>
      <c r="K1519" s="389" t="s">
        <v>9</v>
      </c>
      <c r="L1519" s="390" t="s">
        <v>87</v>
      </c>
      <c r="M1519" s="390" t="s">
        <v>2083</v>
      </c>
      <c r="N1519" s="390" t="s">
        <v>2083</v>
      </c>
      <c r="O1519" s="390" t="s">
        <v>87</v>
      </c>
      <c r="P1519" s="389" t="s">
        <v>23</v>
      </c>
      <c r="Q1519" s="389" t="s">
        <v>7540</v>
      </c>
      <c r="R1519" s="389" t="s">
        <v>3631</v>
      </c>
      <c r="S1519" s="389" t="s">
        <v>2083</v>
      </c>
      <c r="T1519" s="389" t="s">
        <v>2083</v>
      </c>
      <c r="U1519" s="389" t="s">
        <v>2083</v>
      </c>
      <c r="V1519" s="389" t="s">
        <v>2083</v>
      </c>
      <c r="W1519" s="389" t="s">
        <v>2083</v>
      </c>
      <c r="X1519" s="389" t="s">
        <v>43</v>
      </c>
      <c r="Y1519" s="389" t="s">
        <v>2147</v>
      </c>
      <c r="Z1519" s="389" t="s">
        <v>2083</v>
      </c>
      <c r="AA1519" s="389" t="s">
        <v>2328</v>
      </c>
      <c r="AB1519" s="389" t="s">
        <v>6755</v>
      </c>
    </row>
    <row r="1520" spans="1:28" x14ac:dyDescent="0.2">
      <c r="A1520" s="389">
        <v>1521</v>
      </c>
      <c r="B1520" s="389">
        <v>3860</v>
      </c>
      <c r="C1520" s="389" t="s">
        <v>3435</v>
      </c>
      <c r="D1520" s="389" t="s">
        <v>3436</v>
      </c>
      <c r="E1520" s="389" t="s">
        <v>1281</v>
      </c>
      <c r="F1520" s="421">
        <v>8103</v>
      </c>
      <c r="G1520" s="390" t="s">
        <v>11</v>
      </c>
      <c r="H1520" s="389" t="s">
        <v>7541</v>
      </c>
      <c r="I1520" s="389" t="s">
        <v>7541</v>
      </c>
      <c r="J1520" s="389" t="s">
        <v>7541</v>
      </c>
      <c r="K1520" s="389" t="s">
        <v>2091</v>
      </c>
      <c r="L1520" s="390" t="s">
        <v>87</v>
      </c>
      <c r="M1520" s="390" t="s">
        <v>2083</v>
      </c>
      <c r="N1520" s="390" t="s">
        <v>2083</v>
      </c>
      <c r="O1520" s="390" t="s">
        <v>87</v>
      </c>
      <c r="P1520" s="389" t="s">
        <v>23</v>
      </c>
      <c r="Q1520" s="389" t="s">
        <v>7542</v>
      </c>
      <c r="R1520" s="389" t="s">
        <v>7543</v>
      </c>
      <c r="S1520" s="389" t="s">
        <v>2083</v>
      </c>
      <c r="T1520" s="389" t="s">
        <v>2083</v>
      </c>
      <c r="U1520" s="389" t="s">
        <v>2083</v>
      </c>
      <c r="V1520" s="389" t="s">
        <v>2083</v>
      </c>
      <c r="W1520" s="389" t="s">
        <v>2083</v>
      </c>
      <c r="X1520" s="389" t="s">
        <v>43</v>
      </c>
      <c r="Y1520" s="389" t="s">
        <v>2147</v>
      </c>
      <c r="Z1520" s="389" t="s">
        <v>2083</v>
      </c>
      <c r="AA1520" s="389" t="s">
        <v>4370</v>
      </c>
      <c r="AB1520" s="389" t="s">
        <v>6763</v>
      </c>
    </row>
    <row r="1521" spans="1:28" x14ac:dyDescent="0.2">
      <c r="A1521" s="389">
        <v>1522</v>
      </c>
      <c r="B1521" s="389">
        <v>3861</v>
      </c>
      <c r="C1521" s="389" t="s">
        <v>2201</v>
      </c>
      <c r="D1521" s="389" t="s">
        <v>2202</v>
      </c>
      <c r="E1521" s="389" t="s">
        <v>1281</v>
      </c>
      <c r="F1521" s="421">
        <v>8104</v>
      </c>
      <c r="G1521" s="390" t="s">
        <v>11</v>
      </c>
      <c r="H1521" s="389" t="s">
        <v>7544</v>
      </c>
      <c r="I1521" s="389" t="s">
        <v>7545</v>
      </c>
      <c r="J1521" s="389" t="s">
        <v>7545</v>
      </c>
      <c r="K1521" s="389" t="s">
        <v>2091</v>
      </c>
      <c r="L1521" s="390" t="s">
        <v>87</v>
      </c>
      <c r="M1521" s="390" t="s">
        <v>2083</v>
      </c>
      <c r="N1521" s="390" t="s">
        <v>2083</v>
      </c>
      <c r="O1521" s="390" t="s">
        <v>87</v>
      </c>
      <c r="P1521" s="389" t="s">
        <v>23</v>
      </c>
      <c r="Q1521" s="389" t="s">
        <v>7546</v>
      </c>
      <c r="R1521" s="389" t="s">
        <v>7547</v>
      </c>
      <c r="S1521" s="389" t="s">
        <v>2083</v>
      </c>
      <c r="T1521" s="389" t="s">
        <v>2083</v>
      </c>
      <c r="U1521" s="389" t="s">
        <v>2083</v>
      </c>
      <c r="V1521" s="389" t="s">
        <v>2083</v>
      </c>
      <c r="W1521" s="389" t="s">
        <v>2083</v>
      </c>
      <c r="X1521" s="389" t="s">
        <v>43</v>
      </c>
      <c r="Y1521" s="389" t="s">
        <v>2147</v>
      </c>
      <c r="Z1521" s="389" t="s">
        <v>2083</v>
      </c>
      <c r="AA1521" s="389" t="s">
        <v>4370</v>
      </c>
      <c r="AB1521" s="389" t="s">
        <v>6763</v>
      </c>
    </row>
    <row r="1522" spans="1:28" x14ac:dyDescent="0.2">
      <c r="A1522" s="389">
        <v>1523</v>
      </c>
      <c r="B1522" s="389">
        <v>3862</v>
      </c>
      <c r="C1522" s="389" t="s">
        <v>2962</v>
      </c>
      <c r="D1522" s="389" t="s">
        <v>2963</v>
      </c>
      <c r="E1522" s="389" t="s">
        <v>1281</v>
      </c>
      <c r="F1522" s="421">
        <v>8105</v>
      </c>
      <c r="G1522" s="390" t="s">
        <v>11</v>
      </c>
      <c r="H1522" s="389" t="s">
        <v>7548</v>
      </c>
      <c r="I1522" s="389" t="s">
        <v>7548</v>
      </c>
      <c r="J1522" s="389" t="s">
        <v>7548</v>
      </c>
      <c r="K1522" s="389" t="s">
        <v>2091</v>
      </c>
      <c r="L1522" s="390" t="s">
        <v>87</v>
      </c>
      <c r="M1522" s="390" t="s">
        <v>2083</v>
      </c>
      <c r="N1522" s="390" t="s">
        <v>2083</v>
      </c>
      <c r="O1522" s="390" t="s">
        <v>87</v>
      </c>
      <c r="P1522" s="389" t="s">
        <v>23</v>
      </c>
      <c r="Q1522" s="389" t="s">
        <v>7549</v>
      </c>
      <c r="R1522" s="389" t="s">
        <v>4031</v>
      </c>
      <c r="S1522" s="389" t="s">
        <v>2083</v>
      </c>
      <c r="T1522" s="389" t="s">
        <v>2083</v>
      </c>
      <c r="U1522" s="389" t="s">
        <v>2083</v>
      </c>
      <c r="V1522" s="389" t="s">
        <v>2083</v>
      </c>
      <c r="W1522" s="389" t="s">
        <v>2083</v>
      </c>
      <c r="X1522" s="389" t="s">
        <v>43</v>
      </c>
      <c r="Y1522" s="389" t="s">
        <v>2147</v>
      </c>
      <c r="Z1522" s="389" t="s">
        <v>2083</v>
      </c>
      <c r="AA1522" s="389" t="s">
        <v>4370</v>
      </c>
      <c r="AB1522" s="389" t="s">
        <v>6763</v>
      </c>
    </row>
    <row r="1523" spans="1:28" x14ac:dyDescent="0.2">
      <c r="A1523" s="389">
        <v>1525</v>
      </c>
      <c r="B1523" s="389">
        <v>3864</v>
      </c>
      <c r="C1523" s="389" t="s">
        <v>2615</v>
      </c>
      <c r="D1523" s="389" t="s">
        <v>2616</v>
      </c>
      <c r="E1523" s="389" t="s">
        <v>1281</v>
      </c>
      <c r="F1523" s="421">
        <v>8106</v>
      </c>
      <c r="G1523" s="390" t="s">
        <v>11</v>
      </c>
      <c r="H1523" s="389" t="s">
        <v>7550</v>
      </c>
      <c r="I1523" s="389" t="s">
        <v>7550</v>
      </c>
      <c r="J1523" s="389" t="s">
        <v>7550</v>
      </c>
      <c r="K1523" s="389" t="s">
        <v>2091</v>
      </c>
      <c r="L1523" s="390" t="s">
        <v>87</v>
      </c>
      <c r="M1523" s="390" t="s">
        <v>2083</v>
      </c>
      <c r="N1523" s="390" t="s">
        <v>2083</v>
      </c>
      <c r="O1523" s="390" t="s">
        <v>87</v>
      </c>
      <c r="P1523" s="389" t="s">
        <v>23</v>
      </c>
      <c r="Q1523" s="389" t="s">
        <v>7551</v>
      </c>
      <c r="R1523" s="389" t="s">
        <v>7543</v>
      </c>
      <c r="S1523" s="389" t="s">
        <v>2083</v>
      </c>
      <c r="T1523" s="389" t="s">
        <v>2083</v>
      </c>
      <c r="U1523" s="389" t="s">
        <v>2083</v>
      </c>
      <c r="V1523" s="389" t="s">
        <v>2083</v>
      </c>
      <c r="W1523" s="389" t="s">
        <v>2083</v>
      </c>
      <c r="X1523" s="389" t="s">
        <v>43</v>
      </c>
      <c r="Y1523" s="389" t="s">
        <v>2147</v>
      </c>
      <c r="Z1523" s="389" t="s">
        <v>2083</v>
      </c>
      <c r="AA1523" s="389" t="s">
        <v>4370</v>
      </c>
      <c r="AB1523" s="389" t="s">
        <v>6763</v>
      </c>
    </row>
    <row r="1524" spans="1:28" x14ac:dyDescent="0.2">
      <c r="A1524" s="389">
        <v>1526</v>
      </c>
      <c r="B1524" s="389">
        <v>3865</v>
      </c>
      <c r="C1524" s="389" t="s">
        <v>2133</v>
      </c>
      <c r="D1524" s="389" t="s">
        <v>2134</v>
      </c>
      <c r="E1524" s="389" t="s">
        <v>1281</v>
      </c>
      <c r="F1524" s="421">
        <v>8107</v>
      </c>
      <c r="G1524" s="390" t="s">
        <v>11</v>
      </c>
      <c r="H1524" s="389" t="s">
        <v>7552</v>
      </c>
      <c r="I1524" s="389" t="s">
        <v>7553</v>
      </c>
      <c r="J1524" s="389" t="s">
        <v>7553</v>
      </c>
      <c r="K1524" s="389" t="s">
        <v>2126</v>
      </c>
      <c r="L1524" s="390" t="s">
        <v>87</v>
      </c>
      <c r="M1524" s="390" t="s">
        <v>2083</v>
      </c>
      <c r="N1524" s="390" t="s">
        <v>2083</v>
      </c>
      <c r="O1524" s="390" t="s">
        <v>87</v>
      </c>
      <c r="P1524" s="389" t="s">
        <v>23</v>
      </c>
      <c r="Q1524" s="389" t="s">
        <v>7554</v>
      </c>
      <c r="R1524" s="389" t="s">
        <v>3062</v>
      </c>
      <c r="S1524" s="389" t="s">
        <v>2083</v>
      </c>
      <c r="T1524" s="389" t="s">
        <v>2083</v>
      </c>
      <c r="U1524" s="389" t="s">
        <v>2083</v>
      </c>
      <c r="V1524" s="389" t="s">
        <v>2083</v>
      </c>
      <c r="W1524" s="389" t="s">
        <v>2083</v>
      </c>
      <c r="X1524" s="389" t="s">
        <v>43</v>
      </c>
      <c r="Y1524" s="389" t="s">
        <v>2147</v>
      </c>
      <c r="Z1524" s="389" t="s">
        <v>2083</v>
      </c>
      <c r="AA1524" s="389" t="s">
        <v>4370</v>
      </c>
      <c r="AB1524" s="389" t="s">
        <v>6763</v>
      </c>
    </row>
    <row r="1525" spans="1:28" x14ac:dyDescent="0.2">
      <c r="A1525" s="389">
        <v>1527</v>
      </c>
      <c r="B1525" s="389">
        <v>3866</v>
      </c>
      <c r="C1525" s="389" t="s">
        <v>2133</v>
      </c>
      <c r="D1525" s="389" t="s">
        <v>2134</v>
      </c>
      <c r="E1525" s="389" t="s">
        <v>1281</v>
      </c>
      <c r="F1525" s="421">
        <v>8108</v>
      </c>
      <c r="G1525" s="390" t="s">
        <v>11</v>
      </c>
      <c r="H1525" s="389" t="s">
        <v>7555</v>
      </c>
      <c r="I1525" s="389" t="s">
        <v>7556</v>
      </c>
      <c r="J1525" s="389" t="s">
        <v>7556</v>
      </c>
      <c r="K1525" s="389" t="s">
        <v>2126</v>
      </c>
      <c r="L1525" s="390" t="s">
        <v>87</v>
      </c>
      <c r="M1525" s="390" t="s">
        <v>2083</v>
      </c>
      <c r="N1525" s="390" t="s">
        <v>2083</v>
      </c>
      <c r="O1525" s="390" t="s">
        <v>87</v>
      </c>
      <c r="P1525" s="389" t="s">
        <v>23</v>
      </c>
      <c r="Q1525" s="389" t="s">
        <v>7557</v>
      </c>
      <c r="R1525" s="389" t="s">
        <v>7558</v>
      </c>
      <c r="S1525" s="389" t="s">
        <v>2083</v>
      </c>
      <c r="T1525" s="389" t="s">
        <v>2083</v>
      </c>
      <c r="U1525" s="389" t="s">
        <v>2083</v>
      </c>
      <c r="V1525" s="389" t="s">
        <v>2083</v>
      </c>
      <c r="W1525" s="389" t="s">
        <v>2083</v>
      </c>
      <c r="X1525" s="389" t="s">
        <v>43</v>
      </c>
      <c r="Y1525" s="389" t="s">
        <v>2147</v>
      </c>
      <c r="Z1525" s="389" t="s">
        <v>2083</v>
      </c>
      <c r="AA1525" s="389" t="s">
        <v>4370</v>
      </c>
      <c r="AB1525" s="389" t="s">
        <v>6763</v>
      </c>
    </row>
    <row r="1526" spans="1:28" x14ac:dyDescent="0.2">
      <c r="A1526" s="389">
        <v>1530</v>
      </c>
      <c r="B1526" s="389">
        <v>3869</v>
      </c>
      <c r="C1526" s="389" t="s">
        <v>2496</v>
      </c>
      <c r="D1526" s="389" t="s">
        <v>2497</v>
      </c>
      <c r="E1526" s="389" t="s">
        <v>1281</v>
      </c>
      <c r="F1526" s="421">
        <v>8109</v>
      </c>
      <c r="G1526" s="390" t="s">
        <v>11</v>
      </c>
      <c r="H1526" s="389" t="s">
        <v>7559</v>
      </c>
      <c r="I1526" s="389" t="s">
        <v>7560</v>
      </c>
      <c r="J1526" s="389" t="s">
        <v>7560</v>
      </c>
      <c r="K1526" s="389" t="s">
        <v>2126</v>
      </c>
      <c r="L1526" s="390" t="s">
        <v>87</v>
      </c>
      <c r="M1526" s="390" t="s">
        <v>2083</v>
      </c>
      <c r="N1526" s="390" t="s">
        <v>2083</v>
      </c>
      <c r="O1526" s="390" t="s">
        <v>87</v>
      </c>
      <c r="P1526" s="389" t="s">
        <v>23</v>
      </c>
      <c r="Q1526" s="389" t="s">
        <v>7561</v>
      </c>
      <c r="R1526" s="389" t="s">
        <v>7562</v>
      </c>
      <c r="S1526" s="389" t="s">
        <v>2083</v>
      </c>
      <c r="T1526" s="389" t="s">
        <v>2083</v>
      </c>
      <c r="U1526" s="389" t="s">
        <v>2083</v>
      </c>
      <c r="V1526" s="389" t="s">
        <v>2083</v>
      </c>
      <c r="W1526" s="389" t="s">
        <v>2083</v>
      </c>
      <c r="X1526" s="389" t="s">
        <v>43</v>
      </c>
      <c r="Y1526" s="389" t="s">
        <v>2147</v>
      </c>
      <c r="Z1526" s="389" t="s">
        <v>2083</v>
      </c>
      <c r="AA1526" s="389" t="s">
        <v>4370</v>
      </c>
      <c r="AB1526" s="389" t="s">
        <v>7563</v>
      </c>
    </row>
    <row r="1527" spans="1:28" x14ac:dyDescent="0.2">
      <c r="A1527" s="389">
        <v>1543</v>
      </c>
      <c r="B1527" s="389">
        <v>3882</v>
      </c>
      <c r="C1527" s="389" t="s">
        <v>2349</v>
      </c>
      <c r="D1527" s="389" t="s">
        <v>2350</v>
      </c>
      <c r="E1527" s="389" t="s">
        <v>1281</v>
      </c>
      <c r="F1527" s="421">
        <v>8110</v>
      </c>
      <c r="G1527" s="390" t="s">
        <v>11</v>
      </c>
      <c r="H1527" s="389" t="s">
        <v>7564</v>
      </c>
      <c r="I1527" s="389" t="s">
        <v>7564</v>
      </c>
      <c r="J1527" s="389" t="s">
        <v>7564</v>
      </c>
      <c r="K1527" s="389" t="s">
        <v>2091</v>
      </c>
      <c r="L1527" s="390" t="s">
        <v>87</v>
      </c>
      <c r="M1527" s="390" t="s">
        <v>2083</v>
      </c>
      <c r="N1527" s="390" t="s">
        <v>2083</v>
      </c>
      <c r="O1527" s="390" t="s">
        <v>87</v>
      </c>
      <c r="P1527" s="389" t="s">
        <v>23</v>
      </c>
      <c r="Q1527" s="389" t="s">
        <v>7565</v>
      </c>
      <c r="R1527" s="389" t="s">
        <v>6762</v>
      </c>
      <c r="S1527" s="389" t="s">
        <v>2083</v>
      </c>
      <c r="T1527" s="389" t="s">
        <v>2083</v>
      </c>
      <c r="U1527" s="389" t="s">
        <v>2083</v>
      </c>
      <c r="V1527" s="389" t="s">
        <v>2083</v>
      </c>
      <c r="W1527" s="389" t="s">
        <v>2083</v>
      </c>
      <c r="X1527" s="389" t="s">
        <v>43</v>
      </c>
      <c r="Y1527" s="389" t="s">
        <v>2147</v>
      </c>
      <c r="Z1527" s="389" t="s">
        <v>2083</v>
      </c>
      <c r="AA1527" s="389" t="s">
        <v>4370</v>
      </c>
      <c r="AB1527" s="389" t="s">
        <v>4032</v>
      </c>
    </row>
    <row r="1528" spans="1:28" x14ac:dyDescent="0.2">
      <c r="A1528" s="389">
        <v>1544</v>
      </c>
      <c r="B1528" s="389">
        <v>3883</v>
      </c>
      <c r="C1528" s="389" t="s">
        <v>7458</v>
      </c>
      <c r="D1528" s="389" t="s">
        <v>5645</v>
      </c>
      <c r="E1528" s="389" t="s">
        <v>1281</v>
      </c>
      <c r="F1528" s="421">
        <v>8111</v>
      </c>
      <c r="G1528" s="390" t="s">
        <v>11</v>
      </c>
      <c r="H1528" s="389" t="s">
        <v>7566</v>
      </c>
      <c r="I1528" s="389" t="s">
        <v>7567</v>
      </c>
      <c r="J1528" s="389" t="s">
        <v>7567</v>
      </c>
      <c r="K1528" s="389" t="s">
        <v>2126</v>
      </c>
      <c r="L1528" s="390" t="s">
        <v>87</v>
      </c>
      <c r="M1528" s="390" t="s">
        <v>2083</v>
      </c>
      <c r="N1528" s="390" t="s">
        <v>2083</v>
      </c>
      <c r="O1528" s="390" t="s">
        <v>87</v>
      </c>
      <c r="P1528" s="389" t="s">
        <v>23</v>
      </c>
      <c r="Q1528" s="389" t="s">
        <v>7568</v>
      </c>
      <c r="R1528" s="389" t="s">
        <v>6444</v>
      </c>
      <c r="S1528" s="389" t="s">
        <v>2083</v>
      </c>
      <c r="T1528" s="389" t="s">
        <v>2083</v>
      </c>
      <c r="U1528" s="389" t="s">
        <v>2083</v>
      </c>
      <c r="V1528" s="389" t="s">
        <v>2083</v>
      </c>
      <c r="W1528" s="389" t="s">
        <v>2083</v>
      </c>
      <c r="X1528" s="389" t="s">
        <v>43</v>
      </c>
      <c r="Y1528" s="389" t="s">
        <v>2147</v>
      </c>
      <c r="Z1528" s="389" t="s">
        <v>2083</v>
      </c>
      <c r="AA1528" s="389" t="s">
        <v>2328</v>
      </c>
      <c r="AB1528" s="389" t="s">
        <v>4032</v>
      </c>
    </row>
    <row r="1529" spans="1:28" x14ac:dyDescent="0.2">
      <c r="A1529" s="389">
        <v>1546</v>
      </c>
      <c r="B1529" s="389">
        <v>3885</v>
      </c>
      <c r="C1529" s="389" t="s">
        <v>2615</v>
      </c>
      <c r="D1529" s="389" t="s">
        <v>2616</v>
      </c>
      <c r="E1529" s="389" t="s">
        <v>1281</v>
      </c>
      <c r="F1529" s="421">
        <v>8112</v>
      </c>
      <c r="G1529" s="390" t="s">
        <v>11</v>
      </c>
      <c r="H1529" s="389" t="s">
        <v>7569</v>
      </c>
      <c r="I1529" s="389" t="s">
        <v>7569</v>
      </c>
      <c r="J1529" s="389" t="s">
        <v>7569</v>
      </c>
      <c r="K1529" s="389" t="s">
        <v>2126</v>
      </c>
      <c r="L1529" s="390" t="s">
        <v>87</v>
      </c>
      <c r="M1529" s="390" t="s">
        <v>2083</v>
      </c>
      <c r="N1529" s="390" t="s">
        <v>2083</v>
      </c>
      <c r="O1529" s="390" t="s">
        <v>42</v>
      </c>
      <c r="P1529" s="389" t="s">
        <v>123</v>
      </c>
      <c r="Q1529" s="389" t="s">
        <v>7570</v>
      </c>
      <c r="R1529" s="389" t="s">
        <v>7571</v>
      </c>
      <c r="S1529" s="389" t="s">
        <v>2083</v>
      </c>
      <c r="T1529" s="389" t="s">
        <v>2083</v>
      </c>
      <c r="U1529" s="389" t="s">
        <v>2083</v>
      </c>
      <c r="V1529" s="389" t="s">
        <v>2083</v>
      </c>
      <c r="W1529" s="389" t="s">
        <v>2083</v>
      </c>
      <c r="X1529" s="389" t="s">
        <v>43</v>
      </c>
      <c r="Y1529" s="389" t="s">
        <v>23</v>
      </c>
      <c r="Z1529" s="389" t="s">
        <v>2083</v>
      </c>
      <c r="AA1529" s="389" t="s">
        <v>2328</v>
      </c>
      <c r="AB1529" s="389" t="s">
        <v>7571</v>
      </c>
    </row>
    <row r="1530" spans="1:28" x14ac:dyDescent="0.2">
      <c r="A1530" s="389">
        <v>1550</v>
      </c>
      <c r="B1530" s="389">
        <v>3889</v>
      </c>
      <c r="C1530" s="389" t="s">
        <v>2133</v>
      </c>
      <c r="D1530" s="389" t="s">
        <v>2134</v>
      </c>
      <c r="E1530" s="389" t="s">
        <v>1281</v>
      </c>
      <c r="F1530" s="421">
        <v>8113</v>
      </c>
      <c r="G1530" s="390" t="s">
        <v>11</v>
      </c>
      <c r="H1530" s="389" t="s">
        <v>7572</v>
      </c>
      <c r="I1530" s="389" t="s">
        <v>7573</v>
      </c>
      <c r="J1530" s="389" t="s">
        <v>7573</v>
      </c>
      <c r="K1530" s="389" t="s">
        <v>2126</v>
      </c>
      <c r="L1530" s="390" t="s">
        <v>87</v>
      </c>
      <c r="M1530" s="390" t="s">
        <v>2083</v>
      </c>
      <c r="N1530" s="390" t="s">
        <v>2083</v>
      </c>
      <c r="O1530" s="390" t="s">
        <v>87</v>
      </c>
      <c r="P1530" s="389" t="s">
        <v>23</v>
      </c>
      <c r="Q1530" s="389" t="s">
        <v>7574</v>
      </c>
      <c r="R1530" s="389" t="s">
        <v>6808</v>
      </c>
      <c r="S1530" s="389" t="s">
        <v>2083</v>
      </c>
      <c r="T1530" s="389" t="s">
        <v>2083</v>
      </c>
      <c r="U1530" s="389" t="s">
        <v>2083</v>
      </c>
      <c r="V1530" s="389" t="s">
        <v>2083</v>
      </c>
      <c r="W1530" s="389" t="s">
        <v>2083</v>
      </c>
      <c r="X1530" s="389" t="s">
        <v>43</v>
      </c>
      <c r="Y1530" s="389" t="s">
        <v>2147</v>
      </c>
      <c r="Z1530" s="389" t="s">
        <v>2083</v>
      </c>
      <c r="AA1530" s="389" t="s">
        <v>4370</v>
      </c>
      <c r="AB1530" s="389" t="s">
        <v>5783</v>
      </c>
    </row>
    <row r="1531" spans="1:28" x14ac:dyDescent="0.2">
      <c r="A1531" s="389">
        <v>1565</v>
      </c>
      <c r="B1531" s="389">
        <v>3904</v>
      </c>
      <c r="C1531" s="389" t="s">
        <v>7575</v>
      </c>
      <c r="D1531" s="389" t="s">
        <v>7576</v>
      </c>
      <c r="E1531" s="389" t="s">
        <v>1281</v>
      </c>
      <c r="F1531" s="421">
        <v>8116</v>
      </c>
      <c r="G1531" s="390" t="s">
        <v>11</v>
      </c>
      <c r="H1531" s="389" t="s">
        <v>7577</v>
      </c>
      <c r="I1531" s="389" t="s">
        <v>7578</v>
      </c>
      <c r="J1531" s="389" t="s">
        <v>7578</v>
      </c>
      <c r="K1531" s="389" t="s">
        <v>2126</v>
      </c>
      <c r="L1531" s="390" t="s">
        <v>87</v>
      </c>
      <c r="M1531" s="390" t="s">
        <v>2083</v>
      </c>
      <c r="N1531" s="390" t="s">
        <v>2083</v>
      </c>
      <c r="O1531" s="390" t="s">
        <v>87</v>
      </c>
      <c r="P1531" s="389" t="s">
        <v>23</v>
      </c>
      <c r="Q1531" s="389" t="s">
        <v>7579</v>
      </c>
      <c r="R1531" s="389" t="s">
        <v>6828</v>
      </c>
      <c r="S1531" s="389" t="s">
        <v>2083</v>
      </c>
      <c r="T1531" s="389" t="s">
        <v>2083</v>
      </c>
      <c r="U1531" s="389" t="s">
        <v>2083</v>
      </c>
      <c r="V1531" s="389" t="s">
        <v>2083</v>
      </c>
      <c r="W1531" s="389" t="s">
        <v>2083</v>
      </c>
      <c r="X1531" s="389" t="s">
        <v>43</v>
      </c>
      <c r="Y1531" s="389" t="s">
        <v>2147</v>
      </c>
      <c r="Z1531" s="389" t="s">
        <v>2083</v>
      </c>
      <c r="AA1531" s="389" t="s">
        <v>4370</v>
      </c>
      <c r="AB1531" s="389" t="s">
        <v>7580</v>
      </c>
    </row>
    <row r="1532" spans="1:28" x14ac:dyDescent="0.2">
      <c r="A1532" s="389">
        <v>1567</v>
      </c>
      <c r="B1532" s="389">
        <v>3906</v>
      </c>
      <c r="C1532" s="389" t="s">
        <v>3034</v>
      </c>
      <c r="D1532" s="389" t="s">
        <v>3035</v>
      </c>
      <c r="E1532" s="389" t="s">
        <v>1281</v>
      </c>
      <c r="F1532" s="421">
        <v>8117</v>
      </c>
      <c r="G1532" s="390" t="s">
        <v>11</v>
      </c>
      <c r="H1532" s="389" t="s">
        <v>7581</v>
      </c>
      <c r="I1532" s="389" t="s">
        <v>7582</v>
      </c>
      <c r="J1532" s="389" t="s">
        <v>7582</v>
      </c>
      <c r="K1532" s="389" t="s">
        <v>2091</v>
      </c>
      <c r="L1532" s="390" t="s">
        <v>87</v>
      </c>
      <c r="M1532" s="390" t="s">
        <v>2083</v>
      </c>
      <c r="N1532" s="390" t="s">
        <v>2083</v>
      </c>
      <c r="O1532" s="390" t="s">
        <v>87</v>
      </c>
      <c r="P1532" s="389" t="s">
        <v>23</v>
      </c>
      <c r="Q1532" s="389" t="s">
        <v>7583</v>
      </c>
      <c r="R1532" s="389" t="s">
        <v>7584</v>
      </c>
      <c r="S1532" s="389" t="s">
        <v>2083</v>
      </c>
      <c r="T1532" s="389" t="s">
        <v>2083</v>
      </c>
      <c r="U1532" s="389" t="s">
        <v>2083</v>
      </c>
      <c r="V1532" s="389" t="s">
        <v>2083</v>
      </c>
      <c r="W1532" s="389" t="s">
        <v>2083</v>
      </c>
      <c r="X1532" s="389" t="s">
        <v>43</v>
      </c>
      <c r="Y1532" s="389" t="s">
        <v>2147</v>
      </c>
      <c r="Z1532" s="389" t="s">
        <v>2083</v>
      </c>
      <c r="AA1532" s="389" t="s">
        <v>3142</v>
      </c>
      <c r="AB1532" s="389" t="s">
        <v>6834</v>
      </c>
    </row>
    <row r="1533" spans="1:28" x14ac:dyDescent="0.2">
      <c r="A1533" s="389">
        <v>1470</v>
      </c>
      <c r="B1533" s="389">
        <v>3669</v>
      </c>
      <c r="C1533" s="389" t="s">
        <v>2133</v>
      </c>
      <c r="D1533" s="389" t="s">
        <v>2134</v>
      </c>
      <c r="E1533" s="389" t="s">
        <v>1281</v>
      </c>
      <c r="F1533" s="421">
        <v>8500</v>
      </c>
      <c r="G1533" s="390" t="s">
        <v>11</v>
      </c>
      <c r="H1533" s="389" t="s">
        <v>7585</v>
      </c>
      <c r="I1533" s="389" t="s">
        <v>1724</v>
      </c>
      <c r="J1533" s="389" t="s">
        <v>1724</v>
      </c>
      <c r="K1533" s="389" t="s">
        <v>2091</v>
      </c>
      <c r="L1533" s="390" t="s">
        <v>281</v>
      </c>
      <c r="M1533" s="390" t="s">
        <v>2083</v>
      </c>
      <c r="N1533" s="390" t="s">
        <v>2083</v>
      </c>
      <c r="O1533" s="390" t="s">
        <v>87</v>
      </c>
      <c r="P1533" s="389" t="s">
        <v>23</v>
      </c>
      <c r="Q1533" s="389" t="s">
        <v>7586</v>
      </c>
      <c r="R1533" s="389" t="s">
        <v>7587</v>
      </c>
      <c r="S1533" s="389" t="s">
        <v>2083</v>
      </c>
      <c r="T1533" s="389" t="s">
        <v>2083</v>
      </c>
      <c r="U1533" s="389" t="s">
        <v>2083</v>
      </c>
      <c r="V1533" s="389" t="s">
        <v>7588</v>
      </c>
      <c r="W1533" s="389" t="s">
        <v>2083</v>
      </c>
      <c r="X1533" s="389" t="s">
        <v>43</v>
      </c>
      <c r="Y1533" s="389" t="s">
        <v>2147</v>
      </c>
      <c r="Z1533" s="389" t="s">
        <v>2083</v>
      </c>
      <c r="AA1533" s="389" t="s">
        <v>2115</v>
      </c>
      <c r="AB1533" s="389" t="s">
        <v>3521</v>
      </c>
    </row>
    <row r="1534" spans="1:28" x14ac:dyDescent="0.2">
      <c r="A1534" s="389">
        <v>1471</v>
      </c>
      <c r="B1534" s="389">
        <v>3673</v>
      </c>
      <c r="C1534" s="389" t="s">
        <v>5462</v>
      </c>
      <c r="D1534" s="389" t="s">
        <v>5463</v>
      </c>
      <c r="E1534" s="389" t="s">
        <v>1281</v>
      </c>
      <c r="F1534" s="421">
        <v>8501</v>
      </c>
      <c r="G1534" s="390" t="s">
        <v>11</v>
      </c>
      <c r="H1534" s="389" t="s">
        <v>1725</v>
      </c>
      <c r="I1534" s="389" t="s">
        <v>7589</v>
      </c>
      <c r="J1534" s="389" t="s">
        <v>7589</v>
      </c>
      <c r="K1534" s="389" t="s">
        <v>9</v>
      </c>
      <c r="L1534" s="390" t="s">
        <v>281</v>
      </c>
      <c r="M1534" s="390" t="s">
        <v>2083</v>
      </c>
      <c r="N1534" s="390" t="s">
        <v>2083</v>
      </c>
      <c r="O1534" s="390" t="s">
        <v>87</v>
      </c>
      <c r="P1534" s="389" t="s">
        <v>23</v>
      </c>
      <c r="Q1534" s="389" t="s">
        <v>7590</v>
      </c>
      <c r="R1534" s="389" t="s">
        <v>7591</v>
      </c>
      <c r="S1534" s="389" t="s">
        <v>2083</v>
      </c>
      <c r="T1534" s="389" t="s">
        <v>2083</v>
      </c>
      <c r="U1534" s="389" t="s">
        <v>2083</v>
      </c>
      <c r="V1534" s="389" t="s">
        <v>7192</v>
      </c>
      <c r="W1534" s="389" t="s">
        <v>2083</v>
      </c>
      <c r="X1534" s="389" t="s">
        <v>43</v>
      </c>
      <c r="Y1534" s="389" t="s">
        <v>2147</v>
      </c>
      <c r="Z1534" s="389" t="s">
        <v>2083</v>
      </c>
      <c r="AA1534" s="389" t="s">
        <v>2115</v>
      </c>
      <c r="AB1534" s="389" t="s">
        <v>2178</v>
      </c>
    </row>
    <row r="1535" spans="1:28" x14ac:dyDescent="0.2">
      <c r="A1535" s="389">
        <v>1472</v>
      </c>
      <c r="B1535" s="389">
        <v>3677</v>
      </c>
      <c r="C1535" s="389" t="s">
        <v>2133</v>
      </c>
      <c r="D1535" s="389" t="s">
        <v>2134</v>
      </c>
      <c r="E1535" s="389" t="s">
        <v>1281</v>
      </c>
      <c r="F1535" s="421">
        <v>8502</v>
      </c>
      <c r="G1535" s="390" t="s">
        <v>11</v>
      </c>
      <c r="H1535" s="389" t="s">
        <v>1904</v>
      </c>
      <c r="I1535" s="389" t="s">
        <v>1904</v>
      </c>
      <c r="J1535" s="389" t="s">
        <v>1904</v>
      </c>
      <c r="K1535" s="389" t="s">
        <v>2091</v>
      </c>
      <c r="L1535" s="390" t="s">
        <v>87</v>
      </c>
      <c r="M1535" s="390" t="s">
        <v>2083</v>
      </c>
      <c r="N1535" s="390" t="s">
        <v>2083</v>
      </c>
      <c r="O1535" s="390" t="s">
        <v>87</v>
      </c>
      <c r="P1535" s="389" t="s">
        <v>23</v>
      </c>
      <c r="Q1535" s="389" t="s">
        <v>7592</v>
      </c>
      <c r="R1535" s="389" t="s">
        <v>6291</v>
      </c>
      <c r="S1535" s="389" t="s">
        <v>2083</v>
      </c>
      <c r="T1535" s="389" t="s">
        <v>2083</v>
      </c>
      <c r="U1535" s="389" t="s">
        <v>2083</v>
      </c>
      <c r="V1535" s="389" t="s">
        <v>6283</v>
      </c>
      <c r="W1535" s="389" t="s">
        <v>2083</v>
      </c>
      <c r="X1535" s="389" t="s">
        <v>43</v>
      </c>
      <c r="Y1535" s="389" t="s">
        <v>2147</v>
      </c>
      <c r="Z1535" s="389" t="s">
        <v>2083</v>
      </c>
      <c r="AA1535" s="389" t="s">
        <v>2115</v>
      </c>
      <c r="AB1535" s="389" t="s">
        <v>7593</v>
      </c>
    </row>
    <row r="1536" spans="1:28" x14ac:dyDescent="0.2">
      <c r="A1536" s="389">
        <v>1473</v>
      </c>
      <c r="B1536" s="389">
        <v>3683</v>
      </c>
      <c r="C1536" s="389" t="s">
        <v>2255</v>
      </c>
      <c r="D1536" s="389" t="s">
        <v>2256</v>
      </c>
      <c r="E1536" s="389" t="s">
        <v>1281</v>
      </c>
      <c r="F1536" s="421">
        <v>8503</v>
      </c>
      <c r="G1536" s="390" t="s">
        <v>11</v>
      </c>
      <c r="H1536" s="389" t="s">
        <v>7594</v>
      </c>
      <c r="I1536" s="389" t="s">
        <v>7595</v>
      </c>
      <c r="J1536" s="389" t="s">
        <v>7595</v>
      </c>
      <c r="K1536" s="389" t="s">
        <v>2126</v>
      </c>
      <c r="L1536" s="390" t="s">
        <v>281</v>
      </c>
      <c r="M1536" s="390" t="s">
        <v>2083</v>
      </c>
      <c r="N1536" s="390" t="s">
        <v>2083</v>
      </c>
      <c r="O1536" s="390" t="s">
        <v>1045</v>
      </c>
      <c r="P1536" s="389" t="s">
        <v>23</v>
      </c>
      <c r="Q1536" s="389" t="s">
        <v>7596</v>
      </c>
      <c r="R1536" s="389" t="s">
        <v>6291</v>
      </c>
      <c r="S1536" s="389" t="s">
        <v>2083</v>
      </c>
      <c r="T1536" s="389" t="s">
        <v>2083</v>
      </c>
      <c r="U1536" s="389" t="s">
        <v>2083</v>
      </c>
      <c r="V1536" s="389" t="s">
        <v>7597</v>
      </c>
      <c r="W1536" s="389" t="s">
        <v>2083</v>
      </c>
      <c r="X1536" s="389" t="s">
        <v>43</v>
      </c>
      <c r="Y1536" s="389" t="s">
        <v>2147</v>
      </c>
      <c r="Z1536" s="389" t="s">
        <v>2083</v>
      </c>
      <c r="AA1536" s="389" t="s">
        <v>3038</v>
      </c>
      <c r="AB1536" s="389" t="s">
        <v>7598</v>
      </c>
    </row>
    <row r="1537" spans="1:28" x14ac:dyDescent="0.2">
      <c r="A1537" s="389">
        <v>1545</v>
      </c>
      <c r="B1537" s="389">
        <v>3884</v>
      </c>
      <c r="C1537" s="389" t="s">
        <v>2724</v>
      </c>
      <c r="D1537" s="389" t="s">
        <v>2725</v>
      </c>
      <c r="E1537" s="389" t="s">
        <v>1281</v>
      </c>
      <c r="F1537" s="421">
        <v>8504</v>
      </c>
      <c r="G1537" s="390" t="s">
        <v>11</v>
      </c>
      <c r="H1537" s="389" t="s">
        <v>7599</v>
      </c>
      <c r="I1537" s="389" t="s">
        <v>7600</v>
      </c>
      <c r="J1537" s="389" t="s">
        <v>7600</v>
      </c>
      <c r="K1537" s="389" t="s">
        <v>2126</v>
      </c>
      <c r="L1537" s="390" t="s">
        <v>281</v>
      </c>
      <c r="M1537" s="390" t="s">
        <v>2083</v>
      </c>
      <c r="N1537" s="390" t="s">
        <v>2083</v>
      </c>
      <c r="O1537" s="390" t="s">
        <v>87</v>
      </c>
      <c r="P1537" s="389" t="s">
        <v>23</v>
      </c>
      <c r="Q1537" s="389" t="s">
        <v>7601</v>
      </c>
      <c r="R1537" s="389" t="s">
        <v>3112</v>
      </c>
      <c r="S1537" s="389" t="s">
        <v>2083</v>
      </c>
      <c r="T1537" s="389" t="s">
        <v>2083</v>
      </c>
      <c r="U1537" s="389" t="s">
        <v>2083</v>
      </c>
      <c r="V1537" s="389" t="s">
        <v>2083</v>
      </c>
      <c r="W1537" s="389" t="s">
        <v>2083</v>
      </c>
      <c r="X1537" s="389" t="s">
        <v>43</v>
      </c>
      <c r="Y1537" s="389" t="s">
        <v>2147</v>
      </c>
      <c r="Z1537" s="389" t="s">
        <v>2083</v>
      </c>
      <c r="AA1537" s="389" t="s">
        <v>6810</v>
      </c>
      <c r="AB1537" s="389" t="s">
        <v>6811</v>
      </c>
    </row>
    <row r="1538" spans="1:28" x14ac:dyDescent="0.2">
      <c r="A1538" s="389">
        <v>1557</v>
      </c>
      <c r="B1538" s="389">
        <v>3896</v>
      </c>
      <c r="C1538" s="389" t="s">
        <v>2150</v>
      </c>
      <c r="D1538" s="389" t="s">
        <v>2151</v>
      </c>
      <c r="E1538" s="389" t="s">
        <v>1281</v>
      </c>
      <c r="F1538" s="421">
        <v>8814</v>
      </c>
      <c r="G1538" s="390" t="s">
        <v>11</v>
      </c>
      <c r="H1538" s="389" t="s">
        <v>7602</v>
      </c>
      <c r="I1538" s="389" t="s">
        <v>7603</v>
      </c>
      <c r="J1538" s="389" t="s">
        <v>7603</v>
      </c>
      <c r="K1538" s="389" t="s">
        <v>2091</v>
      </c>
      <c r="L1538" s="390" t="s">
        <v>87</v>
      </c>
      <c r="M1538" s="390" t="s">
        <v>2083</v>
      </c>
      <c r="N1538" s="390" t="s">
        <v>2083</v>
      </c>
      <c r="O1538" s="390" t="s">
        <v>87</v>
      </c>
      <c r="P1538" s="389" t="s">
        <v>23</v>
      </c>
      <c r="Q1538" s="389" t="s">
        <v>7604</v>
      </c>
      <c r="R1538" s="389" t="s">
        <v>7605</v>
      </c>
      <c r="S1538" s="389" t="s">
        <v>2083</v>
      </c>
      <c r="T1538" s="389" t="s">
        <v>2083</v>
      </c>
      <c r="U1538" s="389" t="s">
        <v>2083</v>
      </c>
      <c r="V1538" s="389" t="s">
        <v>2083</v>
      </c>
      <c r="W1538" s="389" t="s">
        <v>2083</v>
      </c>
      <c r="X1538" s="389" t="s">
        <v>43</v>
      </c>
      <c r="Y1538" s="389" t="s">
        <v>2147</v>
      </c>
      <c r="Z1538" s="389" t="s">
        <v>2083</v>
      </c>
      <c r="AA1538" s="389" t="s">
        <v>7606</v>
      </c>
      <c r="AB1538" s="389" t="s">
        <v>7580</v>
      </c>
    </row>
    <row r="1539" spans="1:28" x14ac:dyDescent="0.2">
      <c r="A1539" s="389">
        <v>1556</v>
      </c>
      <c r="B1539" s="389">
        <v>3895</v>
      </c>
      <c r="C1539" s="389" t="s">
        <v>5638</v>
      </c>
      <c r="D1539" s="389" t="s">
        <v>5639</v>
      </c>
      <c r="E1539" s="389" t="s">
        <v>1281</v>
      </c>
      <c r="F1539" s="421">
        <v>8815</v>
      </c>
      <c r="G1539" s="390" t="s">
        <v>11</v>
      </c>
      <c r="H1539" s="389" t="s">
        <v>7607</v>
      </c>
      <c r="I1539" s="389" t="s">
        <v>7608</v>
      </c>
      <c r="J1539" s="389" t="s">
        <v>7608</v>
      </c>
      <c r="K1539" s="389" t="s">
        <v>2091</v>
      </c>
      <c r="L1539" s="390" t="s">
        <v>87</v>
      </c>
      <c r="M1539" s="390" t="s">
        <v>2083</v>
      </c>
      <c r="N1539" s="390" t="s">
        <v>2083</v>
      </c>
      <c r="O1539" s="390" t="s">
        <v>87</v>
      </c>
      <c r="P1539" s="389" t="s">
        <v>23</v>
      </c>
      <c r="Q1539" s="389" t="s">
        <v>7609</v>
      </c>
      <c r="R1539" s="389" t="s">
        <v>7610</v>
      </c>
      <c r="S1539" s="389" t="s">
        <v>2083</v>
      </c>
      <c r="T1539" s="389" t="s">
        <v>2083</v>
      </c>
      <c r="U1539" s="389" t="s">
        <v>2083</v>
      </c>
      <c r="V1539" s="389" t="s">
        <v>2083</v>
      </c>
      <c r="W1539" s="389" t="s">
        <v>2083</v>
      </c>
      <c r="X1539" s="389" t="s">
        <v>43</v>
      </c>
      <c r="Y1539" s="389" t="s">
        <v>2147</v>
      </c>
      <c r="Z1539" s="389" t="s">
        <v>2083</v>
      </c>
      <c r="AA1539" s="389" t="s">
        <v>4370</v>
      </c>
      <c r="AB1539" s="389" t="s">
        <v>7580</v>
      </c>
    </row>
    <row r="1540" spans="1:28" x14ac:dyDescent="0.2">
      <c r="A1540" s="389">
        <v>1566</v>
      </c>
      <c r="B1540" s="389">
        <v>3905</v>
      </c>
      <c r="C1540" s="389" t="s">
        <v>3034</v>
      </c>
      <c r="D1540" s="389" t="s">
        <v>3035</v>
      </c>
      <c r="E1540" s="389" t="s">
        <v>1281</v>
      </c>
      <c r="F1540" s="421">
        <v>8817</v>
      </c>
      <c r="G1540" s="390" t="s">
        <v>11</v>
      </c>
      <c r="H1540" s="389" t="s">
        <v>7611</v>
      </c>
      <c r="I1540" s="389" t="s">
        <v>7612</v>
      </c>
      <c r="J1540" s="389" t="s">
        <v>7612</v>
      </c>
      <c r="K1540" s="389" t="s">
        <v>2091</v>
      </c>
      <c r="L1540" s="390" t="s">
        <v>87</v>
      </c>
      <c r="M1540" s="390" t="s">
        <v>2083</v>
      </c>
      <c r="N1540" s="390" t="s">
        <v>2083</v>
      </c>
      <c r="O1540" s="390" t="s">
        <v>87</v>
      </c>
      <c r="P1540" s="389" t="s">
        <v>123</v>
      </c>
      <c r="Q1540" s="389" t="s">
        <v>7613</v>
      </c>
      <c r="R1540" s="389" t="s">
        <v>7584</v>
      </c>
      <c r="S1540" s="389" t="s">
        <v>2083</v>
      </c>
      <c r="T1540" s="389" t="s">
        <v>2083</v>
      </c>
      <c r="U1540" s="389" t="s">
        <v>2083</v>
      </c>
      <c r="V1540" s="389" t="s">
        <v>2083</v>
      </c>
      <c r="W1540" s="389" t="s">
        <v>2083</v>
      </c>
      <c r="X1540" s="389" t="s">
        <v>2095</v>
      </c>
      <c r="Y1540" s="389" t="s">
        <v>2147</v>
      </c>
      <c r="Z1540" s="389" t="s">
        <v>2083</v>
      </c>
      <c r="AA1540" s="389" t="s">
        <v>2328</v>
      </c>
      <c r="AB1540" s="389" t="s">
        <v>7614</v>
      </c>
    </row>
    <row r="1541" spans="1:28" x14ac:dyDescent="0.2">
      <c r="A1541" s="389">
        <v>1474</v>
      </c>
      <c r="B1541" s="389">
        <v>3482</v>
      </c>
      <c r="C1541" s="389" t="s">
        <v>2212</v>
      </c>
      <c r="D1541" s="389" t="s">
        <v>2213</v>
      </c>
      <c r="E1541" s="389" t="s">
        <v>1281</v>
      </c>
      <c r="F1541" s="421">
        <v>9250</v>
      </c>
      <c r="G1541" s="390" t="s">
        <v>11</v>
      </c>
      <c r="H1541" s="389" t="s">
        <v>7615</v>
      </c>
      <c r="I1541" s="389" t="s">
        <v>7615</v>
      </c>
      <c r="J1541" s="389" t="s">
        <v>7615</v>
      </c>
      <c r="K1541" s="389" t="s">
        <v>3023</v>
      </c>
      <c r="L1541" s="390" t="s">
        <v>1045</v>
      </c>
      <c r="M1541" s="390" t="s">
        <v>2083</v>
      </c>
      <c r="N1541" s="390" t="s">
        <v>2083</v>
      </c>
      <c r="O1541" s="390" t="s">
        <v>87</v>
      </c>
      <c r="P1541" s="389" t="s">
        <v>23</v>
      </c>
      <c r="Q1541" s="389" t="s">
        <v>7616</v>
      </c>
      <c r="R1541" s="389" t="s">
        <v>2873</v>
      </c>
      <c r="S1541" s="389" t="s">
        <v>2083</v>
      </c>
      <c r="T1541" s="389" t="s">
        <v>2083</v>
      </c>
      <c r="U1541" s="389" t="s">
        <v>2083</v>
      </c>
      <c r="V1541" s="389" t="s">
        <v>4036</v>
      </c>
      <c r="W1541" s="389" t="s">
        <v>2083</v>
      </c>
      <c r="X1541" s="389" t="s">
        <v>43</v>
      </c>
      <c r="Y1541" s="389" t="s">
        <v>87</v>
      </c>
      <c r="Z1541" s="389" t="s">
        <v>2083</v>
      </c>
      <c r="AA1541" s="389" t="s">
        <v>2553</v>
      </c>
      <c r="AB1541" s="389" t="s">
        <v>2554</v>
      </c>
    </row>
    <row r="1542" spans="1:28" x14ac:dyDescent="0.2">
      <c r="A1542" s="389">
        <v>1475</v>
      </c>
      <c r="B1542" s="389">
        <v>3483</v>
      </c>
      <c r="C1542" s="389" t="s">
        <v>7617</v>
      </c>
      <c r="D1542" s="389" t="s">
        <v>7618</v>
      </c>
      <c r="E1542" s="389" t="s">
        <v>1281</v>
      </c>
      <c r="F1542" s="421">
        <v>9326</v>
      </c>
      <c r="G1542" s="390" t="s">
        <v>11</v>
      </c>
      <c r="H1542" s="389" t="s">
        <v>7619</v>
      </c>
      <c r="I1542" s="389" t="s">
        <v>7620</v>
      </c>
      <c r="J1542" s="389" t="s">
        <v>7620</v>
      </c>
      <c r="K1542" s="389" t="s">
        <v>2344</v>
      </c>
      <c r="L1542" s="390" t="s">
        <v>42</v>
      </c>
      <c r="M1542" s="390" t="s">
        <v>2083</v>
      </c>
      <c r="N1542" s="390" t="s">
        <v>2083</v>
      </c>
      <c r="O1542" s="390" t="s">
        <v>25</v>
      </c>
      <c r="P1542" s="389" t="s">
        <v>23</v>
      </c>
      <c r="Q1542" s="389" t="s">
        <v>7621</v>
      </c>
      <c r="R1542" s="389" t="s">
        <v>7622</v>
      </c>
      <c r="S1542" s="389" t="s">
        <v>4650</v>
      </c>
      <c r="T1542" s="389" t="s">
        <v>6315</v>
      </c>
      <c r="U1542" s="389" t="s">
        <v>2083</v>
      </c>
      <c r="V1542" s="389" t="s">
        <v>6322</v>
      </c>
      <c r="W1542" s="389" t="s">
        <v>2083</v>
      </c>
      <c r="X1542" s="389" t="s">
        <v>43</v>
      </c>
      <c r="Y1542" s="389" t="s">
        <v>87</v>
      </c>
      <c r="Z1542" s="389" t="s">
        <v>2083</v>
      </c>
      <c r="AA1542" s="389" t="s">
        <v>2297</v>
      </c>
      <c r="AB1542" s="389" t="s">
        <v>6321</v>
      </c>
    </row>
    <row r="1543" spans="1:28" x14ac:dyDescent="0.2">
      <c r="A1543" s="389">
        <v>1476</v>
      </c>
      <c r="B1543" s="389">
        <v>3484</v>
      </c>
      <c r="C1543" s="389" t="s">
        <v>4587</v>
      </c>
      <c r="D1543" s="389" t="s">
        <v>4084</v>
      </c>
      <c r="E1543" s="389" t="s">
        <v>1281</v>
      </c>
      <c r="F1543" s="421">
        <v>9328</v>
      </c>
      <c r="G1543" s="390" t="s">
        <v>11</v>
      </c>
      <c r="H1543" s="389" t="s">
        <v>7623</v>
      </c>
      <c r="I1543" s="389" t="s">
        <v>7624</v>
      </c>
      <c r="J1543" s="389" t="s">
        <v>7624</v>
      </c>
      <c r="K1543" s="389" t="s">
        <v>2344</v>
      </c>
      <c r="L1543" s="390" t="s">
        <v>42</v>
      </c>
      <c r="M1543" s="390" t="s">
        <v>2083</v>
      </c>
      <c r="N1543" s="390" t="s">
        <v>2083</v>
      </c>
      <c r="O1543" s="390" t="s">
        <v>87</v>
      </c>
      <c r="P1543" s="389" t="s">
        <v>23</v>
      </c>
      <c r="Q1543" s="389" t="s">
        <v>7625</v>
      </c>
      <c r="R1543" s="389" t="s">
        <v>2240</v>
      </c>
      <c r="S1543" s="389" t="s">
        <v>2083</v>
      </c>
      <c r="T1543" s="389" t="s">
        <v>2083</v>
      </c>
      <c r="U1543" s="389" t="s">
        <v>2083</v>
      </c>
      <c r="V1543" s="389" t="s">
        <v>7626</v>
      </c>
      <c r="W1543" s="389" t="s">
        <v>2083</v>
      </c>
      <c r="X1543" s="389" t="s">
        <v>43</v>
      </c>
      <c r="Y1543" s="389" t="s">
        <v>87</v>
      </c>
      <c r="Z1543" s="389" t="s">
        <v>2083</v>
      </c>
      <c r="AA1543" s="389" t="s">
        <v>2096</v>
      </c>
      <c r="AB1543" s="389" t="s">
        <v>2780</v>
      </c>
    </row>
    <row r="1544" spans="1:28" x14ac:dyDescent="0.2">
      <c r="A1544" s="389">
        <v>1477</v>
      </c>
      <c r="B1544" s="389">
        <v>3504</v>
      </c>
      <c r="C1544" s="389" t="s">
        <v>2924</v>
      </c>
      <c r="D1544" s="389" t="s">
        <v>2925</v>
      </c>
      <c r="E1544" s="389" t="s">
        <v>1281</v>
      </c>
      <c r="F1544" s="421">
        <v>9329</v>
      </c>
      <c r="G1544" s="390" t="s">
        <v>11</v>
      </c>
      <c r="H1544" s="389" t="s">
        <v>1730</v>
      </c>
      <c r="I1544" s="389" t="s">
        <v>1730</v>
      </c>
      <c r="J1544" s="389" t="s">
        <v>1730</v>
      </c>
      <c r="K1544" s="389" t="s">
        <v>2091</v>
      </c>
      <c r="L1544" s="390" t="s">
        <v>42</v>
      </c>
      <c r="M1544" s="390" t="s">
        <v>2083</v>
      </c>
      <c r="N1544" s="390" t="s">
        <v>2083</v>
      </c>
      <c r="O1544" s="390" t="s">
        <v>25</v>
      </c>
      <c r="P1544" s="389" t="s">
        <v>23</v>
      </c>
      <c r="Q1544" s="389" t="s">
        <v>7627</v>
      </c>
      <c r="R1544" s="389" t="s">
        <v>5143</v>
      </c>
      <c r="S1544" s="389" t="s">
        <v>7628</v>
      </c>
      <c r="T1544" s="389" t="s">
        <v>3072</v>
      </c>
      <c r="U1544" s="389" t="s">
        <v>2083</v>
      </c>
      <c r="V1544" s="389" t="s">
        <v>2083</v>
      </c>
      <c r="W1544" s="389" t="s">
        <v>2083</v>
      </c>
      <c r="X1544" s="389" t="s">
        <v>43</v>
      </c>
      <c r="Y1544" s="389" t="s">
        <v>2147</v>
      </c>
      <c r="Z1544" s="389" t="s">
        <v>2083</v>
      </c>
      <c r="AA1544" s="389" t="s">
        <v>2115</v>
      </c>
      <c r="AB1544" s="389" t="s">
        <v>2844</v>
      </c>
    </row>
    <row r="1545" spans="1:28" x14ac:dyDescent="0.2">
      <c r="A1545" s="389">
        <v>1478</v>
      </c>
      <c r="B1545" s="389">
        <v>3684</v>
      </c>
      <c r="C1545" s="389" t="s">
        <v>2255</v>
      </c>
      <c r="D1545" s="389" t="s">
        <v>2256</v>
      </c>
      <c r="E1545" s="389" t="s">
        <v>1281</v>
      </c>
      <c r="F1545" s="421">
        <v>9330</v>
      </c>
      <c r="G1545" s="390" t="s">
        <v>11</v>
      </c>
      <c r="H1545" s="389" t="s">
        <v>7629</v>
      </c>
      <c r="I1545" s="389" t="s">
        <v>6319</v>
      </c>
      <c r="J1545" s="389" t="s">
        <v>6319</v>
      </c>
      <c r="K1545" s="389" t="s">
        <v>2091</v>
      </c>
      <c r="L1545" s="390" t="s">
        <v>42</v>
      </c>
      <c r="M1545" s="390" t="s">
        <v>2083</v>
      </c>
      <c r="N1545" s="390" t="s">
        <v>2083</v>
      </c>
      <c r="O1545" s="390" t="s">
        <v>87</v>
      </c>
      <c r="P1545" s="389" t="s">
        <v>23</v>
      </c>
      <c r="Q1545" s="389" t="s">
        <v>7630</v>
      </c>
      <c r="R1545" s="389" t="s">
        <v>6291</v>
      </c>
      <c r="S1545" s="389" t="s">
        <v>2083</v>
      </c>
      <c r="T1545" s="389" t="s">
        <v>2083</v>
      </c>
      <c r="U1545" s="389" t="s">
        <v>2083</v>
      </c>
      <c r="V1545" s="389" t="s">
        <v>7597</v>
      </c>
      <c r="W1545" s="389" t="s">
        <v>2083</v>
      </c>
      <c r="X1545" s="389" t="s">
        <v>43</v>
      </c>
      <c r="Y1545" s="389" t="s">
        <v>87</v>
      </c>
      <c r="Z1545" s="389" t="s">
        <v>2083</v>
      </c>
      <c r="AA1545" s="389" t="s">
        <v>3038</v>
      </c>
      <c r="AB1545" s="389" t="s">
        <v>3521</v>
      </c>
    </row>
    <row r="1546" spans="1:28" x14ac:dyDescent="0.2">
      <c r="A1546" s="389">
        <v>1510</v>
      </c>
      <c r="B1546" s="389">
        <v>3849</v>
      </c>
      <c r="C1546" s="389" t="s">
        <v>7014</v>
      </c>
      <c r="D1546" s="389" t="s">
        <v>7015</v>
      </c>
      <c r="E1546" s="389" t="s">
        <v>1281</v>
      </c>
      <c r="F1546" s="421">
        <v>9331</v>
      </c>
      <c r="G1546" s="390" t="s">
        <v>11</v>
      </c>
      <c r="H1546" s="389" t="s">
        <v>2003</v>
      </c>
      <c r="I1546" s="389" t="s">
        <v>2003</v>
      </c>
      <c r="J1546" s="389" t="s">
        <v>2003</v>
      </c>
      <c r="K1546" s="389" t="s">
        <v>2091</v>
      </c>
      <c r="L1546" s="390" t="s">
        <v>42</v>
      </c>
      <c r="M1546" s="390" t="s">
        <v>2083</v>
      </c>
      <c r="N1546" s="390" t="s">
        <v>2083</v>
      </c>
      <c r="O1546" s="390" t="s">
        <v>87</v>
      </c>
      <c r="P1546" s="389" t="s">
        <v>23</v>
      </c>
      <c r="Q1546" s="389" t="s">
        <v>7631</v>
      </c>
      <c r="R1546" s="389" t="s">
        <v>4305</v>
      </c>
      <c r="S1546" s="389" t="s">
        <v>2083</v>
      </c>
      <c r="T1546" s="389" t="s">
        <v>2083</v>
      </c>
      <c r="U1546" s="389" t="s">
        <v>2083</v>
      </c>
      <c r="V1546" s="389" t="s">
        <v>2083</v>
      </c>
      <c r="W1546" s="389" t="s">
        <v>2083</v>
      </c>
      <c r="X1546" s="389" t="s">
        <v>2095</v>
      </c>
      <c r="Y1546" s="389" t="s">
        <v>2147</v>
      </c>
      <c r="Z1546" s="389" t="s">
        <v>2083</v>
      </c>
      <c r="AA1546" s="389" t="s">
        <v>2328</v>
      </c>
      <c r="AB1546" s="389" t="s">
        <v>7632</v>
      </c>
    </row>
    <row r="1547" spans="1:28" x14ac:dyDescent="0.2">
      <c r="A1547" s="389">
        <v>1479</v>
      </c>
      <c r="B1547" s="389">
        <v>3485</v>
      </c>
      <c r="C1547" s="389" t="s">
        <v>7226</v>
      </c>
      <c r="D1547" s="389" t="s">
        <v>7227</v>
      </c>
      <c r="E1547" s="389" t="s">
        <v>1281</v>
      </c>
      <c r="F1547" s="421">
        <v>9726</v>
      </c>
      <c r="G1547" s="390" t="s">
        <v>11</v>
      </c>
      <c r="H1547" s="389" t="s">
        <v>1732</v>
      </c>
      <c r="I1547" s="389" t="s">
        <v>1732</v>
      </c>
      <c r="J1547" s="389" t="s">
        <v>1732</v>
      </c>
      <c r="K1547" s="389" t="s">
        <v>9</v>
      </c>
      <c r="L1547" s="390" t="s">
        <v>50</v>
      </c>
      <c r="M1547" s="390" t="s">
        <v>2083</v>
      </c>
      <c r="N1547" s="390" t="s">
        <v>2083</v>
      </c>
      <c r="O1547" s="390" t="s">
        <v>87</v>
      </c>
      <c r="P1547" s="389" t="s">
        <v>23</v>
      </c>
      <c r="Q1547" s="389" t="s">
        <v>7633</v>
      </c>
      <c r="R1547" s="389" t="s">
        <v>5829</v>
      </c>
      <c r="S1547" s="389" t="s">
        <v>2083</v>
      </c>
      <c r="T1547" s="389" t="s">
        <v>2083</v>
      </c>
      <c r="U1547" s="389" t="s">
        <v>2083</v>
      </c>
      <c r="V1547" s="389" t="s">
        <v>7634</v>
      </c>
      <c r="W1547" s="389" t="s">
        <v>2083</v>
      </c>
      <c r="X1547" s="389" t="s">
        <v>43</v>
      </c>
      <c r="Y1547" s="389" t="s">
        <v>2083</v>
      </c>
      <c r="Z1547" s="389" t="s">
        <v>2083</v>
      </c>
      <c r="AA1547" s="389" t="s">
        <v>2115</v>
      </c>
      <c r="AB1547" s="389" t="s">
        <v>3521</v>
      </c>
    </row>
    <row r="1548" spans="1:28" x14ac:dyDescent="0.2">
      <c r="A1548" s="389">
        <v>1480</v>
      </c>
      <c r="B1548" s="389">
        <v>3486</v>
      </c>
      <c r="C1548" s="389" t="s">
        <v>3446</v>
      </c>
      <c r="D1548" s="389" t="s">
        <v>3447</v>
      </c>
      <c r="E1548" s="389" t="s">
        <v>1281</v>
      </c>
      <c r="F1548" s="421">
        <v>9727</v>
      </c>
      <c r="G1548" s="390" t="s">
        <v>11</v>
      </c>
      <c r="H1548" s="389" t="s">
        <v>7635</v>
      </c>
      <c r="I1548" s="389" t="s">
        <v>1733</v>
      </c>
      <c r="J1548" s="389" t="s">
        <v>1733</v>
      </c>
      <c r="K1548" s="389" t="s">
        <v>2091</v>
      </c>
      <c r="L1548" s="390" t="s">
        <v>50</v>
      </c>
      <c r="M1548" s="390" t="s">
        <v>2083</v>
      </c>
      <c r="N1548" s="390" t="s">
        <v>2083</v>
      </c>
      <c r="O1548" s="390" t="s">
        <v>87</v>
      </c>
      <c r="P1548" s="389" t="s">
        <v>23</v>
      </c>
      <c r="Q1548" s="389" t="s">
        <v>7636</v>
      </c>
      <c r="R1548" s="389" t="s">
        <v>2171</v>
      </c>
      <c r="S1548" s="389" t="s">
        <v>2083</v>
      </c>
      <c r="T1548" s="389" t="s">
        <v>2083</v>
      </c>
      <c r="U1548" s="389" t="s">
        <v>2083</v>
      </c>
      <c r="V1548" s="389" t="s">
        <v>2083</v>
      </c>
      <c r="W1548" s="389" t="s">
        <v>2083</v>
      </c>
      <c r="X1548" s="389" t="s">
        <v>43</v>
      </c>
      <c r="Y1548" s="389" t="s">
        <v>2147</v>
      </c>
      <c r="Z1548" s="389" t="s">
        <v>2083</v>
      </c>
      <c r="AA1548" s="389" t="s">
        <v>2115</v>
      </c>
      <c r="AB1548" s="389" t="s">
        <v>3521</v>
      </c>
    </row>
    <row r="1549" spans="1:28" x14ac:dyDescent="0.2">
      <c r="A1549" s="389">
        <v>1481</v>
      </c>
      <c r="B1549" s="389">
        <v>3487</v>
      </c>
      <c r="C1549" s="389" t="s">
        <v>2860</v>
      </c>
      <c r="D1549" s="389" t="s">
        <v>2861</v>
      </c>
      <c r="E1549" s="389" t="s">
        <v>1281</v>
      </c>
      <c r="F1549" s="421">
        <v>9728</v>
      </c>
      <c r="G1549" s="390" t="s">
        <v>11</v>
      </c>
      <c r="H1549" s="389" t="s">
        <v>7637</v>
      </c>
      <c r="I1549" s="389" t="s">
        <v>7638</v>
      </c>
      <c r="J1549" s="389" t="s">
        <v>7638</v>
      </c>
      <c r="K1549" s="389" t="s">
        <v>2091</v>
      </c>
      <c r="L1549" s="390" t="s">
        <v>50</v>
      </c>
      <c r="M1549" s="390" t="s">
        <v>2083</v>
      </c>
      <c r="N1549" s="390" t="s">
        <v>2083</v>
      </c>
      <c r="O1549" s="390" t="s">
        <v>87</v>
      </c>
      <c r="P1549" s="389" t="s">
        <v>23</v>
      </c>
      <c r="Q1549" s="389" t="s">
        <v>7639</v>
      </c>
      <c r="R1549" s="389" t="s">
        <v>3385</v>
      </c>
      <c r="S1549" s="389" t="s">
        <v>2083</v>
      </c>
      <c r="T1549" s="389" t="s">
        <v>2083</v>
      </c>
      <c r="U1549" s="389" t="s">
        <v>2083</v>
      </c>
      <c r="V1549" s="389" t="s">
        <v>2083</v>
      </c>
      <c r="W1549" s="389" t="s">
        <v>2083</v>
      </c>
      <c r="X1549" s="389" t="s">
        <v>43</v>
      </c>
      <c r="Y1549" s="389" t="s">
        <v>2083</v>
      </c>
      <c r="Z1549" s="389" t="s">
        <v>2083</v>
      </c>
      <c r="AA1549" s="389" t="s">
        <v>2115</v>
      </c>
      <c r="AB1549" s="389" t="s">
        <v>3521</v>
      </c>
    </row>
    <row r="1550" spans="1:28" x14ac:dyDescent="0.2">
      <c r="A1550" s="389">
        <v>1482</v>
      </c>
      <c r="B1550" s="389">
        <v>3488</v>
      </c>
      <c r="C1550" s="389" t="s">
        <v>2107</v>
      </c>
      <c r="D1550" s="389" t="s">
        <v>2108</v>
      </c>
      <c r="E1550" s="389" t="s">
        <v>1281</v>
      </c>
      <c r="F1550" s="421">
        <v>9729</v>
      </c>
      <c r="G1550" s="390" t="s">
        <v>11</v>
      </c>
      <c r="H1550" s="389" t="s">
        <v>1734</v>
      </c>
      <c r="I1550" s="389" t="s">
        <v>1734</v>
      </c>
      <c r="J1550" s="389" t="s">
        <v>1734</v>
      </c>
      <c r="K1550" s="389" t="s">
        <v>2283</v>
      </c>
      <c r="L1550" s="390" t="s">
        <v>50</v>
      </c>
      <c r="M1550" s="390" t="s">
        <v>2083</v>
      </c>
      <c r="N1550" s="390" t="s">
        <v>2083</v>
      </c>
      <c r="O1550" s="390" t="s">
        <v>87</v>
      </c>
      <c r="P1550" s="389" t="s">
        <v>23</v>
      </c>
      <c r="Q1550" s="389" t="s">
        <v>7640</v>
      </c>
      <c r="R1550" s="389" t="s">
        <v>2146</v>
      </c>
      <c r="S1550" s="389" t="s">
        <v>7641</v>
      </c>
      <c r="T1550" s="389" t="s">
        <v>7642</v>
      </c>
      <c r="U1550" s="389" t="s">
        <v>2083</v>
      </c>
      <c r="V1550" s="389" t="s">
        <v>7643</v>
      </c>
      <c r="W1550" s="389" t="s">
        <v>2083</v>
      </c>
      <c r="X1550" s="389" t="s">
        <v>43</v>
      </c>
      <c r="Y1550" s="389" t="s">
        <v>2147</v>
      </c>
      <c r="Z1550" s="389" t="s">
        <v>2083</v>
      </c>
      <c r="AA1550" s="389" t="s">
        <v>2096</v>
      </c>
      <c r="AB1550" s="389" t="s">
        <v>7644</v>
      </c>
    </row>
    <row r="1551" spans="1:28" x14ac:dyDescent="0.2">
      <c r="A1551" s="389">
        <v>1483</v>
      </c>
      <c r="B1551" s="389">
        <v>3489</v>
      </c>
      <c r="C1551" s="389" t="s">
        <v>7645</v>
      </c>
      <c r="D1551" s="389" t="s">
        <v>7204</v>
      </c>
      <c r="E1551" s="389" t="s">
        <v>1281</v>
      </c>
      <c r="F1551" s="421">
        <v>9730</v>
      </c>
      <c r="G1551" s="390" t="s">
        <v>11</v>
      </c>
      <c r="H1551" s="389" t="s">
        <v>1735</v>
      </c>
      <c r="I1551" s="389" t="s">
        <v>1735</v>
      </c>
      <c r="J1551" s="389" t="s">
        <v>1735</v>
      </c>
      <c r="K1551" s="389" t="s">
        <v>2227</v>
      </c>
      <c r="L1551" s="390" t="s">
        <v>50</v>
      </c>
      <c r="M1551" s="390" t="s">
        <v>2083</v>
      </c>
      <c r="N1551" s="390" t="s">
        <v>2083</v>
      </c>
      <c r="O1551" s="390" t="s">
        <v>87</v>
      </c>
      <c r="P1551" s="389" t="s">
        <v>23</v>
      </c>
      <c r="Q1551" s="389" t="s">
        <v>7646</v>
      </c>
      <c r="R1551" s="389" t="s">
        <v>7647</v>
      </c>
      <c r="S1551" s="389" t="s">
        <v>2083</v>
      </c>
      <c r="T1551" s="389" t="s">
        <v>2083</v>
      </c>
      <c r="U1551" s="389" t="s">
        <v>2083</v>
      </c>
      <c r="V1551" s="389" t="s">
        <v>7648</v>
      </c>
      <c r="W1551" s="389" t="s">
        <v>7649</v>
      </c>
      <c r="X1551" s="389" t="s">
        <v>43</v>
      </c>
      <c r="Y1551" s="389" t="s">
        <v>87</v>
      </c>
      <c r="Z1551" s="389" t="s">
        <v>2083</v>
      </c>
      <c r="AA1551" s="389" t="s">
        <v>2096</v>
      </c>
      <c r="AB1551" s="389" t="s">
        <v>2287</v>
      </c>
    </row>
    <row r="1552" spans="1:28" x14ac:dyDescent="0.2">
      <c r="A1552" s="389">
        <v>1484</v>
      </c>
      <c r="B1552" s="389">
        <v>3490</v>
      </c>
      <c r="C1552" s="389" t="s">
        <v>2150</v>
      </c>
      <c r="D1552" s="389" t="s">
        <v>2151</v>
      </c>
      <c r="E1552" s="389" t="s">
        <v>1281</v>
      </c>
      <c r="F1552" s="421">
        <v>9731</v>
      </c>
      <c r="G1552" s="390" t="s">
        <v>11</v>
      </c>
      <c r="H1552" s="389" t="s">
        <v>1736</v>
      </c>
      <c r="I1552" s="389" t="s">
        <v>1736</v>
      </c>
      <c r="J1552" s="389" t="s">
        <v>1736</v>
      </c>
      <c r="K1552" s="389" t="s">
        <v>2227</v>
      </c>
      <c r="L1552" s="390" t="s">
        <v>50</v>
      </c>
      <c r="M1552" s="390" t="s">
        <v>2083</v>
      </c>
      <c r="N1552" s="390" t="s">
        <v>2083</v>
      </c>
      <c r="O1552" s="390" t="s">
        <v>87</v>
      </c>
      <c r="P1552" s="389" t="s">
        <v>23</v>
      </c>
      <c r="Q1552" s="389" t="s">
        <v>7650</v>
      </c>
      <c r="R1552" s="389" t="s">
        <v>5143</v>
      </c>
      <c r="S1552" s="389" t="s">
        <v>2083</v>
      </c>
      <c r="T1552" s="389" t="s">
        <v>2083</v>
      </c>
      <c r="U1552" s="389" t="s">
        <v>2083</v>
      </c>
      <c r="V1552" s="389" t="s">
        <v>7651</v>
      </c>
      <c r="W1552" s="389" t="s">
        <v>2083</v>
      </c>
      <c r="X1552" s="389" t="s">
        <v>43</v>
      </c>
      <c r="Y1552" s="389" t="s">
        <v>2147</v>
      </c>
      <c r="Z1552" s="389" t="s">
        <v>2083</v>
      </c>
      <c r="AA1552" s="389" t="s">
        <v>2148</v>
      </c>
      <c r="AB1552" s="389" t="s">
        <v>3726</v>
      </c>
    </row>
    <row r="1553" spans="1:28" x14ac:dyDescent="0.2">
      <c r="A1553" s="389">
        <v>1485</v>
      </c>
      <c r="B1553" s="389">
        <v>3501</v>
      </c>
      <c r="C1553" s="389" t="s">
        <v>6304</v>
      </c>
      <c r="D1553" s="389" t="s">
        <v>4171</v>
      </c>
      <c r="E1553" s="389" t="s">
        <v>1281</v>
      </c>
      <c r="F1553" s="421">
        <v>9732</v>
      </c>
      <c r="G1553" s="390" t="s">
        <v>11</v>
      </c>
      <c r="H1553" s="389" t="s">
        <v>1737</v>
      </c>
      <c r="I1553" s="389" t="s">
        <v>1737</v>
      </c>
      <c r="J1553" s="389" t="s">
        <v>1737</v>
      </c>
      <c r="K1553" s="389" t="s">
        <v>2227</v>
      </c>
      <c r="L1553" s="390" t="s">
        <v>50</v>
      </c>
      <c r="M1553" s="390" t="s">
        <v>2083</v>
      </c>
      <c r="N1553" s="390" t="s">
        <v>2083</v>
      </c>
      <c r="O1553" s="390" t="s">
        <v>87</v>
      </c>
      <c r="P1553" s="389" t="s">
        <v>23</v>
      </c>
      <c r="Q1553" s="389" t="s">
        <v>7652</v>
      </c>
      <c r="R1553" s="389" t="s">
        <v>5143</v>
      </c>
      <c r="S1553" s="389" t="s">
        <v>2083</v>
      </c>
      <c r="T1553" s="389" t="s">
        <v>2083</v>
      </c>
      <c r="U1553" s="389" t="s">
        <v>2083</v>
      </c>
      <c r="V1553" s="389" t="s">
        <v>2083</v>
      </c>
      <c r="W1553" s="389" t="s">
        <v>2083</v>
      </c>
      <c r="X1553" s="389" t="s">
        <v>43</v>
      </c>
      <c r="Y1553" s="389" t="s">
        <v>2147</v>
      </c>
      <c r="Z1553" s="389" t="s">
        <v>2083</v>
      </c>
      <c r="AA1553" s="389" t="s">
        <v>2122</v>
      </c>
      <c r="AB1553" s="389" t="s">
        <v>4868</v>
      </c>
    </row>
    <row r="1554" spans="1:28" x14ac:dyDescent="0.2">
      <c r="A1554" s="389">
        <v>1486</v>
      </c>
      <c r="B1554" s="389">
        <v>3505</v>
      </c>
      <c r="C1554" s="389" t="s">
        <v>2860</v>
      </c>
      <c r="D1554" s="389" t="s">
        <v>2861</v>
      </c>
      <c r="E1554" s="389" t="s">
        <v>1281</v>
      </c>
      <c r="F1554" s="421">
        <v>9733</v>
      </c>
      <c r="G1554" s="390" t="s">
        <v>11</v>
      </c>
      <c r="H1554" s="389" t="s">
        <v>7653</v>
      </c>
      <c r="I1554" s="389" t="s">
        <v>1738</v>
      </c>
      <c r="J1554" s="389" t="s">
        <v>1738</v>
      </c>
      <c r="K1554" s="389" t="s">
        <v>2227</v>
      </c>
      <c r="L1554" s="390" t="s">
        <v>50</v>
      </c>
      <c r="M1554" s="390" t="s">
        <v>2083</v>
      </c>
      <c r="N1554" s="390" t="s">
        <v>2083</v>
      </c>
      <c r="O1554" s="390" t="s">
        <v>87</v>
      </c>
      <c r="P1554" s="389" t="s">
        <v>23</v>
      </c>
      <c r="Q1554" s="389" t="s">
        <v>7654</v>
      </c>
      <c r="R1554" s="389" t="s">
        <v>7655</v>
      </c>
      <c r="S1554" s="389" t="s">
        <v>2083</v>
      </c>
      <c r="T1554" s="389" t="s">
        <v>2083</v>
      </c>
      <c r="U1554" s="389" t="s">
        <v>2083</v>
      </c>
      <c r="V1554" s="389" t="s">
        <v>7656</v>
      </c>
      <c r="W1554" s="389" t="s">
        <v>2083</v>
      </c>
      <c r="X1554" s="389" t="s">
        <v>43</v>
      </c>
      <c r="Y1554" s="389" t="s">
        <v>2083</v>
      </c>
      <c r="Z1554" s="389" t="s">
        <v>2083</v>
      </c>
      <c r="AA1554" s="389" t="s">
        <v>3038</v>
      </c>
      <c r="AB1554" s="389" t="s">
        <v>3521</v>
      </c>
    </row>
    <row r="1555" spans="1:28" x14ac:dyDescent="0.2">
      <c r="A1555" s="389">
        <v>1487</v>
      </c>
      <c r="B1555" s="389">
        <v>3562</v>
      </c>
      <c r="C1555" s="389" t="s">
        <v>4153</v>
      </c>
      <c r="D1555" s="389" t="s">
        <v>4154</v>
      </c>
      <c r="E1555" s="389" t="s">
        <v>1281</v>
      </c>
      <c r="F1555" s="421">
        <v>9734</v>
      </c>
      <c r="G1555" s="390" t="s">
        <v>11</v>
      </c>
      <c r="H1555" s="389" t="s">
        <v>7657</v>
      </c>
      <c r="I1555" s="389" t="s">
        <v>7658</v>
      </c>
      <c r="J1555" s="389" t="s">
        <v>7658</v>
      </c>
      <c r="K1555" s="389" t="s">
        <v>2091</v>
      </c>
      <c r="L1555" s="390" t="s">
        <v>50</v>
      </c>
      <c r="M1555" s="390" t="s">
        <v>2083</v>
      </c>
      <c r="N1555" s="390" t="s">
        <v>2083</v>
      </c>
      <c r="O1555" s="390" t="s">
        <v>87</v>
      </c>
      <c r="P1555" s="389" t="s">
        <v>23</v>
      </c>
      <c r="Q1555" s="389" t="s">
        <v>7659</v>
      </c>
      <c r="R1555" s="389" t="s">
        <v>2486</v>
      </c>
      <c r="S1555" s="389" t="s">
        <v>2083</v>
      </c>
      <c r="T1555" s="389" t="s">
        <v>2083</v>
      </c>
      <c r="U1555" s="389" t="s">
        <v>2083</v>
      </c>
      <c r="V1555" s="389" t="s">
        <v>2083</v>
      </c>
      <c r="W1555" s="389" t="s">
        <v>2083</v>
      </c>
      <c r="X1555" s="389" t="s">
        <v>43</v>
      </c>
      <c r="Y1555" s="389" t="s">
        <v>2083</v>
      </c>
      <c r="Z1555" s="389" t="s">
        <v>2083</v>
      </c>
      <c r="AA1555" s="389" t="s">
        <v>2115</v>
      </c>
      <c r="AB1555" s="389" t="s">
        <v>2844</v>
      </c>
    </row>
    <row r="1556" spans="1:28" x14ac:dyDescent="0.2">
      <c r="A1556" s="389">
        <v>1488</v>
      </c>
      <c r="B1556" s="389">
        <v>3563</v>
      </c>
      <c r="C1556" s="389" t="s">
        <v>4153</v>
      </c>
      <c r="D1556" s="389" t="s">
        <v>4154</v>
      </c>
      <c r="E1556" s="389" t="s">
        <v>1281</v>
      </c>
      <c r="F1556" s="421">
        <v>9735</v>
      </c>
      <c r="G1556" s="390" t="s">
        <v>11</v>
      </c>
      <c r="H1556" s="389" t="s">
        <v>7660</v>
      </c>
      <c r="I1556" s="389" t="s">
        <v>7661</v>
      </c>
      <c r="J1556" s="389" t="s">
        <v>7661</v>
      </c>
      <c r="K1556" s="389" t="s">
        <v>2091</v>
      </c>
      <c r="L1556" s="390" t="s">
        <v>50</v>
      </c>
      <c r="M1556" s="390" t="s">
        <v>2083</v>
      </c>
      <c r="N1556" s="390" t="s">
        <v>2083</v>
      </c>
      <c r="O1556" s="390" t="s">
        <v>87</v>
      </c>
      <c r="P1556" s="389" t="s">
        <v>23</v>
      </c>
      <c r="Q1556" s="389" t="s">
        <v>7662</v>
      </c>
      <c r="R1556" s="389" t="s">
        <v>7663</v>
      </c>
      <c r="S1556" s="389" t="s">
        <v>2083</v>
      </c>
      <c r="T1556" s="389" t="s">
        <v>2083</v>
      </c>
      <c r="U1556" s="389" t="s">
        <v>2083</v>
      </c>
      <c r="V1556" s="389" t="s">
        <v>2083</v>
      </c>
      <c r="W1556" s="389" t="s">
        <v>2083</v>
      </c>
      <c r="X1556" s="389" t="s">
        <v>43</v>
      </c>
      <c r="Y1556" s="389" t="s">
        <v>2083</v>
      </c>
      <c r="Z1556" s="389" t="s">
        <v>2083</v>
      </c>
      <c r="AA1556" s="389" t="s">
        <v>2115</v>
      </c>
      <c r="AB1556" s="389" t="s">
        <v>2844</v>
      </c>
    </row>
    <row r="1557" spans="1:28" x14ac:dyDescent="0.2">
      <c r="A1557" s="389">
        <v>1489</v>
      </c>
      <c r="B1557" s="389">
        <v>3573</v>
      </c>
      <c r="C1557" s="389" t="s">
        <v>2569</v>
      </c>
      <c r="D1557" s="389" t="s">
        <v>2570</v>
      </c>
      <c r="E1557" s="389" t="s">
        <v>1281</v>
      </c>
      <c r="F1557" s="421">
        <v>9736</v>
      </c>
      <c r="G1557" s="390" t="s">
        <v>11</v>
      </c>
      <c r="H1557" s="389" t="s">
        <v>7664</v>
      </c>
      <c r="I1557" s="389" t="s">
        <v>1741</v>
      </c>
      <c r="J1557" s="389" t="s">
        <v>1741</v>
      </c>
      <c r="K1557" s="389" t="s">
        <v>2091</v>
      </c>
      <c r="L1557" s="390" t="s">
        <v>50</v>
      </c>
      <c r="M1557" s="390" t="s">
        <v>2083</v>
      </c>
      <c r="N1557" s="390" t="s">
        <v>2083</v>
      </c>
      <c r="O1557" s="390" t="s">
        <v>87</v>
      </c>
      <c r="P1557" s="389" t="s">
        <v>23</v>
      </c>
      <c r="Q1557" s="389" t="s">
        <v>7665</v>
      </c>
      <c r="R1557" s="389" t="s">
        <v>7033</v>
      </c>
      <c r="S1557" s="389" t="s">
        <v>2083</v>
      </c>
      <c r="T1557" s="389" t="s">
        <v>2083</v>
      </c>
      <c r="U1557" s="389" t="s">
        <v>2083</v>
      </c>
      <c r="V1557" s="389" t="s">
        <v>2083</v>
      </c>
      <c r="W1557" s="389" t="s">
        <v>2083</v>
      </c>
      <c r="X1557" s="389" t="s">
        <v>43</v>
      </c>
      <c r="Y1557" s="389" t="s">
        <v>2083</v>
      </c>
      <c r="Z1557" s="389" t="s">
        <v>2083</v>
      </c>
      <c r="AA1557" s="389" t="s">
        <v>2122</v>
      </c>
      <c r="AB1557" s="389" t="s">
        <v>4868</v>
      </c>
    </row>
    <row r="1558" spans="1:28" x14ac:dyDescent="0.2">
      <c r="A1558" s="389">
        <v>1490</v>
      </c>
      <c r="B1558" s="389">
        <v>3586</v>
      </c>
      <c r="C1558" s="389" t="s">
        <v>7666</v>
      </c>
      <c r="D1558" s="389" t="s">
        <v>7667</v>
      </c>
      <c r="E1558" s="389" t="s">
        <v>1281</v>
      </c>
      <c r="F1558" s="421">
        <v>9737</v>
      </c>
      <c r="G1558" s="390" t="s">
        <v>11</v>
      </c>
      <c r="H1558" s="389" t="s">
        <v>1742</v>
      </c>
      <c r="I1558" s="389" t="s">
        <v>1742</v>
      </c>
      <c r="J1558" s="389" t="s">
        <v>1742</v>
      </c>
      <c r="K1558" s="389" t="s">
        <v>2227</v>
      </c>
      <c r="L1558" s="390" t="s">
        <v>50</v>
      </c>
      <c r="M1558" s="390" t="s">
        <v>2083</v>
      </c>
      <c r="N1558" s="390" t="s">
        <v>2083</v>
      </c>
      <c r="O1558" s="390" t="s">
        <v>87</v>
      </c>
      <c r="P1558" s="389" t="s">
        <v>23</v>
      </c>
      <c r="Q1558" s="389" t="s">
        <v>7668</v>
      </c>
      <c r="R1558" s="389" t="s">
        <v>3974</v>
      </c>
      <c r="S1558" s="389" t="s">
        <v>2083</v>
      </c>
      <c r="T1558" s="389" t="s">
        <v>2083</v>
      </c>
      <c r="U1558" s="389" t="s">
        <v>2083</v>
      </c>
      <c r="V1558" s="389" t="s">
        <v>2083</v>
      </c>
      <c r="W1558" s="389" t="s">
        <v>2083</v>
      </c>
      <c r="X1558" s="389" t="s">
        <v>43</v>
      </c>
      <c r="Y1558" s="389" t="s">
        <v>2147</v>
      </c>
      <c r="Z1558" s="389" t="s">
        <v>2083</v>
      </c>
      <c r="AA1558" s="389" t="s">
        <v>2638</v>
      </c>
      <c r="AB1558" s="389" t="s">
        <v>7669</v>
      </c>
    </row>
    <row r="1559" spans="1:28" x14ac:dyDescent="0.2">
      <c r="A1559" s="389">
        <v>1491</v>
      </c>
      <c r="B1559" s="389">
        <v>3587</v>
      </c>
      <c r="C1559" s="389" t="s">
        <v>2299</v>
      </c>
      <c r="D1559" s="389" t="s">
        <v>2300</v>
      </c>
      <c r="E1559" s="389" t="s">
        <v>1281</v>
      </c>
      <c r="F1559" s="421">
        <v>9738</v>
      </c>
      <c r="G1559" s="390" t="s">
        <v>11</v>
      </c>
      <c r="H1559" s="389" t="s">
        <v>7670</v>
      </c>
      <c r="I1559" s="389" t="s">
        <v>7670</v>
      </c>
      <c r="J1559" s="389" t="s">
        <v>7670</v>
      </c>
      <c r="K1559" s="389" t="s">
        <v>2227</v>
      </c>
      <c r="L1559" s="390" t="s">
        <v>50</v>
      </c>
      <c r="M1559" s="390" t="s">
        <v>2083</v>
      </c>
      <c r="N1559" s="390" t="s">
        <v>2083</v>
      </c>
      <c r="O1559" s="390" t="s">
        <v>42</v>
      </c>
      <c r="P1559" s="389" t="s">
        <v>23</v>
      </c>
      <c r="Q1559" s="389" t="s">
        <v>7671</v>
      </c>
      <c r="R1559" s="389" t="s">
        <v>7672</v>
      </c>
      <c r="S1559" s="389" t="s">
        <v>2083</v>
      </c>
      <c r="T1559" s="389" t="s">
        <v>2083</v>
      </c>
      <c r="U1559" s="389" t="s">
        <v>2083</v>
      </c>
      <c r="V1559" s="389" t="s">
        <v>2083</v>
      </c>
      <c r="W1559" s="389" t="s">
        <v>2083</v>
      </c>
      <c r="X1559" s="389" t="s">
        <v>43</v>
      </c>
      <c r="Y1559" s="389" t="s">
        <v>2083</v>
      </c>
      <c r="Z1559" s="389" t="s">
        <v>2083</v>
      </c>
      <c r="AA1559" s="389" t="s">
        <v>2105</v>
      </c>
      <c r="AB1559" s="389" t="s">
        <v>7060</v>
      </c>
    </row>
    <row r="1560" spans="1:28" x14ac:dyDescent="0.2">
      <c r="A1560" s="389">
        <v>1492</v>
      </c>
      <c r="B1560" s="389">
        <v>3588</v>
      </c>
      <c r="C1560" s="389" t="s">
        <v>2219</v>
      </c>
      <c r="D1560" s="389" t="s">
        <v>2220</v>
      </c>
      <c r="E1560" s="389" t="s">
        <v>1281</v>
      </c>
      <c r="F1560" s="421">
        <v>9739</v>
      </c>
      <c r="G1560" s="390" t="s">
        <v>11</v>
      </c>
      <c r="H1560" s="389" t="s">
        <v>7673</v>
      </c>
      <c r="I1560" s="389" t="s">
        <v>7674</v>
      </c>
      <c r="J1560" s="389" t="s">
        <v>7674</v>
      </c>
      <c r="K1560" s="389" t="s">
        <v>2091</v>
      </c>
      <c r="L1560" s="390" t="s">
        <v>50</v>
      </c>
      <c r="M1560" s="390" t="s">
        <v>2083</v>
      </c>
      <c r="N1560" s="390" t="s">
        <v>2083</v>
      </c>
      <c r="O1560" s="390" t="s">
        <v>87</v>
      </c>
      <c r="P1560" s="389" t="s">
        <v>23</v>
      </c>
      <c r="Q1560" s="389" t="s">
        <v>7675</v>
      </c>
      <c r="R1560" s="389" t="s">
        <v>5731</v>
      </c>
      <c r="S1560" s="389" t="s">
        <v>2083</v>
      </c>
      <c r="T1560" s="389" t="s">
        <v>2083</v>
      </c>
      <c r="U1560" s="389" t="s">
        <v>2083</v>
      </c>
      <c r="V1560" s="389" t="s">
        <v>2083</v>
      </c>
      <c r="W1560" s="389" t="s">
        <v>2083</v>
      </c>
      <c r="X1560" s="389" t="s">
        <v>43</v>
      </c>
      <c r="Y1560" s="389" t="s">
        <v>2147</v>
      </c>
      <c r="Z1560" s="389" t="s">
        <v>2083</v>
      </c>
      <c r="AA1560" s="389" t="s">
        <v>2115</v>
      </c>
      <c r="AB1560" s="389" t="s">
        <v>2844</v>
      </c>
    </row>
    <row r="1561" spans="1:28" x14ac:dyDescent="0.2">
      <c r="A1561" s="389">
        <v>1493</v>
      </c>
      <c r="B1561" s="389">
        <v>3599</v>
      </c>
      <c r="C1561" s="389" t="s">
        <v>7676</v>
      </c>
      <c r="D1561" s="389" t="s">
        <v>7677</v>
      </c>
      <c r="E1561" s="389" t="s">
        <v>1281</v>
      </c>
      <c r="F1561" s="421">
        <v>9740</v>
      </c>
      <c r="G1561" s="390" t="s">
        <v>11</v>
      </c>
      <c r="H1561" s="389" t="s">
        <v>1744</v>
      </c>
      <c r="I1561" s="389" t="s">
        <v>1744</v>
      </c>
      <c r="J1561" s="389" t="s">
        <v>1744</v>
      </c>
      <c r="K1561" s="389" t="s">
        <v>2227</v>
      </c>
      <c r="L1561" s="390" t="s">
        <v>50</v>
      </c>
      <c r="M1561" s="390" t="s">
        <v>2083</v>
      </c>
      <c r="N1561" s="390" t="s">
        <v>2083</v>
      </c>
      <c r="O1561" s="390" t="s">
        <v>87</v>
      </c>
      <c r="P1561" s="389" t="s">
        <v>23</v>
      </c>
      <c r="Q1561" s="389" t="s">
        <v>7678</v>
      </c>
      <c r="R1561" s="389" t="s">
        <v>3974</v>
      </c>
      <c r="S1561" s="389" t="s">
        <v>2083</v>
      </c>
      <c r="T1561" s="389" t="s">
        <v>2083</v>
      </c>
      <c r="U1561" s="389" t="s">
        <v>2083</v>
      </c>
      <c r="V1561" s="389" t="s">
        <v>2083</v>
      </c>
      <c r="W1561" s="389" t="s">
        <v>2083</v>
      </c>
      <c r="X1561" s="389" t="s">
        <v>43</v>
      </c>
      <c r="Y1561" s="389" t="s">
        <v>2147</v>
      </c>
      <c r="Z1561" s="389" t="s">
        <v>2083</v>
      </c>
      <c r="AA1561" s="389" t="s">
        <v>2638</v>
      </c>
      <c r="AB1561" s="389" t="s">
        <v>7679</v>
      </c>
    </row>
    <row r="1562" spans="1:28" x14ac:dyDescent="0.2">
      <c r="A1562" s="389">
        <v>1494</v>
      </c>
      <c r="B1562" s="389">
        <v>3644</v>
      </c>
      <c r="C1562" s="389" t="s">
        <v>2089</v>
      </c>
      <c r="D1562" s="389" t="s">
        <v>2090</v>
      </c>
      <c r="E1562" s="389" t="s">
        <v>1281</v>
      </c>
      <c r="F1562" s="421">
        <v>9741</v>
      </c>
      <c r="G1562" s="390" t="s">
        <v>11</v>
      </c>
      <c r="H1562" s="389" t="s">
        <v>7680</v>
      </c>
      <c r="I1562" s="389" t="s">
        <v>1745</v>
      </c>
      <c r="J1562" s="389" t="s">
        <v>1745</v>
      </c>
      <c r="K1562" s="389" t="s">
        <v>2227</v>
      </c>
      <c r="L1562" s="390" t="s">
        <v>50</v>
      </c>
      <c r="M1562" s="390" t="s">
        <v>2083</v>
      </c>
      <c r="N1562" s="390" t="s">
        <v>2083</v>
      </c>
      <c r="O1562" s="390" t="s">
        <v>87</v>
      </c>
      <c r="P1562" s="389" t="s">
        <v>23</v>
      </c>
      <c r="Q1562" s="389" t="s">
        <v>7681</v>
      </c>
      <c r="R1562" s="389" t="s">
        <v>6271</v>
      </c>
      <c r="S1562" s="389" t="s">
        <v>2083</v>
      </c>
      <c r="T1562" s="389" t="s">
        <v>2083</v>
      </c>
      <c r="U1562" s="389" t="s">
        <v>2083</v>
      </c>
      <c r="V1562" s="389" t="s">
        <v>2094</v>
      </c>
      <c r="W1562" s="389" t="s">
        <v>2083</v>
      </c>
      <c r="X1562" s="389" t="s">
        <v>43</v>
      </c>
      <c r="Y1562" s="389" t="s">
        <v>87</v>
      </c>
      <c r="Z1562" s="389" t="s">
        <v>2083</v>
      </c>
      <c r="AA1562" s="389" t="s">
        <v>2096</v>
      </c>
      <c r="AB1562" s="389" t="s">
        <v>2645</v>
      </c>
    </row>
    <row r="1563" spans="1:28" x14ac:dyDescent="0.2">
      <c r="A1563" s="389">
        <v>1495</v>
      </c>
      <c r="B1563" s="389">
        <v>3657</v>
      </c>
      <c r="C1563" s="389" t="s">
        <v>7682</v>
      </c>
      <c r="D1563" s="389" t="s">
        <v>7683</v>
      </c>
      <c r="E1563" s="389" t="s">
        <v>1281</v>
      </c>
      <c r="F1563" s="421">
        <v>9742</v>
      </c>
      <c r="G1563" s="390" t="s">
        <v>11</v>
      </c>
      <c r="H1563" s="389" t="s">
        <v>7684</v>
      </c>
      <c r="I1563" s="389" t="s">
        <v>7684</v>
      </c>
      <c r="J1563" s="389" t="s">
        <v>7684</v>
      </c>
      <c r="K1563" s="389" t="s">
        <v>2227</v>
      </c>
      <c r="L1563" s="390" t="s">
        <v>50</v>
      </c>
      <c r="M1563" s="390" t="s">
        <v>2083</v>
      </c>
      <c r="N1563" s="390" t="s">
        <v>2083</v>
      </c>
      <c r="O1563" s="390" t="s">
        <v>42</v>
      </c>
      <c r="P1563" s="389" t="s">
        <v>23</v>
      </c>
      <c r="Q1563" s="389" t="s">
        <v>6297</v>
      </c>
      <c r="R1563" s="389" t="s">
        <v>6279</v>
      </c>
      <c r="S1563" s="389" t="s">
        <v>2083</v>
      </c>
      <c r="T1563" s="389" t="s">
        <v>2083</v>
      </c>
      <c r="U1563" s="389" t="s">
        <v>2083</v>
      </c>
      <c r="V1563" s="389" t="s">
        <v>6298</v>
      </c>
      <c r="W1563" s="389" t="s">
        <v>2083</v>
      </c>
      <c r="X1563" s="389" t="s">
        <v>43</v>
      </c>
      <c r="Y1563" s="389" t="s">
        <v>2083</v>
      </c>
      <c r="Z1563" s="389" t="s">
        <v>2083</v>
      </c>
      <c r="AA1563" s="389" t="s">
        <v>2105</v>
      </c>
      <c r="AB1563" s="389" t="s">
        <v>2931</v>
      </c>
    </row>
    <row r="1564" spans="1:28" x14ac:dyDescent="0.2">
      <c r="A1564" s="389">
        <v>1496</v>
      </c>
      <c r="B1564" s="389">
        <v>3694</v>
      </c>
      <c r="C1564" s="389" t="s">
        <v>7685</v>
      </c>
      <c r="D1564" s="389" t="s">
        <v>7686</v>
      </c>
      <c r="E1564" s="389" t="s">
        <v>1281</v>
      </c>
      <c r="F1564" s="421">
        <v>9743</v>
      </c>
      <c r="G1564" s="390" t="s">
        <v>11</v>
      </c>
      <c r="H1564" s="389" t="s">
        <v>1746</v>
      </c>
      <c r="I1564" s="389" t="s">
        <v>1746</v>
      </c>
      <c r="J1564" s="389" t="s">
        <v>1746</v>
      </c>
      <c r="K1564" s="389" t="s">
        <v>2126</v>
      </c>
      <c r="L1564" s="390" t="s">
        <v>50</v>
      </c>
      <c r="M1564" s="390" t="s">
        <v>2083</v>
      </c>
      <c r="N1564" s="390" t="s">
        <v>2083</v>
      </c>
      <c r="O1564" s="390" t="s">
        <v>87</v>
      </c>
      <c r="P1564" s="389" t="s">
        <v>23</v>
      </c>
      <c r="Q1564" s="389" t="s">
        <v>7687</v>
      </c>
      <c r="R1564" s="389" t="s">
        <v>7688</v>
      </c>
      <c r="S1564" s="389" t="s">
        <v>2083</v>
      </c>
      <c r="T1564" s="389" t="s">
        <v>2083</v>
      </c>
      <c r="U1564" s="389" t="s">
        <v>2083</v>
      </c>
      <c r="V1564" s="389" t="s">
        <v>7689</v>
      </c>
      <c r="W1564" s="389" t="s">
        <v>2083</v>
      </c>
      <c r="X1564" s="389" t="s">
        <v>43</v>
      </c>
      <c r="Y1564" s="389" t="s">
        <v>2147</v>
      </c>
      <c r="Z1564" s="389" t="s">
        <v>2083</v>
      </c>
      <c r="AA1564" s="389" t="s">
        <v>2638</v>
      </c>
      <c r="AB1564" s="389" t="s">
        <v>6404</v>
      </c>
    </row>
    <row r="1565" spans="1:28" x14ac:dyDescent="0.2">
      <c r="A1565" s="389">
        <v>1497</v>
      </c>
      <c r="B1565" s="389">
        <v>3757</v>
      </c>
      <c r="C1565" s="389" t="s">
        <v>7685</v>
      </c>
      <c r="D1565" s="389" t="s">
        <v>7686</v>
      </c>
      <c r="E1565" s="389" t="s">
        <v>1281</v>
      </c>
      <c r="F1565" s="421">
        <v>9744</v>
      </c>
      <c r="G1565" s="390" t="s">
        <v>11</v>
      </c>
      <c r="H1565" s="389" t="s">
        <v>1747</v>
      </c>
      <c r="I1565" s="389" t="s">
        <v>1747</v>
      </c>
      <c r="J1565" s="389" t="s">
        <v>1747</v>
      </c>
      <c r="K1565" s="389" t="s">
        <v>2126</v>
      </c>
      <c r="L1565" s="390" t="s">
        <v>50</v>
      </c>
      <c r="M1565" s="390" t="s">
        <v>2083</v>
      </c>
      <c r="N1565" s="390" t="s">
        <v>2083</v>
      </c>
      <c r="O1565" s="390" t="s">
        <v>87</v>
      </c>
      <c r="P1565" s="389" t="s">
        <v>23</v>
      </c>
      <c r="Q1565" s="389" t="s">
        <v>7690</v>
      </c>
      <c r="R1565" s="389" t="s">
        <v>6450</v>
      </c>
      <c r="S1565" s="389" t="s">
        <v>2083</v>
      </c>
      <c r="T1565" s="389" t="s">
        <v>2083</v>
      </c>
      <c r="U1565" s="389" t="s">
        <v>2083</v>
      </c>
      <c r="V1565" s="389" t="s">
        <v>7691</v>
      </c>
      <c r="W1565" s="389" t="s">
        <v>2083</v>
      </c>
      <c r="X1565" s="389" t="s">
        <v>43</v>
      </c>
      <c r="Y1565" s="389" t="s">
        <v>2147</v>
      </c>
      <c r="Z1565" s="389" t="s">
        <v>2083</v>
      </c>
      <c r="AA1565" s="389" t="s">
        <v>2412</v>
      </c>
      <c r="AB1565" s="389" t="s">
        <v>7372</v>
      </c>
    </row>
    <row r="1566" spans="1:28" x14ac:dyDescent="0.2">
      <c r="A1566" s="389">
        <v>1498</v>
      </c>
      <c r="B1566" s="389">
        <v>3772</v>
      </c>
      <c r="C1566" s="389" t="s">
        <v>6304</v>
      </c>
      <c r="D1566" s="389" t="s">
        <v>4171</v>
      </c>
      <c r="E1566" s="389" t="s">
        <v>1281</v>
      </c>
      <c r="F1566" s="421">
        <v>9745</v>
      </c>
      <c r="G1566" s="390" t="s">
        <v>11</v>
      </c>
      <c r="H1566" s="389" t="s">
        <v>7692</v>
      </c>
      <c r="I1566" s="389" t="s">
        <v>1748</v>
      </c>
      <c r="J1566" s="389" t="s">
        <v>1748</v>
      </c>
      <c r="K1566" s="389" t="s">
        <v>2227</v>
      </c>
      <c r="L1566" s="390" t="s">
        <v>50</v>
      </c>
      <c r="M1566" s="390" t="s">
        <v>2083</v>
      </c>
      <c r="N1566" s="390" t="s">
        <v>2083</v>
      </c>
      <c r="O1566" s="390" t="s">
        <v>87</v>
      </c>
      <c r="P1566" s="389" t="s">
        <v>23</v>
      </c>
      <c r="Q1566" s="389" t="s">
        <v>7693</v>
      </c>
      <c r="R1566" s="389" t="s">
        <v>6444</v>
      </c>
      <c r="S1566" s="389" t="s">
        <v>2083</v>
      </c>
      <c r="T1566" s="389" t="s">
        <v>2083</v>
      </c>
      <c r="U1566" s="389" t="s">
        <v>2083</v>
      </c>
      <c r="V1566" s="389" t="s">
        <v>7694</v>
      </c>
      <c r="W1566" s="389" t="s">
        <v>2083</v>
      </c>
      <c r="X1566" s="389" t="s">
        <v>43</v>
      </c>
      <c r="Y1566" s="389" t="s">
        <v>2147</v>
      </c>
      <c r="Z1566" s="389" t="s">
        <v>2083</v>
      </c>
      <c r="AA1566" s="389" t="s">
        <v>2115</v>
      </c>
      <c r="AB1566" s="389" t="s">
        <v>3521</v>
      </c>
    </row>
    <row r="1567" spans="1:28" x14ac:dyDescent="0.2">
      <c r="A1567" s="389">
        <v>1499</v>
      </c>
      <c r="B1567" s="389">
        <v>3782</v>
      </c>
      <c r="C1567" s="389" t="s">
        <v>2089</v>
      </c>
      <c r="D1567" s="389" t="s">
        <v>2090</v>
      </c>
      <c r="E1567" s="389" t="s">
        <v>1281</v>
      </c>
      <c r="F1567" s="421">
        <v>9746</v>
      </c>
      <c r="G1567" s="390" t="s">
        <v>11</v>
      </c>
      <c r="H1567" s="389" t="s">
        <v>1749</v>
      </c>
      <c r="I1567" s="389" t="s">
        <v>1749</v>
      </c>
      <c r="J1567" s="389" t="s">
        <v>1749</v>
      </c>
      <c r="K1567" s="389" t="s">
        <v>2227</v>
      </c>
      <c r="L1567" s="390" t="s">
        <v>50</v>
      </c>
      <c r="M1567" s="390" t="s">
        <v>2083</v>
      </c>
      <c r="N1567" s="390" t="s">
        <v>2083</v>
      </c>
      <c r="O1567" s="390" t="s">
        <v>87</v>
      </c>
      <c r="P1567" s="389" t="s">
        <v>23</v>
      </c>
      <c r="Q1567" s="389" t="s">
        <v>7695</v>
      </c>
      <c r="R1567" s="389" t="s">
        <v>4305</v>
      </c>
      <c r="S1567" s="389" t="s">
        <v>2083</v>
      </c>
      <c r="T1567" s="389" t="s">
        <v>2083</v>
      </c>
      <c r="U1567" s="389" t="s">
        <v>2083</v>
      </c>
      <c r="V1567" s="389" t="s">
        <v>7696</v>
      </c>
      <c r="W1567" s="389" t="s">
        <v>2083</v>
      </c>
      <c r="X1567" s="389" t="s">
        <v>43</v>
      </c>
      <c r="Y1567" s="389" t="s">
        <v>2147</v>
      </c>
      <c r="Z1567" s="389" t="s">
        <v>2083</v>
      </c>
      <c r="AA1567" s="389" t="s">
        <v>2412</v>
      </c>
      <c r="AB1567" s="389" t="s">
        <v>6600</v>
      </c>
    </row>
    <row r="1568" spans="1:28" x14ac:dyDescent="0.2">
      <c r="A1568" s="389">
        <v>1500</v>
      </c>
      <c r="B1568" s="389">
        <v>3794</v>
      </c>
      <c r="C1568" s="389" t="s">
        <v>2563</v>
      </c>
      <c r="D1568" s="389" t="s">
        <v>2564</v>
      </c>
      <c r="E1568" s="389" t="s">
        <v>1281</v>
      </c>
      <c r="F1568" s="421">
        <v>9747</v>
      </c>
      <c r="G1568" s="390" t="s">
        <v>11</v>
      </c>
      <c r="H1568" s="389" t="s">
        <v>7697</v>
      </c>
      <c r="I1568" s="389" t="s">
        <v>7698</v>
      </c>
      <c r="J1568" s="389" t="s">
        <v>7698</v>
      </c>
      <c r="K1568" s="389" t="s">
        <v>2344</v>
      </c>
      <c r="L1568" s="390" t="s">
        <v>50</v>
      </c>
      <c r="M1568" s="390" t="s">
        <v>2083</v>
      </c>
      <c r="N1568" s="390" t="s">
        <v>2083</v>
      </c>
      <c r="O1568" s="390" t="s">
        <v>87</v>
      </c>
      <c r="P1568" s="389" t="s">
        <v>23</v>
      </c>
      <c r="Q1568" s="389" t="s">
        <v>7699</v>
      </c>
      <c r="R1568" s="389" t="s">
        <v>4305</v>
      </c>
      <c r="S1568" s="389" t="s">
        <v>2083</v>
      </c>
      <c r="T1568" s="389" t="s">
        <v>2083</v>
      </c>
      <c r="U1568" s="389" t="s">
        <v>2083</v>
      </c>
      <c r="V1568" s="389" t="s">
        <v>7700</v>
      </c>
      <c r="W1568" s="389" t="s">
        <v>2083</v>
      </c>
      <c r="X1568" s="389" t="s">
        <v>43</v>
      </c>
      <c r="Y1568" s="389" t="s">
        <v>2147</v>
      </c>
      <c r="Z1568" s="389" t="s">
        <v>2083</v>
      </c>
      <c r="AA1568" s="389" t="s">
        <v>2096</v>
      </c>
      <c r="AB1568" s="389" t="s">
        <v>7701</v>
      </c>
    </row>
    <row r="1569" spans="1:28" x14ac:dyDescent="0.2">
      <c r="A1569" s="389">
        <v>1501</v>
      </c>
      <c r="B1569" s="389">
        <v>3807</v>
      </c>
      <c r="C1569" s="389" t="s">
        <v>2089</v>
      </c>
      <c r="D1569" s="389" t="s">
        <v>2090</v>
      </c>
      <c r="E1569" s="389" t="s">
        <v>1281</v>
      </c>
      <c r="F1569" s="421">
        <v>9748</v>
      </c>
      <c r="G1569" s="390" t="s">
        <v>11</v>
      </c>
      <c r="H1569" s="389" t="s">
        <v>7702</v>
      </c>
      <c r="I1569" s="389" t="s">
        <v>7703</v>
      </c>
      <c r="J1569" s="389" t="s">
        <v>7703</v>
      </c>
      <c r="K1569" s="389" t="s">
        <v>2227</v>
      </c>
      <c r="L1569" s="390" t="s">
        <v>50</v>
      </c>
      <c r="M1569" s="390" t="s">
        <v>2083</v>
      </c>
      <c r="N1569" s="390" t="s">
        <v>2083</v>
      </c>
      <c r="O1569" s="390" t="s">
        <v>87</v>
      </c>
      <c r="P1569" s="389" t="s">
        <v>23</v>
      </c>
      <c r="Q1569" s="389" t="s">
        <v>7704</v>
      </c>
      <c r="R1569" s="389" t="s">
        <v>6629</v>
      </c>
      <c r="S1569" s="389" t="s">
        <v>2083</v>
      </c>
      <c r="T1569" s="389" t="s">
        <v>2083</v>
      </c>
      <c r="U1569" s="389" t="s">
        <v>2083</v>
      </c>
      <c r="V1569" s="389" t="s">
        <v>7705</v>
      </c>
      <c r="W1569" s="389" t="s">
        <v>2083</v>
      </c>
      <c r="X1569" s="389" t="s">
        <v>43</v>
      </c>
      <c r="Y1569" s="389" t="s">
        <v>2147</v>
      </c>
      <c r="Z1569" s="389" t="s">
        <v>2083</v>
      </c>
      <c r="AA1569" s="389" t="s">
        <v>2412</v>
      </c>
      <c r="AB1569" s="389" t="s">
        <v>6638</v>
      </c>
    </row>
    <row r="1570" spans="1:28" x14ac:dyDescent="0.2">
      <c r="A1570" s="389">
        <v>1502</v>
      </c>
      <c r="B1570" s="389">
        <v>3818</v>
      </c>
      <c r="C1570" s="389" t="s">
        <v>2349</v>
      </c>
      <c r="D1570" s="389" t="s">
        <v>2350</v>
      </c>
      <c r="E1570" s="389" t="s">
        <v>1281</v>
      </c>
      <c r="F1570" s="421">
        <v>9749</v>
      </c>
      <c r="G1570" s="390" t="s">
        <v>11</v>
      </c>
      <c r="H1570" s="389" t="s">
        <v>7706</v>
      </c>
      <c r="I1570" s="389" t="s">
        <v>1906</v>
      </c>
      <c r="J1570" s="389" t="s">
        <v>1906</v>
      </c>
      <c r="K1570" s="389" t="s">
        <v>2227</v>
      </c>
      <c r="L1570" s="390" t="s">
        <v>50</v>
      </c>
      <c r="M1570" s="390" t="s">
        <v>2083</v>
      </c>
      <c r="N1570" s="390" t="s">
        <v>2083</v>
      </c>
      <c r="O1570" s="390" t="s">
        <v>87</v>
      </c>
      <c r="P1570" s="389" t="s">
        <v>23</v>
      </c>
      <c r="Q1570" s="389" t="s">
        <v>7707</v>
      </c>
      <c r="R1570" s="389" t="s">
        <v>7708</v>
      </c>
      <c r="S1570" s="389" t="s">
        <v>2083</v>
      </c>
      <c r="T1570" s="389" t="s">
        <v>2083</v>
      </c>
      <c r="U1570" s="389" t="s">
        <v>2083</v>
      </c>
      <c r="V1570" s="389" t="s">
        <v>7709</v>
      </c>
      <c r="W1570" s="389" t="s">
        <v>2083</v>
      </c>
      <c r="X1570" s="389" t="s">
        <v>2095</v>
      </c>
      <c r="Y1570" s="389" t="s">
        <v>2147</v>
      </c>
      <c r="Z1570" s="389" t="s">
        <v>2083</v>
      </c>
      <c r="AA1570" s="389" t="s">
        <v>2412</v>
      </c>
      <c r="AB1570" s="389" t="s">
        <v>7710</v>
      </c>
    </row>
    <row r="1571" spans="1:28" x14ac:dyDescent="0.2">
      <c r="A1571" s="389">
        <v>1503</v>
      </c>
      <c r="B1571" s="389">
        <v>3821</v>
      </c>
      <c r="C1571" s="389" t="s">
        <v>5060</v>
      </c>
      <c r="D1571" s="389" t="s">
        <v>4054</v>
      </c>
      <c r="E1571" s="389" t="s">
        <v>1281</v>
      </c>
      <c r="F1571" s="421">
        <v>9750</v>
      </c>
      <c r="G1571" s="390" t="s">
        <v>11</v>
      </c>
      <c r="H1571" s="389" t="s">
        <v>2005</v>
      </c>
      <c r="I1571" s="389" t="s">
        <v>2005</v>
      </c>
      <c r="J1571" s="389" t="s">
        <v>2005</v>
      </c>
      <c r="K1571" s="389" t="s">
        <v>2227</v>
      </c>
      <c r="L1571" s="390" t="s">
        <v>50</v>
      </c>
      <c r="M1571" s="390" t="s">
        <v>2083</v>
      </c>
      <c r="N1571" s="390" t="s">
        <v>2083</v>
      </c>
      <c r="O1571" s="390" t="s">
        <v>87</v>
      </c>
      <c r="P1571" s="389" t="s">
        <v>23</v>
      </c>
      <c r="Q1571" s="389" t="s">
        <v>7711</v>
      </c>
      <c r="R1571" s="389" t="s">
        <v>3140</v>
      </c>
      <c r="S1571" s="389" t="s">
        <v>2083</v>
      </c>
      <c r="T1571" s="389" t="s">
        <v>2083</v>
      </c>
      <c r="U1571" s="389" t="s">
        <v>2083</v>
      </c>
      <c r="V1571" s="389" t="s">
        <v>7712</v>
      </c>
      <c r="W1571" s="389" t="s">
        <v>2083</v>
      </c>
      <c r="X1571" s="389" t="s">
        <v>43</v>
      </c>
      <c r="Y1571" s="389" t="s">
        <v>2147</v>
      </c>
      <c r="Z1571" s="389" t="s">
        <v>2083</v>
      </c>
      <c r="AA1571" s="389" t="s">
        <v>2096</v>
      </c>
      <c r="AB1571" s="389" t="s">
        <v>3140</v>
      </c>
    </row>
    <row r="1572" spans="1:28" x14ac:dyDescent="0.2">
      <c r="A1572" s="389">
        <v>1504</v>
      </c>
      <c r="B1572" s="389">
        <v>3845</v>
      </c>
      <c r="C1572" s="389" t="s">
        <v>2201</v>
      </c>
      <c r="D1572" s="389" t="s">
        <v>2202</v>
      </c>
      <c r="E1572" s="389" t="s">
        <v>1281</v>
      </c>
      <c r="F1572" s="421">
        <v>9751</v>
      </c>
      <c r="G1572" s="390" t="s">
        <v>11</v>
      </c>
      <c r="H1572" s="389" t="s">
        <v>7713</v>
      </c>
      <c r="I1572" s="389" t="s">
        <v>7714</v>
      </c>
      <c r="J1572" s="389" t="s">
        <v>7714</v>
      </c>
      <c r="K1572" s="389" t="s">
        <v>2227</v>
      </c>
      <c r="L1572" s="390" t="s">
        <v>50</v>
      </c>
      <c r="M1572" s="390" t="s">
        <v>2083</v>
      </c>
      <c r="N1572" s="390" t="s">
        <v>2083</v>
      </c>
      <c r="O1572" s="390" t="s">
        <v>87</v>
      </c>
      <c r="P1572" s="389" t="s">
        <v>23</v>
      </c>
      <c r="Q1572" s="389" t="s">
        <v>7715</v>
      </c>
      <c r="R1572" s="389" t="s">
        <v>3631</v>
      </c>
      <c r="S1572" s="389" t="s">
        <v>2083</v>
      </c>
      <c r="T1572" s="389" t="s">
        <v>2083</v>
      </c>
      <c r="U1572" s="389" t="s">
        <v>2083</v>
      </c>
      <c r="V1572" s="389" t="s">
        <v>2083</v>
      </c>
      <c r="W1572" s="389" t="s">
        <v>2083</v>
      </c>
      <c r="X1572" s="389" t="s">
        <v>43</v>
      </c>
      <c r="Y1572" s="389" t="s">
        <v>2147</v>
      </c>
      <c r="Z1572" s="389" t="s">
        <v>2083</v>
      </c>
      <c r="AA1572" s="389" t="s">
        <v>2328</v>
      </c>
      <c r="AB1572" s="389" t="s">
        <v>6755</v>
      </c>
    </row>
    <row r="1573" spans="1:28" x14ac:dyDescent="0.2">
      <c r="A1573" s="389">
        <v>1505</v>
      </c>
      <c r="B1573" s="389">
        <v>3491</v>
      </c>
      <c r="C1573" s="389" t="s">
        <v>2083</v>
      </c>
      <c r="E1573" s="389" t="s">
        <v>1281</v>
      </c>
      <c r="F1573" s="421">
        <v>9986</v>
      </c>
      <c r="G1573" s="390" t="s">
        <v>11</v>
      </c>
      <c r="H1573" s="389" t="s">
        <v>1750</v>
      </c>
      <c r="I1573" s="389" t="s">
        <v>1750</v>
      </c>
      <c r="J1573" s="389" t="s">
        <v>1750</v>
      </c>
      <c r="K1573" s="389" t="s">
        <v>43</v>
      </c>
      <c r="L1573" s="390" t="s">
        <v>1284</v>
      </c>
      <c r="M1573" s="390" t="s">
        <v>2083</v>
      </c>
      <c r="N1573" s="390" t="s">
        <v>2083</v>
      </c>
      <c r="O1573" s="390" t="s">
        <v>25</v>
      </c>
      <c r="Q1573" s="389" t="s">
        <v>2368</v>
      </c>
      <c r="R1573" s="389" t="s">
        <v>7201</v>
      </c>
      <c r="S1573" s="389" t="s">
        <v>7716</v>
      </c>
      <c r="T1573" s="389" t="s">
        <v>7202</v>
      </c>
      <c r="U1573" s="389" t="s">
        <v>2083</v>
      </c>
      <c r="V1573" s="389" t="s">
        <v>7717</v>
      </c>
      <c r="W1573" s="389" t="s">
        <v>2083</v>
      </c>
      <c r="X1573" s="389" t="s">
        <v>43</v>
      </c>
      <c r="Y1573" s="389" t="s">
        <v>2083</v>
      </c>
      <c r="Z1573" s="389" t="s">
        <v>2083</v>
      </c>
      <c r="AA1573" s="389" t="s">
        <v>2155</v>
      </c>
      <c r="AB1573" s="389" t="s">
        <v>7202</v>
      </c>
    </row>
    <row r="1574" spans="1:28" x14ac:dyDescent="0.2">
      <c r="A1574" s="389">
        <v>1506</v>
      </c>
      <c r="B1574" s="389">
        <v>3492</v>
      </c>
      <c r="C1574" s="389" t="s">
        <v>2083</v>
      </c>
      <c r="E1574" s="389" t="s">
        <v>1281</v>
      </c>
      <c r="F1574" s="421">
        <v>9987</v>
      </c>
      <c r="G1574" s="390" t="s">
        <v>11</v>
      </c>
      <c r="H1574" s="389" t="s">
        <v>1751</v>
      </c>
      <c r="I1574" s="389" t="s">
        <v>1751</v>
      </c>
      <c r="J1574" s="389" t="s">
        <v>1751</v>
      </c>
      <c r="K1574" s="389" t="s">
        <v>43</v>
      </c>
      <c r="L1574" s="390" t="s">
        <v>1284</v>
      </c>
      <c r="M1574" s="390" t="s">
        <v>2083</v>
      </c>
      <c r="N1574" s="390" t="s">
        <v>7719</v>
      </c>
      <c r="O1574" s="390" t="s">
        <v>25</v>
      </c>
      <c r="Q1574" s="389" t="s">
        <v>2368</v>
      </c>
      <c r="R1574" s="389" t="s">
        <v>7201</v>
      </c>
      <c r="S1574" s="389" t="s">
        <v>6968</v>
      </c>
      <c r="T1574" s="389" t="s">
        <v>7202</v>
      </c>
      <c r="U1574" s="389" t="s">
        <v>2083</v>
      </c>
      <c r="V1574" s="389" t="s">
        <v>7720</v>
      </c>
      <c r="W1574" s="389" t="s">
        <v>2083</v>
      </c>
      <c r="X1574" s="389" t="s">
        <v>43</v>
      </c>
      <c r="Y1574" s="389" t="s">
        <v>2083</v>
      </c>
      <c r="Z1574" s="389" t="s">
        <v>2083</v>
      </c>
      <c r="AA1574" s="389" t="s">
        <v>2155</v>
      </c>
      <c r="AB1574" s="389" t="s">
        <v>7202</v>
      </c>
    </row>
    <row r="1575" spans="1:28" x14ac:dyDescent="0.2">
      <c r="A1575" s="389">
        <v>1507</v>
      </c>
      <c r="B1575" s="389">
        <v>3493</v>
      </c>
      <c r="C1575" s="389" t="s">
        <v>2083</v>
      </c>
      <c r="E1575" s="389" t="s">
        <v>1281</v>
      </c>
      <c r="F1575" s="421">
        <v>9993</v>
      </c>
      <c r="G1575" s="390" t="s">
        <v>11</v>
      </c>
      <c r="H1575" s="389" t="s">
        <v>1750</v>
      </c>
      <c r="I1575" s="389" t="s">
        <v>1750</v>
      </c>
      <c r="J1575" s="389" t="s">
        <v>1750</v>
      </c>
      <c r="K1575" s="389" t="s">
        <v>43</v>
      </c>
      <c r="L1575" s="390" t="s">
        <v>662</v>
      </c>
      <c r="M1575" s="390" t="s">
        <v>2083</v>
      </c>
      <c r="N1575" s="390" t="s">
        <v>2083</v>
      </c>
      <c r="O1575" s="390" t="s">
        <v>87</v>
      </c>
      <c r="Q1575" s="389" t="s">
        <v>2368</v>
      </c>
      <c r="R1575" s="389" t="s">
        <v>7201</v>
      </c>
      <c r="S1575" s="389" t="s">
        <v>2083</v>
      </c>
      <c r="T1575" s="389" t="s">
        <v>2083</v>
      </c>
      <c r="U1575" s="389" t="s">
        <v>2083</v>
      </c>
      <c r="V1575" s="389" t="s">
        <v>7721</v>
      </c>
      <c r="W1575" s="389" t="s">
        <v>2083</v>
      </c>
      <c r="X1575" s="389" t="s">
        <v>43</v>
      </c>
      <c r="Y1575" s="389" t="s">
        <v>2083</v>
      </c>
      <c r="Z1575" s="389" t="s">
        <v>2083</v>
      </c>
      <c r="AA1575" s="389" t="s">
        <v>2155</v>
      </c>
      <c r="AB1575" s="389" t="s">
        <v>7202</v>
      </c>
    </row>
    <row r="1576" spans="1:28" x14ac:dyDescent="0.2">
      <c r="A1576" s="389">
        <v>1508</v>
      </c>
      <c r="B1576" s="389">
        <v>3494</v>
      </c>
      <c r="C1576" s="389" t="s">
        <v>2083</v>
      </c>
      <c r="E1576" s="389" t="s">
        <v>1281</v>
      </c>
      <c r="F1576" s="421">
        <v>9994</v>
      </c>
      <c r="G1576" s="390" t="s">
        <v>11</v>
      </c>
      <c r="H1576" s="389" t="s">
        <v>1751</v>
      </c>
      <c r="I1576" s="389" t="s">
        <v>1751</v>
      </c>
      <c r="J1576" s="389" t="s">
        <v>1751</v>
      </c>
      <c r="K1576" s="389" t="s">
        <v>43</v>
      </c>
      <c r="L1576" s="390" t="s">
        <v>662</v>
      </c>
      <c r="M1576" s="390" t="s">
        <v>7718</v>
      </c>
      <c r="N1576" s="390" t="s">
        <v>2083</v>
      </c>
      <c r="O1576" s="390" t="s">
        <v>87</v>
      </c>
      <c r="Q1576" s="389" t="s">
        <v>2368</v>
      </c>
      <c r="R1576" s="389" t="s">
        <v>7201</v>
      </c>
      <c r="S1576" s="389" t="s">
        <v>2083</v>
      </c>
      <c r="T1576" s="389" t="s">
        <v>2083</v>
      </c>
      <c r="U1576" s="389" t="s">
        <v>2083</v>
      </c>
      <c r="V1576" s="389" t="s">
        <v>7722</v>
      </c>
      <c r="W1576" s="389" t="s">
        <v>2083</v>
      </c>
      <c r="X1576" s="389" t="s">
        <v>43</v>
      </c>
      <c r="Y1576" s="389" t="s">
        <v>2083</v>
      </c>
      <c r="Z1576" s="389" t="s">
        <v>2083</v>
      </c>
      <c r="AA1576" s="389" t="s">
        <v>2155</v>
      </c>
      <c r="AB1576" s="389" t="s">
        <v>7202</v>
      </c>
    </row>
  </sheetData>
  <pageMargins left="0.75" right="0.75" top="1" bottom="1" header="0.5" footer="0.5"/>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485"/>
  <sheetViews>
    <sheetView workbookViewId="0">
      <selection activeCell="E2" sqref="E2"/>
    </sheetView>
  </sheetViews>
  <sheetFormatPr defaultRowHeight="12.75" x14ac:dyDescent="0.2"/>
  <cols>
    <col min="1" max="1" width="6" style="233" bestFit="1" customWidth="1"/>
    <col min="2" max="2" width="60.42578125" style="232" customWidth="1"/>
    <col min="3" max="4" width="9.140625" style="234"/>
    <col min="5" max="255" width="9.140625" style="232"/>
    <col min="256" max="256" width="6" style="232" bestFit="1" customWidth="1"/>
    <col min="257" max="257" width="60.42578125" style="232" customWidth="1"/>
    <col min="258" max="258" width="13.85546875" style="232" customWidth="1"/>
    <col min="259" max="511" width="9.140625" style="232"/>
    <col min="512" max="512" width="6" style="232" bestFit="1" customWidth="1"/>
    <col min="513" max="513" width="60.42578125" style="232" customWidth="1"/>
    <col min="514" max="514" width="13.85546875" style="232" customWidth="1"/>
    <col min="515" max="767" width="9.140625" style="232"/>
    <col min="768" max="768" width="6" style="232" bestFit="1" customWidth="1"/>
    <col min="769" max="769" width="60.42578125" style="232" customWidth="1"/>
    <col min="770" max="770" width="13.85546875" style="232" customWidth="1"/>
    <col min="771" max="1023" width="9.140625" style="232"/>
    <col min="1024" max="1024" width="6" style="232" bestFit="1" customWidth="1"/>
    <col min="1025" max="1025" width="60.42578125" style="232" customWidth="1"/>
    <col min="1026" max="1026" width="13.85546875" style="232" customWidth="1"/>
    <col min="1027" max="1279" width="9.140625" style="232"/>
    <col min="1280" max="1280" width="6" style="232" bestFit="1" customWidth="1"/>
    <col min="1281" max="1281" width="60.42578125" style="232" customWidth="1"/>
    <col min="1282" max="1282" width="13.85546875" style="232" customWidth="1"/>
    <col min="1283" max="1535" width="9.140625" style="232"/>
    <col min="1536" max="1536" width="6" style="232" bestFit="1" customWidth="1"/>
    <col min="1537" max="1537" width="60.42578125" style="232" customWidth="1"/>
    <col min="1538" max="1538" width="13.85546875" style="232" customWidth="1"/>
    <col min="1539" max="1791" width="9.140625" style="232"/>
    <col min="1792" max="1792" width="6" style="232" bestFit="1" customWidth="1"/>
    <col min="1793" max="1793" width="60.42578125" style="232" customWidth="1"/>
    <col min="1794" max="1794" width="13.85546875" style="232" customWidth="1"/>
    <col min="1795" max="2047" width="9.140625" style="232"/>
    <col min="2048" max="2048" width="6" style="232" bestFit="1" customWidth="1"/>
    <col min="2049" max="2049" width="60.42578125" style="232" customWidth="1"/>
    <col min="2050" max="2050" width="13.85546875" style="232" customWidth="1"/>
    <col min="2051" max="2303" width="9.140625" style="232"/>
    <col min="2304" max="2304" width="6" style="232" bestFit="1" customWidth="1"/>
    <col min="2305" max="2305" width="60.42578125" style="232" customWidth="1"/>
    <col min="2306" max="2306" width="13.85546875" style="232" customWidth="1"/>
    <col min="2307" max="2559" width="9.140625" style="232"/>
    <col min="2560" max="2560" width="6" style="232" bestFit="1" customWidth="1"/>
    <col min="2561" max="2561" width="60.42578125" style="232" customWidth="1"/>
    <col min="2562" max="2562" width="13.85546875" style="232" customWidth="1"/>
    <col min="2563" max="2815" width="9.140625" style="232"/>
    <col min="2816" max="2816" width="6" style="232" bestFit="1" customWidth="1"/>
    <col min="2817" max="2817" width="60.42578125" style="232" customWidth="1"/>
    <col min="2818" max="2818" width="13.85546875" style="232" customWidth="1"/>
    <col min="2819" max="3071" width="9.140625" style="232"/>
    <col min="3072" max="3072" width="6" style="232" bestFit="1" customWidth="1"/>
    <col min="3073" max="3073" width="60.42578125" style="232" customWidth="1"/>
    <col min="3074" max="3074" width="13.85546875" style="232" customWidth="1"/>
    <col min="3075" max="3327" width="9.140625" style="232"/>
    <col min="3328" max="3328" width="6" style="232" bestFit="1" customWidth="1"/>
    <col min="3329" max="3329" width="60.42578125" style="232" customWidth="1"/>
    <col min="3330" max="3330" width="13.85546875" style="232" customWidth="1"/>
    <col min="3331" max="3583" width="9.140625" style="232"/>
    <col min="3584" max="3584" width="6" style="232" bestFit="1" customWidth="1"/>
    <col min="3585" max="3585" width="60.42578125" style="232" customWidth="1"/>
    <col min="3586" max="3586" width="13.85546875" style="232" customWidth="1"/>
    <col min="3587" max="3839" width="9.140625" style="232"/>
    <col min="3840" max="3840" width="6" style="232" bestFit="1" customWidth="1"/>
    <col min="3841" max="3841" width="60.42578125" style="232" customWidth="1"/>
    <col min="3842" max="3842" width="13.85546875" style="232" customWidth="1"/>
    <col min="3843" max="4095" width="9.140625" style="232"/>
    <col min="4096" max="4096" width="6" style="232" bestFit="1" customWidth="1"/>
    <col min="4097" max="4097" width="60.42578125" style="232" customWidth="1"/>
    <col min="4098" max="4098" width="13.85546875" style="232" customWidth="1"/>
    <col min="4099" max="4351" width="9.140625" style="232"/>
    <col min="4352" max="4352" width="6" style="232" bestFit="1" customWidth="1"/>
    <col min="4353" max="4353" width="60.42578125" style="232" customWidth="1"/>
    <col min="4354" max="4354" width="13.85546875" style="232" customWidth="1"/>
    <col min="4355" max="4607" width="9.140625" style="232"/>
    <col min="4608" max="4608" width="6" style="232" bestFit="1" customWidth="1"/>
    <col min="4609" max="4609" width="60.42578125" style="232" customWidth="1"/>
    <col min="4610" max="4610" width="13.85546875" style="232" customWidth="1"/>
    <col min="4611" max="4863" width="9.140625" style="232"/>
    <col min="4864" max="4864" width="6" style="232" bestFit="1" customWidth="1"/>
    <col min="4865" max="4865" width="60.42578125" style="232" customWidth="1"/>
    <col min="4866" max="4866" width="13.85546875" style="232" customWidth="1"/>
    <col min="4867" max="5119" width="9.140625" style="232"/>
    <col min="5120" max="5120" width="6" style="232" bestFit="1" customWidth="1"/>
    <col min="5121" max="5121" width="60.42578125" style="232" customWidth="1"/>
    <col min="5122" max="5122" width="13.85546875" style="232" customWidth="1"/>
    <col min="5123" max="5375" width="9.140625" style="232"/>
    <col min="5376" max="5376" width="6" style="232" bestFit="1" customWidth="1"/>
    <col min="5377" max="5377" width="60.42578125" style="232" customWidth="1"/>
    <col min="5378" max="5378" width="13.85546875" style="232" customWidth="1"/>
    <col min="5379" max="5631" width="9.140625" style="232"/>
    <col min="5632" max="5632" width="6" style="232" bestFit="1" customWidth="1"/>
    <col min="5633" max="5633" width="60.42578125" style="232" customWidth="1"/>
    <col min="5634" max="5634" width="13.85546875" style="232" customWidth="1"/>
    <col min="5635" max="5887" width="9.140625" style="232"/>
    <col min="5888" max="5888" width="6" style="232" bestFit="1" customWidth="1"/>
    <col min="5889" max="5889" width="60.42578125" style="232" customWidth="1"/>
    <col min="5890" max="5890" width="13.85546875" style="232" customWidth="1"/>
    <col min="5891" max="6143" width="9.140625" style="232"/>
    <col min="6144" max="6144" width="6" style="232" bestFit="1" customWidth="1"/>
    <col min="6145" max="6145" width="60.42578125" style="232" customWidth="1"/>
    <col min="6146" max="6146" width="13.85546875" style="232" customWidth="1"/>
    <col min="6147" max="6399" width="9.140625" style="232"/>
    <col min="6400" max="6400" width="6" style="232" bestFit="1" customWidth="1"/>
    <col min="6401" max="6401" width="60.42578125" style="232" customWidth="1"/>
    <col min="6402" max="6402" width="13.85546875" style="232" customWidth="1"/>
    <col min="6403" max="6655" width="9.140625" style="232"/>
    <col min="6656" max="6656" width="6" style="232" bestFit="1" customWidth="1"/>
    <col min="6657" max="6657" width="60.42578125" style="232" customWidth="1"/>
    <col min="6658" max="6658" width="13.85546875" style="232" customWidth="1"/>
    <col min="6659" max="6911" width="9.140625" style="232"/>
    <col min="6912" max="6912" width="6" style="232" bestFit="1" customWidth="1"/>
    <col min="6913" max="6913" width="60.42578125" style="232" customWidth="1"/>
    <col min="6914" max="6914" width="13.85546875" style="232" customWidth="1"/>
    <col min="6915" max="7167" width="9.140625" style="232"/>
    <col min="7168" max="7168" width="6" style="232" bestFit="1" customWidth="1"/>
    <col min="7169" max="7169" width="60.42578125" style="232" customWidth="1"/>
    <col min="7170" max="7170" width="13.85546875" style="232" customWidth="1"/>
    <col min="7171" max="7423" width="9.140625" style="232"/>
    <col min="7424" max="7424" width="6" style="232" bestFit="1" customWidth="1"/>
    <col min="7425" max="7425" width="60.42578125" style="232" customWidth="1"/>
    <col min="7426" max="7426" width="13.85546875" style="232" customWidth="1"/>
    <col min="7427" max="7679" width="9.140625" style="232"/>
    <col min="7680" max="7680" width="6" style="232" bestFit="1" customWidth="1"/>
    <col min="7681" max="7681" width="60.42578125" style="232" customWidth="1"/>
    <col min="7682" max="7682" width="13.85546875" style="232" customWidth="1"/>
    <col min="7683" max="7935" width="9.140625" style="232"/>
    <col min="7936" max="7936" width="6" style="232" bestFit="1" customWidth="1"/>
    <col min="7937" max="7937" width="60.42578125" style="232" customWidth="1"/>
    <col min="7938" max="7938" width="13.85546875" style="232" customWidth="1"/>
    <col min="7939" max="8191" width="9.140625" style="232"/>
    <col min="8192" max="8192" width="6" style="232" bestFit="1" customWidth="1"/>
    <col min="8193" max="8193" width="60.42578125" style="232" customWidth="1"/>
    <col min="8194" max="8194" width="13.85546875" style="232" customWidth="1"/>
    <col min="8195" max="8447" width="9.140625" style="232"/>
    <col min="8448" max="8448" width="6" style="232" bestFit="1" customWidth="1"/>
    <col min="8449" max="8449" width="60.42578125" style="232" customWidth="1"/>
    <col min="8450" max="8450" width="13.85546875" style="232" customWidth="1"/>
    <col min="8451" max="8703" width="9.140625" style="232"/>
    <col min="8704" max="8704" width="6" style="232" bestFit="1" customWidth="1"/>
    <col min="8705" max="8705" width="60.42578125" style="232" customWidth="1"/>
    <col min="8706" max="8706" width="13.85546875" style="232" customWidth="1"/>
    <col min="8707" max="8959" width="9.140625" style="232"/>
    <col min="8960" max="8960" width="6" style="232" bestFit="1" customWidth="1"/>
    <col min="8961" max="8961" width="60.42578125" style="232" customWidth="1"/>
    <col min="8962" max="8962" width="13.85546875" style="232" customWidth="1"/>
    <col min="8963" max="9215" width="9.140625" style="232"/>
    <col min="9216" max="9216" width="6" style="232" bestFit="1" customWidth="1"/>
    <col min="9217" max="9217" width="60.42578125" style="232" customWidth="1"/>
    <col min="9218" max="9218" width="13.85546875" style="232" customWidth="1"/>
    <col min="9219" max="9471" width="9.140625" style="232"/>
    <col min="9472" max="9472" width="6" style="232" bestFit="1" customWidth="1"/>
    <col min="9473" max="9473" width="60.42578125" style="232" customWidth="1"/>
    <col min="9474" max="9474" width="13.85546875" style="232" customWidth="1"/>
    <col min="9475" max="9727" width="9.140625" style="232"/>
    <col min="9728" max="9728" width="6" style="232" bestFit="1" customWidth="1"/>
    <col min="9729" max="9729" width="60.42578125" style="232" customWidth="1"/>
    <col min="9730" max="9730" width="13.85546875" style="232" customWidth="1"/>
    <col min="9731" max="9983" width="9.140625" style="232"/>
    <col min="9984" max="9984" width="6" style="232" bestFit="1" customWidth="1"/>
    <col min="9985" max="9985" width="60.42578125" style="232" customWidth="1"/>
    <col min="9986" max="9986" width="13.85546875" style="232" customWidth="1"/>
    <col min="9987" max="10239" width="9.140625" style="232"/>
    <col min="10240" max="10240" width="6" style="232" bestFit="1" customWidth="1"/>
    <col min="10241" max="10241" width="60.42578125" style="232" customWidth="1"/>
    <col min="10242" max="10242" width="13.85546875" style="232" customWidth="1"/>
    <col min="10243" max="10495" width="9.140625" style="232"/>
    <col min="10496" max="10496" width="6" style="232" bestFit="1" customWidth="1"/>
    <col min="10497" max="10497" width="60.42578125" style="232" customWidth="1"/>
    <col min="10498" max="10498" width="13.85546875" style="232" customWidth="1"/>
    <col min="10499" max="10751" width="9.140625" style="232"/>
    <col min="10752" max="10752" width="6" style="232" bestFit="1" customWidth="1"/>
    <col min="10753" max="10753" width="60.42578125" style="232" customWidth="1"/>
    <col min="10754" max="10754" width="13.85546875" style="232" customWidth="1"/>
    <col min="10755" max="11007" width="9.140625" style="232"/>
    <col min="11008" max="11008" width="6" style="232" bestFit="1" customWidth="1"/>
    <col min="11009" max="11009" width="60.42578125" style="232" customWidth="1"/>
    <col min="11010" max="11010" width="13.85546875" style="232" customWidth="1"/>
    <col min="11011" max="11263" width="9.140625" style="232"/>
    <col min="11264" max="11264" width="6" style="232" bestFit="1" customWidth="1"/>
    <col min="11265" max="11265" width="60.42578125" style="232" customWidth="1"/>
    <col min="11266" max="11266" width="13.85546875" style="232" customWidth="1"/>
    <col min="11267" max="11519" width="9.140625" style="232"/>
    <col min="11520" max="11520" width="6" style="232" bestFit="1" customWidth="1"/>
    <col min="11521" max="11521" width="60.42578125" style="232" customWidth="1"/>
    <col min="11522" max="11522" width="13.85546875" style="232" customWidth="1"/>
    <col min="11523" max="11775" width="9.140625" style="232"/>
    <col min="11776" max="11776" width="6" style="232" bestFit="1" customWidth="1"/>
    <col min="11777" max="11777" width="60.42578125" style="232" customWidth="1"/>
    <col min="11778" max="11778" width="13.85546875" style="232" customWidth="1"/>
    <col min="11779" max="12031" width="9.140625" style="232"/>
    <col min="12032" max="12032" width="6" style="232" bestFit="1" customWidth="1"/>
    <col min="12033" max="12033" width="60.42578125" style="232" customWidth="1"/>
    <col min="12034" max="12034" width="13.85546875" style="232" customWidth="1"/>
    <col min="12035" max="12287" width="9.140625" style="232"/>
    <col min="12288" max="12288" width="6" style="232" bestFit="1" customWidth="1"/>
    <col min="12289" max="12289" width="60.42578125" style="232" customWidth="1"/>
    <col min="12290" max="12290" width="13.85546875" style="232" customWidth="1"/>
    <col min="12291" max="12543" width="9.140625" style="232"/>
    <col min="12544" max="12544" width="6" style="232" bestFit="1" customWidth="1"/>
    <col min="12545" max="12545" width="60.42578125" style="232" customWidth="1"/>
    <col min="12546" max="12546" width="13.85546875" style="232" customWidth="1"/>
    <col min="12547" max="12799" width="9.140625" style="232"/>
    <col min="12800" max="12800" width="6" style="232" bestFit="1" customWidth="1"/>
    <col min="12801" max="12801" width="60.42578125" style="232" customWidth="1"/>
    <col min="12802" max="12802" width="13.85546875" style="232" customWidth="1"/>
    <col min="12803" max="13055" width="9.140625" style="232"/>
    <col min="13056" max="13056" width="6" style="232" bestFit="1" customWidth="1"/>
    <col min="13057" max="13057" width="60.42578125" style="232" customWidth="1"/>
    <col min="13058" max="13058" width="13.85546875" style="232" customWidth="1"/>
    <col min="13059" max="13311" width="9.140625" style="232"/>
    <col min="13312" max="13312" width="6" style="232" bestFit="1" customWidth="1"/>
    <col min="13313" max="13313" width="60.42578125" style="232" customWidth="1"/>
    <col min="13314" max="13314" width="13.85546875" style="232" customWidth="1"/>
    <col min="13315" max="13567" width="9.140625" style="232"/>
    <col min="13568" max="13568" width="6" style="232" bestFit="1" customWidth="1"/>
    <col min="13569" max="13569" width="60.42578125" style="232" customWidth="1"/>
    <col min="13570" max="13570" width="13.85546875" style="232" customWidth="1"/>
    <col min="13571" max="13823" width="9.140625" style="232"/>
    <col min="13824" max="13824" width="6" style="232" bestFit="1" customWidth="1"/>
    <col min="13825" max="13825" width="60.42578125" style="232" customWidth="1"/>
    <col min="13826" max="13826" width="13.85546875" style="232" customWidth="1"/>
    <col min="13827" max="14079" width="9.140625" style="232"/>
    <col min="14080" max="14080" width="6" style="232" bestFit="1" customWidth="1"/>
    <col min="14081" max="14081" width="60.42578125" style="232" customWidth="1"/>
    <col min="14082" max="14082" width="13.85546875" style="232" customWidth="1"/>
    <col min="14083" max="14335" width="9.140625" style="232"/>
    <col min="14336" max="14336" width="6" style="232" bestFit="1" customWidth="1"/>
    <col min="14337" max="14337" width="60.42578125" style="232" customWidth="1"/>
    <col min="14338" max="14338" width="13.85546875" style="232" customWidth="1"/>
    <col min="14339" max="14591" width="9.140625" style="232"/>
    <col min="14592" max="14592" width="6" style="232" bestFit="1" customWidth="1"/>
    <col min="14593" max="14593" width="60.42578125" style="232" customWidth="1"/>
    <col min="14594" max="14594" width="13.85546875" style="232" customWidth="1"/>
    <col min="14595" max="14847" width="9.140625" style="232"/>
    <col min="14848" max="14848" width="6" style="232" bestFit="1" customWidth="1"/>
    <col min="14849" max="14849" width="60.42578125" style="232" customWidth="1"/>
    <col min="14850" max="14850" width="13.85546875" style="232" customWidth="1"/>
    <col min="14851" max="15103" width="9.140625" style="232"/>
    <col min="15104" max="15104" width="6" style="232" bestFit="1" customWidth="1"/>
    <col min="15105" max="15105" width="60.42578125" style="232" customWidth="1"/>
    <col min="15106" max="15106" width="13.85546875" style="232" customWidth="1"/>
    <col min="15107" max="15359" width="9.140625" style="232"/>
    <col min="15360" max="15360" width="6" style="232" bestFit="1" customWidth="1"/>
    <col min="15361" max="15361" width="60.42578125" style="232" customWidth="1"/>
    <col min="15362" max="15362" width="13.85546875" style="232" customWidth="1"/>
    <col min="15363" max="15615" width="9.140625" style="232"/>
    <col min="15616" max="15616" width="6" style="232" bestFit="1" customWidth="1"/>
    <col min="15617" max="15617" width="60.42578125" style="232" customWidth="1"/>
    <col min="15618" max="15618" width="13.85546875" style="232" customWidth="1"/>
    <col min="15619" max="15871" width="9.140625" style="232"/>
    <col min="15872" max="15872" width="6" style="232" bestFit="1" customWidth="1"/>
    <col min="15873" max="15873" width="60.42578125" style="232" customWidth="1"/>
    <col min="15874" max="15874" width="13.85546875" style="232" customWidth="1"/>
    <col min="15875" max="16127" width="9.140625" style="232"/>
    <col min="16128" max="16128" width="6" style="232" bestFit="1" customWidth="1"/>
    <col min="16129" max="16129" width="60.42578125" style="232" customWidth="1"/>
    <col min="16130" max="16130" width="13.85546875" style="232" customWidth="1"/>
    <col min="16131" max="16384" width="9.140625" style="232"/>
  </cols>
  <sheetData>
    <row r="1" spans="1:7" ht="38.25" x14ac:dyDescent="0.2">
      <c r="A1" s="229" t="s">
        <v>13</v>
      </c>
      <c r="B1" s="230" t="s">
        <v>14</v>
      </c>
      <c r="C1" s="231" t="s">
        <v>15</v>
      </c>
      <c r="D1" s="231" t="s">
        <v>16</v>
      </c>
      <c r="E1" s="332" t="s">
        <v>17</v>
      </c>
    </row>
    <row r="2" spans="1:7" x14ac:dyDescent="0.2">
      <c r="A2" s="233">
        <v>1</v>
      </c>
      <c r="B2" s="232" t="s">
        <v>3</v>
      </c>
      <c r="C2" s="234" t="s">
        <v>18</v>
      </c>
      <c r="D2" s="234" t="s">
        <v>18</v>
      </c>
      <c r="E2" s="325" t="str">
        <f>IF(D2="F","NGC",IF(D2="B","NGC",IF(D2="G","GF",IF(D2="S","SF",IF(D2="N","NGC",D2)))))</f>
        <v>GF</v>
      </c>
    </row>
    <row r="3" spans="1:7" x14ac:dyDescent="0.2">
      <c r="A3" s="233">
        <v>2</v>
      </c>
      <c r="B3" s="232" t="s">
        <v>19</v>
      </c>
      <c r="C3" s="234" t="s">
        <v>20</v>
      </c>
      <c r="D3" s="234" t="s">
        <v>20</v>
      </c>
      <c r="E3" s="325" t="str">
        <f t="shared" ref="E3:E66" si="0">IF(D3="F","NGC",IF(D3="B","NGC",IF(D3="G","GF",IF(D3="S","SF",IF(D3="N","NGC",D3)))))</f>
        <v>SF</v>
      </c>
      <c r="G3" s="232" t="s">
        <v>2037</v>
      </c>
    </row>
    <row r="4" spans="1:7" x14ac:dyDescent="0.2">
      <c r="A4" s="233">
        <v>3</v>
      </c>
      <c r="B4" s="232" t="s">
        <v>21</v>
      </c>
      <c r="C4" s="234" t="s">
        <v>20</v>
      </c>
      <c r="D4" s="234" t="s">
        <v>20</v>
      </c>
      <c r="E4" s="325" t="str">
        <f t="shared" si="0"/>
        <v>SF</v>
      </c>
    </row>
    <row r="5" spans="1:7" x14ac:dyDescent="0.2">
      <c r="A5" s="233">
        <v>4</v>
      </c>
      <c r="B5" s="232" t="s">
        <v>22</v>
      </c>
      <c r="C5" s="234" t="s">
        <v>23</v>
      </c>
      <c r="D5" s="234" t="s">
        <v>20</v>
      </c>
      <c r="E5" s="325" t="str">
        <f t="shared" si="0"/>
        <v>SF</v>
      </c>
    </row>
    <row r="6" spans="1:7" x14ac:dyDescent="0.2">
      <c r="A6" s="233">
        <v>5</v>
      </c>
      <c r="B6" s="232" t="s">
        <v>24</v>
      </c>
      <c r="C6" s="234" t="s">
        <v>25</v>
      </c>
      <c r="D6" s="234" t="s">
        <v>25</v>
      </c>
      <c r="E6" s="325" t="str">
        <f t="shared" si="0"/>
        <v>NGC</v>
      </c>
    </row>
    <row r="7" spans="1:7" x14ac:dyDescent="0.2">
      <c r="A7" s="233">
        <v>6</v>
      </c>
      <c r="B7" s="232" t="s">
        <v>26</v>
      </c>
      <c r="C7" s="234" t="s">
        <v>20</v>
      </c>
      <c r="D7" s="234" t="s">
        <v>20</v>
      </c>
      <c r="E7" s="325" t="str">
        <f t="shared" si="0"/>
        <v>SF</v>
      </c>
    </row>
    <row r="8" spans="1:7" x14ac:dyDescent="0.2">
      <c r="A8" s="233">
        <v>7</v>
      </c>
      <c r="B8" s="232" t="s">
        <v>27</v>
      </c>
      <c r="C8" s="234" t="s">
        <v>23</v>
      </c>
      <c r="D8" s="234" t="s">
        <v>20</v>
      </c>
      <c r="E8" s="325" t="str">
        <f t="shared" si="0"/>
        <v>SF</v>
      </c>
    </row>
    <row r="9" spans="1:7" x14ac:dyDescent="0.2">
      <c r="A9" s="233" t="s">
        <v>28</v>
      </c>
      <c r="B9" s="232" t="s">
        <v>29</v>
      </c>
      <c r="C9" s="234" t="s">
        <v>20</v>
      </c>
      <c r="D9" s="234" t="s">
        <v>20</v>
      </c>
      <c r="E9" s="325" t="str">
        <f t="shared" si="0"/>
        <v>SF</v>
      </c>
    </row>
    <row r="10" spans="1:7" x14ac:dyDescent="0.2">
      <c r="A10" s="233">
        <v>9</v>
      </c>
      <c r="B10" s="232" t="s">
        <v>30</v>
      </c>
      <c r="C10" s="234" t="s">
        <v>23</v>
      </c>
      <c r="D10" s="234" t="s">
        <v>20</v>
      </c>
      <c r="E10" s="325" t="str">
        <f t="shared" si="0"/>
        <v>SF</v>
      </c>
    </row>
    <row r="11" spans="1:7" x14ac:dyDescent="0.2">
      <c r="A11" s="233" t="s">
        <v>31</v>
      </c>
      <c r="B11" s="232" t="s">
        <v>32</v>
      </c>
      <c r="C11" s="234" t="s">
        <v>20</v>
      </c>
      <c r="D11" s="234" t="s">
        <v>20</v>
      </c>
      <c r="E11" s="325" t="str">
        <f t="shared" si="0"/>
        <v>SF</v>
      </c>
    </row>
    <row r="12" spans="1:7" x14ac:dyDescent="0.2">
      <c r="A12" s="233" t="s">
        <v>33</v>
      </c>
      <c r="B12" s="232" t="s">
        <v>34</v>
      </c>
      <c r="C12" s="234" t="s">
        <v>20</v>
      </c>
      <c r="D12" s="234" t="s">
        <v>20</v>
      </c>
      <c r="E12" s="325" t="str">
        <f t="shared" si="0"/>
        <v>SF</v>
      </c>
    </row>
    <row r="13" spans="1:7" x14ac:dyDescent="0.2">
      <c r="A13" s="233">
        <v>12</v>
      </c>
      <c r="B13" s="232" t="s">
        <v>35</v>
      </c>
      <c r="C13" s="234" t="s">
        <v>20</v>
      </c>
      <c r="D13" s="234" t="s">
        <v>20</v>
      </c>
      <c r="E13" s="325" t="str">
        <f t="shared" si="0"/>
        <v>SF</v>
      </c>
    </row>
    <row r="14" spans="1:7" x14ac:dyDescent="0.2">
      <c r="A14" s="233" t="s">
        <v>36</v>
      </c>
      <c r="B14" s="232" t="s">
        <v>37</v>
      </c>
      <c r="C14" s="234" t="s">
        <v>20</v>
      </c>
      <c r="D14" s="234" t="s">
        <v>20</v>
      </c>
      <c r="E14" s="325" t="str">
        <f t="shared" si="0"/>
        <v>SF</v>
      </c>
    </row>
    <row r="15" spans="1:7" x14ac:dyDescent="0.2">
      <c r="A15" s="233">
        <v>14</v>
      </c>
      <c r="B15" s="232" t="s">
        <v>38</v>
      </c>
      <c r="C15" s="234" t="s">
        <v>20</v>
      </c>
      <c r="D15" s="234" t="s">
        <v>20</v>
      </c>
      <c r="E15" s="325" t="str">
        <f t="shared" si="0"/>
        <v>SF</v>
      </c>
    </row>
    <row r="16" spans="1:7" x14ac:dyDescent="0.2">
      <c r="A16" s="233" t="s">
        <v>39</v>
      </c>
      <c r="B16" s="232" t="s">
        <v>40</v>
      </c>
      <c r="C16" s="234" t="s">
        <v>20</v>
      </c>
      <c r="D16" s="234" t="s">
        <v>20</v>
      </c>
      <c r="E16" s="325" t="str">
        <f t="shared" si="0"/>
        <v>SF</v>
      </c>
    </row>
    <row r="17" spans="1:5" x14ac:dyDescent="0.2">
      <c r="A17" s="233">
        <v>16</v>
      </c>
      <c r="B17" s="232" t="s">
        <v>41</v>
      </c>
      <c r="C17" s="234" t="s">
        <v>42</v>
      </c>
      <c r="D17" s="234" t="s">
        <v>43</v>
      </c>
      <c r="E17" s="325" t="str">
        <f t="shared" si="0"/>
        <v>NGC</v>
      </c>
    </row>
    <row r="18" spans="1:5" x14ac:dyDescent="0.2">
      <c r="A18" s="233">
        <v>17</v>
      </c>
      <c r="B18" s="232" t="s">
        <v>44</v>
      </c>
      <c r="C18" s="234" t="s">
        <v>20</v>
      </c>
      <c r="D18" s="234" t="s">
        <v>20</v>
      </c>
      <c r="E18" s="325" t="str">
        <f t="shared" si="0"/>
        <v>SF</v>
      </c>
    </row>
    <row r="19" spans="1:5" x14ac:dyDescent="0.2">
      <c r="A19" s="233">
        <v>18</v>
      </c>
      <c r="B19" s="232" t="s">
        <v>45</v>
      </c>
      <c r="C19" s="234" t="s">
        <v>20</v>
      </c>
      <c r="D19" s="234" t="s">
        <v>20</v>
      </c>
      <c r="E19" s="325" t="str">
        <f t="shared" si="0"/>
        <v>SF</v>
      </c>
    </row>
    <row r="20" spans="1:5" x14ac:dyDescent="0.2">
      <c r="A20" s="233" t="s">
        <v>46</v>
      </c>
      <c r="B20" s="232" t="s">
        <v>47</v>
      </c>
      <c r="C20" s="234" t="s">
        <v>23</v>
      </c>
      <c r="D20" s="234" t="s">
        <v>20</v>
      </c>
      <c r="E20" s="325" t="str">
        <f t="shared" si="0"/>
        <v>SF</v>
      </c>
    </row>
    <row r="21" spans="1:5" x14ac:dyDescent="0.2">
      <c r="A21" s="233">
        <v>20</v>
      </c>
      <c r="B21" s="232" t="s">
        <v>48</v>
      </c>
      <c r="C21" s="234" t="s">
        <v>20</v>
      </c>
      <c r="D21" s="234" t="s">
        <v>20</v>
      </c>
      <c r="E21" s="325" t="str">
        <f t="shared" si="0"/>
        <v>SF</v>
      </c>
    </row>
    <row r="22" spans="1:5" x14ac:dyDescent="0.2">
      <c r="A22" s="233">
        <v>21</v>
      </c>
      <c r="B22" s="232" t="s">
        <v>49</v>
      </c>
      <c r="C22" s="234" t="s">
        <v>50</v>
      </c>
      <c r="D22" s="234" t="s">
        <v>43</v>
      </c>
      <c r="E22" s="325" t="str">
        <f t="shared" si="0"/>
        <v>NGC</v>
      </c>
    </row>
    <row r="23" spans="1:5" x14ac:dyDescent="0.2">
      <c r="A23" s="233">
        <v>22</v>
      </c>
      <c r="B23" s="232" t="s">
        <v>51</v>
      </c>
      <c r="C23" s="234" t="s">
        <v>20</v>
      </c>
      <c r="D23" s="234" t="s">
        <v>20</v>
      </c>
      <c r="E23" s="325" t="str">
        <f t="shared" si="0"/>
        <v>SF</v>
      </c>
    </row>
    <row r="24" spans="1:5" x14ac:dyDescent="0.2">
      <c r="A24" s="233">
        <v>23</v>
      </c>
      <c r="B24" s="232" t="s">
        <v>52</v>
      </c>
      <c r="C24" s="234" t="s">
        <v>20</v>
      </c>
      <c r="D24" s="234" t="s">
        <v>20</v>
      </c>
      <c r="E24" s="325" t="str">
        <f t="shared" si="0"/>
        <v>SF</v>
      </c>
    </row>
    <row r="25" spans="1:5" x14ac:dyDescent="0.2">
      <c r="A25" s="233">
        <v>24</v>
      </c>
      <c r="B25" s="232" t="s">
        <v>53</v>
      </c>
      <c r="C25" s="234" t="s">
        <v>23</v>
      </c>
      <c r="D25" s="234" t="s">
        <v>20</v>
      </c>
      <c r="E25" s="325" t="str">
        <f t="shared" si="0"/>
        <v>SF</v>
      </c>
    </row>
    <row r="26" spans="1:5" x14ac:dyDescent="0.2">
      <c r="A26" s="233">
        <v>25</v>
      </c>
      <c r="B26" s="232" t="s">
        <v>54</v>
      </c>
      <c r="C26" s="234" t="s">
        <v>20</v>
      </c>
      <c r="D26" s="234" t="s">
        <v>20</v>
      </c>
      <c r="E26" s="325" t="str">
        <f t="shared" si="0"/>
        <v>SF</v>
      </c>
    </row>
    <row r="27" spans="1:5" x14ac:dyDescent="0.2">
      <c r="A27" s="233">
        <v>26</v>
      </c>
      <c r="B27" s="232" t="s">
        <v>55</v>
      </c>
      <c r="C27" s="234" t="s">
        <v>20</v>
      </c>
      <c r="D27" s="234" t="s">
        <v>20</v>
      </c>
      <c r="E27" s="325" t="str">
        <f t="shared" si="0"/>
        <v>SF</v>
      </c>
    </row>
    <row r="28" spans="1:5" x14ac:dyDescent="0.2">
      <c r="A28" s="233">
        <v>27</v>
      </c>
      <c r="B28" s="232" t="s">
        <v>56</v>
      </c>
      <c r="C28" s="234" t="s">
        <v>20</v>
      </c>
      <c r="D28" s="234" t="s">
        <v>20</v>
      </c>
      <c r="E28" s="325" t="str">
        <f t="shared" si="0"/>
        <v>SF</v>
      </c>
    </row>
    <row r="29" spans="1:5" x14ac:dyDescent="0.2">
      <c r="A29" s="233">
        <v>28</v>
      </c>
      <c r="B29" s="232" t="s">
        <v>57</v>
      </c>
      <c r="C29" s="234" t="s">
        <v>20</v>
      </c>
      <c r="D29" s="234" t="s">
        <v>20</v>
      </c>
      <c r="E29" s="325" t="str">
        <f t="shared" si="0"/>
        <v>SF</v>
      </c>
    </row>
    <row r="30" spans="1:5" x14ac:dyDescent="0.2">
      <c r="A30" s="233">
        <v>29</v>
      </c>
      <c r="B30" s="232" t="s">
        <v>58</v>
      </c>
      <c r="C30" s="234" t="s">
        <v>20</v>
      </c>
      <c r="D30" s="234" t="s">
        <v>20</v>
      </c>
      <c r="E30" s="325" t="str">
        <f t="shared" si="0"/>
        <v>SF</v>
      </c>
    </row>
    <row r="31" spans="1:5" x14ac:dyDescent="0.2">
      <c r="A31" s="233">
        <v>30</v>
      </c>
      <c r="B31" s="232" t="s">
        <v>59</v>
      </c>
      <c r="C31" s="234" t="s">
        <v>20</v>
      </c>
      <c r="D31" s="234" t="s">
        <v>20</v>
      </c>
      <c r="E31" s="325" t="str">
        <f t="shared" si="0"/>
        <v>SF</v>
      </c>
    </row>
    <row r="32" spans="1:5" x14ac:dyDescent="0.2">
      <c r="A32" s="233" t="s">
        <v>60</v>
      </c>
      <c r="B32" s="232" t="s">
        <v>61</v>
      </c>
      <c r="C32" s="234" t="s">
        <v>20</v>
      </c>
      <c r="D32" s="234" t="s">
        <v>20</v>
      </c>
      <c r="E32" s="325" t="str">
        <f t="shared" si="0"/>
        <v>SF</v>
      </c>
    </row>
    <row r="33" spans="1:5" x14ac:dyDescent="0.2">
      <c r="A33" s="233">
        <v>32</v>
      </c>
      <c r="B33" s="232" t="s">
        <v>62</v>
      </c>
      <c r="C33" s="234" t="s">
        <v>20</v>
      </c>
      <c r="D33" s="234" t="s">
        <v>20</v>
      </c>
      <c r="E33" s="325" t="str">
        <f t="shared" si="0"/>
        <v>SF</v>
      </c>
    </row>
    <row r="34" spans="1:5" x14ac:dyDescent="0.2">
      <c r="A34" s="233">
        <v>33</v>
      </c>
      <c r="B34" s="232" t="s">
        <v>63</v>
      </c>
      <c r="C34" s="234" t="s">
        <v>20</v>
      </c>
      <c r="D34" s="234" t="s">
        <v>20</v>
      </c>
      <c r="E34" s="325" t="str">
        <f t="shared" si="0"/>
        <v>SF</v>
      </c>
    </row>
    <row r="35" spans="1:5" x14ac:dyDescent="0.2">
      <c r="A35" s="233">
        <v>34</v>
      </c>
      <c r="B35" s="232" t="s">
        <v>64</v>
      </c>
      <c r="C35" s="234" t="s">
        <v>20</v>
      </c>
      <c r="D35" s="234" t="s">
        <v>20</v>
      </c>
      <c r="E35" s="325" t="str">
        <f t="shared" si="0"/>
        <v>SF</v>
      </c>
    </row>
    <row r="36" spans="1:5" x14ac:dyDescent="0.2">
      <c r="A36" s="233">
        <v>35</v>
      </c>
      <c r="B36" s="232" t="s">
        <v>65</v>
      </c>
      <c r="C36" s="234" t="s">
        <v>20</v>
      </c>
      <c r="D36" s="234" t="s">
        <v>20</v>
      </c>
      <c r="E36" s="325" t="str">
        <f t="shared" si="0"/>
        <v>SF</v>
      </c>
    </row>
    <row r="37" spans="1:5" x14ac:dyDescent="0.2">
      <c r="A37" s="233">
        <v>36</v>
      </c>
      <c r="B37" s="232" t="s">
        <v>66</v>
      </c>
      <c r="C37" s="234" t="s">
        <v>20</v>
      </c>
      <c r="D37" s="234" t="s">
        <v>20</v>
      </c>
      <c r="E37" s="325" t="str">
        <f t="shared" si="0"/>
        <v>SF</v>
      </c>
    </row>
    <row r="38" spans="1:5" x14ac:dyDescent="0.2">
      <c r="A38" s="233" t="s">
        <v>67</v>
      </c>
      <c r="B38" s="232" t="s">
        <v>68</v>
      </c>
      <c r="C38" s="234" t="s">
        <v>20</v>
      </c>
      <c r="D38" s="234" t="s">
        <v>20</v>
      </c>
      <c r="E38" s="325" t="str">
        <f t="shared" si="0"/>
        <v>SF</v>
      </c>
    </row>
    <row r="39" spans="1:5" x14ac:dyDescent="0.2">
      <c r="A39" s="233" t="s">
        <v>69</v>
      </c>
      <c r="B39" s="232" t="s">
        <v>70</v>
      </c>
      <c r="C39" s="234" t="s">
        <v>20</v>
      </c>
      <c r="D39" s="234" t="s">
        <v>20</v>
      </c>
      <c r="E39" s="325" t="str">
        <f t="shared" si="0"/>
        <v>SF</v>
      </c>
    </row>
    <row r="40" spans="1:5" x14ac:dyDescent="0.2">
      <c r="A40" s="233">
        <v>40</v>
      </c>
      <c r="B40" s="232" t="s">
        <v>71</v>
      </c>
      <c r="C40" s="234" t="s">
        <v>72</v>
      </c>
      <c r="D40" s="234" t="s">
        <v>20</v>
      </c>
      <c r="E40" s="325" t="str">
        <f t="shared" si="0"/>
        <v>SF</v>
      </c>
    </row>
    <row r="41" spans="1:5" x14ac:dyDescent="0.2">
      <c r="A41" s="233">
        <v>41</v>
      </c>
      <c r="B41" s="232" t="s">
        <v>73</v>
      </c>
      <c r="C41" s="234" t="s">
        <v>72</v>
      </c>
      <c r="D41" s="234" t="s">
        <v>20</v>
      </c>
      <c r="E41" s="325" t="str">
        <f t="shared" si="0"/>
        <v>SF</v>
      </c>
    </row>
    <row r="42" spans="1:5" x14ac:dyDescent="0.2">
      <c r="A42" s="233">
        <v>42</v>
      </c>
      <c r="B42" s="232" t="s">
        <v>74</v>
      </c>
      <c r="C42" s="234" t="s">
        <v>72</v>
      </c>
      <c r="D42" s="234" t="s">
        <v>20</v>
      </c>
      <c r="E42" s="325" t="str">
        <f t="shared" si="0"/>
        <v>SF</v>
      </c>
    </row>
    <row r="43" spans="1:5" x14ac:dyDescent="0.2">
      <c r="A43" s="233" t="s">
        <v>75</v>
      </c>
      <c r="B43" s="232" t="s">
        <v>76</v>
      </c>
      <c r="C43" s="234" t="s">
        <v>72</v>
      </c>
      <c r="D43" s="234" t="s">
        <v>20</v>
      </c>
      <c r="E43" s="325" t="str">
        <f t="shared" si="0"/>
        <v>SF</v>
      </c>
    </row>
    <row r="44" spans="1:5" x14ac:dyDescent="0.2">
      <c r="A44" s="233">
        <v>44</v>
      </c>
      <c r="B44" s="232" t="s">
        <v>77</v>
      </c>
      <c r="C44" s="234" t="s">
        <v>72</v>
      </c>
      <c r="D44" s="234" t="s">
        <v>20</v>
      </c>
      <c r="E44" s="325" t="str">
        <f t="shared" si="0"/>
        <v>SF</v>
      </c>
    </row>
    <row r="45" spans="1:5" x14ac:dyDescent="0.2">
      <c r="A45" s="233">
        <v>45</v>
      </c>
      <c r="B45" s="232" t="s">
        <v>78</v>
      </c>
      <c r="C45" s="234" t="s">
        <v>72</v>
      </c>
      <c r="D45" s="234" t="s">
        <v>20</v>
      </c>
      <c r="E45" s="325" t="str">
        <f t="shared" si="0"/>
        <v>SF</v>
      </c>
    </row>
    <row r="46" spans="1:5" x14ac:dyDescent="0.2">
      <c r="A46" s="233">
        <v>46</v>
      </c>
      <c r="B46" s="232" t="s">
        <v>79</v>
      </c>
      <c r="C46" s="234" t="s">
        <v>72</v>
      </c>
      <c r="D46" s="234" t="s">
        <v>20</v>
      </c>
      <c r="E46" s="325" t="str">
        <f t="shared" si="0"/>
        <v>SF</v>
      </c>
    </row>
    <row r="47" spans="1:5" x14ac:dyDescent="0.2">
      <c r="A47" s="233" t="s">
        <v>80</v>
      </c>
      <c r="B47" s="232" t="s">
        <v>81</v>
      </c>
      <c r="C47" s="234" t="s">
        <v>72</v>
      </c>
      <c r="D47" s="234" t="s">
        <v>20</v>
      </c>
      <c r="E47" s="325" t="str">
        <f t="shared" si="0"/>
        <v>SF</v>
      </c>
    </row>
    <row r="48" spans="1:5" x14ac:dyDescent="0.2">
      <c r="A48" s="233">
        <v>48</v>
      </c>
      <c r="B48" s="232" t="s">
        <v>82</v>
      </c>
      <c r="C48" s="234" t="s">
        <v>72</v>
      </c>
      <c r="D48" s="234" t="s">
        <v>43</v>
      </c>
      <c r="E48" s="325" t="str">
        <f t="shared" si="0"/>
        <v>NGC</v>
      </c>
    </row>
    <row r="49" spans="1:5" x14ac:dyDescent="0.2">
      <c r="A49" s="233" t="s">
        <v>83</v>
      </c>
      <c r="B49" s="232" t="s">
        <v>84</v>
      </c>
      <c r="C49" s="234" t="s">
        <v>72</v>
      </c>
      <c r="D49" s="234" t="s">
        <v>43</v>
      </c>
      <c r="E49" s="325" t="str">
        <f t="shared" si="0"/>
        <v>NGC</v>
      </c>
    </row>
    <row r="50" spans="1:5" x14ac:dyDescent="0.2">
      <c r="A50" s="233">
        <v>50</v>
      </c>
      <c r="B50" s="232" t="s">
        <v>85</v>
      </c>
      <c r="C50" s="234" t="s">
        <v>20</v>
      </c>
      <c r="D50" s="234" t="s">
        <v>20</v>
      </c>
      <c r="E50" s="325" t="str">
        <f t="shared" si="0"/>
        <v>SF</v>
      </c>
    </row>
    <row r="51" spans="1:5" x14ac:dyDescent="0.2">
      <c r="A51" s="233">
        <v>51</v>
      </c>
      <c r="B51" s="232" t="s">
        <v>86</v>
      </c>
      <c r="C51" s="234" t="s">
        <v>87</v>
      </c>
      <c r="D51" s="234" t="s">
        <v>43</v>
      </c>
      <c r="E51" s="325" t="str">
        <f t="shared" si="0"/>
        <v>NGC</v>
      </c>
    </row>
    <row r="52" spans="1:5" x14ac:dyDescent="0.2">
      <c r="A52" s="233">
        <v>52</v>
      </c>
      <c r="B52" s="232" t="s">
        <v>88</v>
      </c>
      <c r="C52" s="234" t="s">
        <v>72</v>
      </c>
      <c r="D52" s="234" t="s">
        <v>20</v>
      </c>
      <c r="E52" s="325" t="str">
        <f t="shared" si="0"/>
        <v>SF</v>
      </c>
    </row>
    <row r="53" spans="1:5" x14ac:dyDescent="0.2">
      <c r="A53" s="233" t="s">
        <v>89</v>
      </c>
      <c r="B53" s="232" t="s">
        <v>90</v>
      </c>
      <c r="C53" s="234" t="s">
        <v>72</v>
      </c>
      <c r="D53" s="234" t="s">
        <v>43</v>
      </c>
      <c r="E53" s="325" t="str">
        <f t="shared" si="0"/>
        <v>NGC</v>
      </c>
    </row>
    <row r="54" spans="1:5" x14ac:dyDescent="0.2">
      <c r="A54" s="233">
        <v>54</v>
      </c>
      <c r="B54" s="232" t="s">
        <v>91</v>
      </c>
      <c r="C54" s="234" t="s">
        <v>72</v>
      </c>
      <c r="D54" s="234" t="s">
        <v>20</v>
      </c>
      <c r="E54" s="325" t="str">
        <f t="shared" si="0"/>
        <v>SF</v>
      </c>
    </row>
    <row r="55" spans="1:5" x14ac:dyDescent="0.2">
      <c r="A55" s="233">
        <v>55</v>
      </c>
      <c r="B55" s="232" t="s">
        <v>92</v>
      </c>
      <c r="C55" s="234" t="s">
        <v>72</v>
      </c>
      <c r="D55" s="234" t="s">
        <v>20</v>
      </c>
      <c r="E55" s="325" t="str">
        <f t="shared" si="0"/>
        <v>SF</v>
      </c>
    </row>
    <row r="56" spans="1:5" x14ac:dyDescent="0.2">
      <c r="A56" s="233" t="s">
        <v>93</v>
      </c>
      <c r="B56" s="232" t="s">
        <v>94</v>
      </c>
      <c r="C56" s="234" t="s">
        <v>20</v>
      </c>
      <c r="D56" s="234" t="s">
        <v>20</v>
      </c>
      <c r="E56" s="325" t="str">
        <f t="shared" si="0"/>
        <v>SF</v>
      </c>
    </row>
    <row r="57" spans="1:5" x14ac:dyDescent="0.2">
      <c r="A57" s="233" t="s">
        <v>95</v>
      </c>
      <c r="B57" s="232" t="s">
        <v>96</v>
      </c>
      <c r="C57" s="234" t="s">
        <v>20</v>
      </c>
      <c r="D57" s="234" t="s">
        <v>20</v>
      </c>
      <c r="E57" s="325" t="str">
        <f t="shared" si="0"/>
        <v>SF</v>
      </c>
    </row>
    <row r="58" spans="1:5" x14ac:dyDescent="0.2">
      <c r="A58" s="233">
        <v>58</v>
      </c>
      <c r="B58" s="232" t="s">
        <v>97</v>
      </c>
      <c r="C58" s="234" t="s">
        <v>23</v>
      </c>
      <c r="D58" s="234" t="s">
        <v>20</v>
      </c>
      <c r="E58" s="325" t="str">
        <f t="shared" si="0"/>
        <v>SF</v>
      </c>
    </row>
    <row r="59" spans="1:5" x14ac:dyDescent="0.2">
      <c r="A59" s="233">
        <v>59</v>
      </c>
      <c r="B59" s="232" t="s">
        <v>98</v>
      </c>
      <c r="C59" s="234" t="s">
        <v>23</v>
      </c>
      <c r="D59" s="234" t="s">
        <v>20</v>
      </c>
      <c r="E59" s="325" t="str">
        <f t="shared" si="0"/>
        <v>SF</v>
      </c>
    </row>
    <row r="60" spans="1:5" x14ac:dyDescent="0.2">
      <c r="A60" s="233">
        <v>60</v>
      </c>
      <c r="B60" s="232" t="s">
        <v>99</v>
      </c>
      <c r="C60" s="234" t="s">
        <v>72</v>
      </c>
      <c r="D60" s="234" t="s">
        <v>20</v>
      </c>
      <c r="E60" s="325" t="str">
        <f t="shared" si="0"/>
        <v>SF</v>
      </c>
    </row>
    <row r="61" spans="1:5" x14ac:dyDescent="0.2">
      <c r="A61" s="233">
        <v>61</v>
      </c>
      <c r="B61" s="232" t="s">
        <v>100</v>
      </c>
      <c r="C61" s="234" t="s">
        <v>72</v>
      </c>
      <c r="D61" s="234" t="s">
        <v>20</v>
      </c>
      <c r="E61" s="325" t="str">
        <f t="shared" si="0"/>
        <v>SF</v>
      </c>
    </row>
    <row r="62" spans="1:5" x14ac:dyDescent="0.2">
      <c r="A62" s="233">
        <v>62</v>
      </c>
      <c r="B62" s="232" t="s">
        <v>101</v>
      </c>
      <c r="C62" s="234" t="s">
        <v>72</v>
      </c>
      <c r="D62" s="234" t="s">
        <v>20</v>
      </c>
      <c r="E62" s="325" t="str">
        <f t="shared" si="0"/>
        <v>SF</v>
      </c>
    </row>
    <row r="63" spans="1:5" x14ac:dyDescent="0.2">
      <c r="A63" s="233">
        <v>63</v>
      </c>
      <c r="B63" s="232" t="s">
        <v>102</v>
      </c>
      <c r="C63" s="234" t="s">
        <v>72</v>
      </c>
      <c r="D63" s="234" t="s">
        <v>20</v>
      </c>
      <c r="E63" s="325" t="str">
        <f t="shared" si="0"/>
        <v>SF</v>
      </c>
    </row>
    <row r="64" spans="1:5" x14ac:dyDescent="0.2">
      <c r="A64" s="233">
        <v>64</v>
      </c>
      <c r="B64" s="232" t="s">
        <v>103</v>
      </c>
      <c r="C64" s="234" t="s">
        <v>72</v>
      </c>
      <c r="D64" s="234" t="s">
        <v>20</v>
      </c>
      <c r="E64" s="325" t="str">
        <f t="shared" si="0"/>
        <v>SF</v>
      </c>
    </row>
    <row r="65" spans="1:5" x14ac:dyDescent="0.2">
      <c r="A65" s="233">
        <v>65</v>
      </c>
      <c r="B65" s="232" t="s">
        <v>104</v>
      </c>
      <c r="C65" s="234" t="s">
        <v>20</v>
      </c>
      <c r="D65" s="234" t="s">
        <v>20</v>
      </c>
      <c r="E65" s="325" t="str">
        <f t="shared" si="0"/>
        <v>SF</v>
      </c>
    </row>
    <row r="66" spans="1:5" x14ac:dyDescent="0.2">
      <c r="A66" s="233">
        <v>66</v>
      </c>
      <c r="B66" s="232" t="s">
        <v>105</v>
      </c>
      <c r="C66" s="234" t="s">
        <v>23</v>
      </c>
      <c r="D66" s="234" t="s">
        <v>20</v>
      </c>
      <c r="E66" s="325" t="str">
        <f t="shared" si="0"/>
        <v>SF</v>
      </c>
    </row>
    <row r="67" spans="1:5" x14ac:dyDescent="0.2">
      <c r="A67" s="233">
        <v>67</v>
      </c>
      <c r="B67" s="232" t="s">
        <v>106</v>
      </c>
      <c r="C67" s="234" t="s">
        <v>23</v>
      </c>
      <c r="D67" s="234" t="s">
        <v>20</v>
      </c>
      <c r="E67" s="325" t="str">
        <f t="shared" ref="E67:E130" si="1">IF(D67="F","NGC",IF(D67="B","NGC",IF(D67="G","GF",IF(D67="S","SF",IF(D67="N","NGC",D67)))))</f>
        <v>SF</v>
      </c>
    </row>
    <row r="68" spans="1:5" x14ac:dyDescent="0.2">
      <c r="A68" s="233" t="s">
        <v>107</v>
      </c>
      <c r="B68" s="232" t="s">
        <v>108</v>
      </c>
      <c r="C68" s="234" t="s">
        <v>23</v>
      </c>
      <c r="D68" s="234" t="s">
        <v>20</v>
      </c>
      <c r="E68" s="325" t="str">
        <f t="shared" si="1"/>
        <v>SF</v>
      </c>
    </row>
    <row r="69" spans="1:5" x14ac:dyDescent="0.2">
      <c r="A69" s="233">
        <v>69</v>
      </c>
      <c r="B69" s="232" t="s">
        <v>1851</v>
      </c>
      <c r="C69" s="234" t="s">
        <v>23</v>
      </c>
      <c r="D69" s="234" t="s">
        <v>20</v>
      </c>
      <c r="E69" s="325" t="str">
        <f t="shared" si="1"/>
        <v>SF</v>
      </c>
    </row>
    <row r="70" spans="1:5" x14ac:dyDescent="0.2">
      <c r="A70" s="233">
        <v>70</v>
      </c>
      <c r="B70" s="232" t="s">
        <v>109</v>
      </c>
      <c r="C70" s="234" t="s">
        <v>20</v>
      </c>
      <c r="D70" s="234" t="s">
        <v>20</v>
      </c>
      <c r="E70" s="325" t="str">
        <f t="shared" si="1"/>
        <v>SF</v>
      </c>
    </row>
    <row r="71" spans="1:5" x14ac:dyDescent="0.2">
      <c r="A71" s="233">
        <v>71</v>
      </c>
      <c r="B71" s="232" t="s">
        <v>110</v>
      </c>
      <c r="C71" s="234" t="s">
        <v>23</v>
      </c>
      <c r="D71" s="234" t="s">
        <v>20</v>
      </c>
      <c r="E71" s="325" t="str">
        <f t="shared" si="1"/>
        <v>SF</v>
      </c>
    </row>
    <row r="72" spans="1:5" x14ac:dyDescent="0.2">
      <c r="A72" s="233">
        <v>72</v>
      </c>
      <c r="B72" s="232" t="s">
        <v>111</v>
      </c>
      <c r="C72" s="234" t="s">
        <v>23</v>
      </c>
      <c r="D72" s="234" t="s">
        <v>20</v>
      </c>
      <c r="E72" s="325" t="str">
        <f t="shared" si="1"/>
        <v>SF</v>
      </c>
    </row>
    <row r="73" spans="1:5" x14ac:dyDescent="0.2">
      <c r="A73" s="233">
        <v>73</v>
      </c>
      <c r="B73" s="232" t="s">
        <v>112</v>
      </c>
      <c r="C73" s="234" t="s">
        <v>23</v>
      </c>
      <c r="D73" s="234" t="s">
        <v>20</v>
      </c>
      <c r="E73" s="325" t="str">
        <f t="shared" si="1"/>
        <v>SF</v>
      </c>
    </row>
    <row r="74" spans="1:5" x14ac:dyDescent="0.2">
      <c r="A74" s="233">
        <v>74</v>
      </c>
      <c r="B74" s="232" t="s">
        <v>113</v>
      </c>
      <c r="C74" s="234" t="s">
        <v>23</v>
      </c>
      <c r="D74" s="234" t="s">
        <v>20</v>
      </c>
      <c r="E74" s="325" t="str">
        <f t="shared" si="1"/>
        <v>SF</v>
      </c>
    </row>
    <row r="75" spans="1:5" x14ac:dyDescent="0.2">
      <c r="A75" s="233">
        <v>75</v>
      </c>
      <c r="B75" s="232" t="s">
        <v>114</v>
      </c>
      <c r="C75" s="234" t="s">
        <v>23</v>
      </c>
      <c r="D75" s="234" t="s">
        <v>20</v>
      </c>
      <c r="E75" s="325" t="str">
        <f t="shared" si="1"/>
        <v>SF</v>
      </c>
    </row>
    <row r="76" spans="1:5" x14ac:dyDescent="0.2">
      <c r="A76" s="233">
        <v>76</v>
      </c>
      <c r="B76" s="232" t="s">
        <v>115</v>
      </c>
      <c r="C76" s="234" t="s">
        <v>23</v>
      </c>
      <c r="D76" s="234" t="s">
        <v>20</v>
      </c>
      <c r="E76" s="325" t="str">
        <f t="shared" si="1"/>
        <v>SF</v>
      </c>
    </row>
    <row r="77" spans="1:5" x14ac:dyDescent="0.2">
      <c r="A77" s="233" t="s">
        <v>116</v>
      </c>
      <c r="B77" s="232" t="s">
        <v>117</v>
      </c>
      <c r="C77" s="234" t="s">
        <v>23</v>
      </c>
      <c r="D77" s="234" t="s">
        <v>20</v>
      </c>
      <c r="E77" s="325" t="str">
        <f t="shared" si="1"/>
        <v>SF</v>
      </c>
    </row>
    <row r="78" spans="1:5" x14ac:dyDescent="0.2">
      <c r="A78" s="233">
        <v>78</v>
      </c>
      <c r="B78" s="232" t="s">
        <v>118</v>
      </c>
      <c r="C78" s="234" t="s">
        <v>20</v>
      </c>
      <c r="D78" s="234" t="s">
        <v>20</v>
      </c>
      <c r="E78" s="325" t="str">
        <f t="shared" si="1"/>
        <v>SF</v>
      </c>
    </row>
    <row r="79" spans="1:5" x14ac:dyDescent="0.2">
      <c r="A79" s="233" t="s">
        <v>119</v>
      </c>
      <c r="B79" s="232" t="s">
        <v>120</v>
      </c>
      <c r="C79" s="234" t="s">
        <v>23</v>
      </c>
      <c r="D79" s="234" t="s">
        <v>20</v>
      </c>
      <c r="E79" s="325" t="str">
        <f t="shared" si="1"/>
        <v>SF</v>
      </c>
    </row>
    <row r="80" spans="1:5" x14ac:dyDescent="0.2">
      <c r="A80" s="233">
        <v>80</v>
      </c>
      <c r="B80" s="232" t="s">
        <v>121</v>
      </c>
      <c r="C80" s="234" t="s">
        <v>23</v>
      </c>
      <c r="D80" s="234" t="s">
        <v>20</v>
      </c>
      <c r="E80" s="325" t="str">
        <f t="shared" si="1"/>
        <v>SF</v>
      </c>
    </row>
    <row r="81" spans="1:5" x14ac:dyDescent="0.2">
      <c r="A81" s="233">
        <v>81</v>
      </c>
      <c r="B81" s="232" t="s">
        <v>122</v>
      </c>
      <c r="C81" s="234" t="s">
        <v>123</v>
      </c>
      <c r="D81" s="234" t="s">
        <v>20</v>
      </c>
      <c r="E81" s="325" t="str">
        <f t="shared" si="1"/>
        <v>SF</v>
      </c>
    </row>
    <row r="82" spans="1:5" x14ac:dyDescent="0.2">
      <c r="A82" s="233">
        <v>82</v>
      </c>
      <c r="B82" s="232" t="s">
        <v>124</v>
      </c>
      <c r="C82" s="234" t="s">
        <v>20</v>
      </c>
      <c r="D82" s="234" t="s">
        <v>20</v>
      </c>
      <c r="E82" s="325" t="str">
        <f t="shared" si="1"/>
        <v>SF</v>
      </c>
    </row>
    <row r="83" spans="1:5" x14ac:dyDescent="0.2">
      <c r="A83" s="233">
        <v>83</v>
      </c>
      <c r="B83" s="232" t="s">
        <v>125</v>
      </c>
      <c r="C83" s="234" t="s">
        <v>23</v>
      </c>
      <c r="D83" s="234" t="s">
        <v>20</v>
      </c>
      <c r="E83" s="325" t="str">
        <f t="shared" si="1"/>
        <v>SF</v>
      </c>
    </row>
    <row r="84" spans="1:5" x14ac:dyDescent="0.2">
      <c r="A84" s="233">
        <v>84</v>
      </c>
      <c r="B84" s="232" t="s">
        <v>126</v>
      </c>
      <c r="C84" s="234" t="s">
        <v>123</v>
      </c>
      <c r="D84" s="234" t="s">
        <v>20</v>
      </c>
      <c r="E84" s="325" t="str">
        <f t="shared" si="1"/>
        <v>SF</v>
      </c>
    </row>
    <row r="85" spans="1:5" x14ac:dyDescent="0.2">
      <c r="A85" s="233">
        <v>85</v>
      </c>
      <c r="B85" s="232" t="s">
        <v>127</v>
      </c>
      <c r="C85" s="234" t="s">
        <v>123</v>
      </c>
      <c r="D85" s="234" t="s">
        <v>20</v>
      </c>
      <c r="E85" s="325" t="str">
        <f t="shared" si="1"/>
        <v>SF</v>
      </c>
    </row>
    <row r="86" spans="1:5" x14ac:dyDescent="0.2">
      <c r="A86" s="233">
        <v>86</v>
      </c>
      <c r="B86" s="232" t="s">
        <v>128</v>
      </c>
      <c r="C86" s="234" t="s">
        <v>123</v>
      </c>
      <c r="D86" s="234" t="s">
        <v>20</v>
      </c>
      <c r="E86" s="325" t="str">
        <f t="shared" si="1"/>
        <v>SF</v>
      </c>
    </row>
    <row r="87" spans="1:5" x14ac:dyDescent="0.2">
      <c r="A87" s="233" t="s">
        <v>129</v>
      </c>
      <c r="B87" s="232" t="s">
        <v>130</v>
      </c>
      <c r="C87" s="234" t="s">
        <v>20</v>
      </c>
      <c r="D87" s="234" t="s">
        <v>20</v>
      </c>
      <c r="E87" s="325" t="str">
        <f t="shared" si="1"/>
        <v>SF</v>
      </c>
    </row>
    <row r="88" spans="1:5" x14ac:dyDescent="0.2">
      <c r="A88" s="233" t="s">
        <v>131</v>
      </c>
      <c r="B88" s="232" t="s">
        <v>132</v>
      </c>
      <c r="C88" s="234" t="s">
        <v>123</v>
      </c>
      <c r="D88" s="234" t="s">
        <v>20</v>
      </c>
      <c r="E88" s="325" t="str">
        <f t="shared" si="1"/>
        <v>SF</v>
      </c>
    </row>
    <row r="89" spans="1:5" x14ac:dyDescent="0.2">
      <c r="A89" s="233">
        <v>89</v>
      </c>
      <c r="B89" s="232" t="s">
        <v>133</v>
      </c>
      <c r="C89" s="234" t="s">
        <v>123</v>
      </c>
      <c r="D89" s="234" t="s">
        <v>20</v>
      </c>
      <c r="E89" s="325" t="str">
        <f t="shared" si="1"/>
        <v>SF</v>
      </c>
    </row>
    <row r="90" spans="1:5" x14ac:dyDescent="0.2">
      <c r="A90" s="233">
        <v>90</v>
      </c>
      <c r="B90" s="232" t="s">
        <v>134</v>
      </c>
      <c r="C90" s="234" t="s">
        <v>123</v>
      </c>
      <c r="D90" s="234" t="s">
        <v>20</v>
      </c>
      <c r="E90" s="325" t="str">
        <f t="shared" si="1"/>
        <v>SF</v>
      </c>
    </row>
    <row r="91" spans="1:5" x14ac:dyDescent="0.2">
      <c r="A91" s="233">
        <v>91</v>
      </c>
      <c r="B91" s="232" t="s">
        <v>135</v>
      </c>
      <c r="C91" s="234" t="s">
        <v>123</v>
      </c>
      <c r="D91" s="234" t="s">
        <v>20</v>
      </c>
      <c r="E91" s="325" t="str">
        <f t="shared" si="1"/>
        <v>SF</v>
      </c>
    </row>
    <row r="92" spans="1:5" x14ac:dyDescent="0.2">
      <c r="A92" s="233" t="s">
        <v>136</v>
      </c>
      <c r="B92" s="232" t="s">
        <v>137</v>
      </c>
      <c r="C92" s="234" t="s">
        <v>23</v>
      </c>
      <c r="D92" s="234" t="s">
        <v>20</v>
      </c>
      <c r="E92" s="325" t="str">
        <f t="shared" si="1"/>
        <v>SF</v>
      </c>
    </row>
    <row r="93" spans="1:5" x14ac:dyDescent="0.2">
      <c r="A93" s="233">
        <v>93</v>
      </c>
      <c r="B93" s="232" t="s">
        <v>138</v>
      </c>
      <c r="C93" s="234" t="s">
        <v>23</v>
      </c>
      <c r="D93" s="234" t="s">
        <v>20</v>
      </c>
      <c r="E93" s="325" t="str">
        <f t="shared" si="1"/>
        <v>SF</v>
      </c>
    </row>
    <row r="94" spans="1:5" x14ac:dyDescent="0.2">
      <c r="A94" s="233">
        <v>94</v>
      </c>
      <c r="B94" s="232" t="s">
        <v>139</v>
      </c>
      <c r="C94" s="234" t="s">
        <v>123</v>
      </c>
      <c r="D94" s="234" t="s">
        <v>20</v>
      </c>
      <c r="E94" s="325" t="str">
        <f t="shared" si="1"/>
        <v>SF</v>
      </c>
    </row>
    <row r="95" spans="1:5" x14ac:dyDescent="0.2">
      <c r="A95" s="233" t="s">
        <v>140</v>
      </c>
      <c r="B95" s="232" t="s">
        <v>141</v>
      </c>
      <c r="C95" s="234" t="s">
        <v>123</v>
      </c>
      <c r="D95" s="234" t="s">
        <v>20</v>
      </c>
      <c r="E95" s="325" t="str">
        <f t="shared" si="1"/>
        <v>SF</v>
      </c>
    </row>
    <row r="96" spans="1:5" x14ac:dyDescent="0.2">
      <c r="A96" s="233" t="s">
        <v>1852</v>
      </c>
      <c r="B96" s="232" t="s">
        <v>142</v>
      </c>
      <c r="C96" s="234" t="s">
        <v>23</v>
      </c>
      <c r="D96" s="234" t="s">
        <v>20</v>
      </c>
      <c r="E96" s="325" t="str">
        <f t="shared" si="1"/>
        <v>SF</v>
      </c>
    </row>
    <row r="97" spans="1:5" x14ac:dyDescent="0.2">
      <c r="A97" s="233">
        <v>97</v>
      </c>
      <c r="B97" s="232" t="s">
        <v>143</v>
      </c>
      <c r="C97" s="234" t="s">
        <v>123</v>
      </c>
      <c r="D97" s="234" t="s">
        <v>20</v>
      </c>
      <c r="E97" s="325" t="str">
        <f t="shared" si="1"/>
        <v>SF</v>
      </c>
    </row>
    <row r="98" spans="1:5" x14ac:dyDescent="0.2">
      <c r="A98" s="233">
        <v>98</v>
      </c>
      <c r="B98" s="232" t="s">
        <v>144</v>
      </c>
      <c r="C98" s="234" t="s">
        <v>23</v>
      </c>
      <c r="D98" s="234" t="s">
        <v>20</v>
      </c>
      <c r="E98" s="325" t="str">
        <f t="shared" si="1"/>
        <v>SF</v>
      </c>
    </row>
    <row r="99" spans="1:5" x14ac:dyDescent="0.2">
      <c r="A99" s="233">
        <v>99</v>
      </c>
      <c r="B99" s="232" t="s">
        <v>145</v>
      </c>
      <c r="C99" s="234" t="s">
        <v>23</v>
      </c>
      <c r="D99" s="234" t="s">
        <v>20</v>
      </c>
      <c r="E99" s="325" t="str">
        <f t="shared" si="1"/>
        <v>SF</v>
      </c>
    </row>
    <row r="100" spans="1:5" x14ac:dyDescent="0.2">
      <c r="A100" s="233">
        <v>100</v>
      </c>
      <c r="B100" s="232" t="s">
        <v>146</v>
      </c>
      <c r="C100" s="234" t="s">
        <v>23</v>
      </c>
      <c r="D100" s="234" t="s">
        <v>20</v>
      </c>
      <c r="E100" s="325" t="str">
        <f t="shared" si="1"/>
        <v>SF</v>
      </c>
    </row>
    <row r="101" spans="1:5" x14ac:dyDescent="0.2">
      <c r="A101" s="233" t="s">
        <v>1853</v>
      </c>
      <c r="B101" s="232" t="s">
        <v>147</v>
      </c>
      <c r="C101" s="234" t="s">
        <v>23</v>
      </c>
      <c r="D101" s="234" t="s">
        <v>20</v>
      </c>
      <c r="E101" s="325" t="str">
        <f t="shared" si="1"/>
        <v>SF</v>
      </c>
    </row>
    <row r="102" spans="1:5" x14ac:dyDescent="0.2">
      <c r="A102" s="233">
        <v>102</v>
      </c>
      <c r="B102" s="232" t="s">
        <v>148</v>
      </c>
      <c r="C102" s="234" t="s">
        <v>23</v>
      </c>
      <c r="D102" s="234" t="s">
        <v>20</v>
      </c>
      <c r="E102" s="325" t="str">
        <f t="shared" si="1"/>
        <v>SF</v>
      </c>
    </row>
    <row r="103" spans="1:5" x14ac:dyDescent="0.2">
      <c r="A103" s="233" t="s">
        <v>149</v>
      </c>
      <c r="B103" s="232" t="s">
        <v>150</v>
      </c>
      <c r="C103" s="234" t="s">
        <v>87</v>
      </c>
      <c r="D103" s="234" t="s">
        <v>43</v>
      </c>
      <c r="E103" s="325" t="str">
        <f t="shared" si="1"/>
        <v>NGC</v>
      </c>
    </row>
    <row r="104" spans="1:5" x14ac:dyDescent="0.2">
      <c r="A104" s="233">
        <v>104</v>
      </c>
      <c r="B104" s="232" t="s">
        <v>151</v>
      </c>
      <c r="C104" s="234" t="s">
        <v>23</v>
      </c>
      <c r="D104" s="234" t="s">
        <v>20</v>
      </c>
      <c r="E104" s="325" t="str">
        <f t="shared" si="1"/>
        <v>SF</v>
      </c>
    </row>
    <row r="105" spans="1:5" x14ac:dyDescent="0.2">
      <c r="A105" s="233" t="s">
        <v>152</v>
      </c>
      <c r="B105" s="232" t="s">
        <v>153</v>
      </c>
      <c r="C105" s="234" t="s">
        <v>23</v>
      </c>
      <c r="D105" s="234" t="s">
        <v>20</v>
      </c>
      <c r="E105" s="325" t="str">
        <f t="shared" si="1"/>
        <v>SF</v>
      </c>
    </row>
    <row r="106" spans="1:5" x14ac:dyDescent="0.2">
      <c r="A106" s="233">
        <v>106</v>
      </c>
      <c r="B106" s="232" t="s">
        <v>154</v>
      </c>
      <c r="C106" s="234" t="s">
        <v>23</v>
      </c>
      <c r="D106" s="234" t="s">
        <v>20</v>
      </c>
      <c r="E106" s="325" t="str">
        <f t="shared" si="1"/>
        <v>SF</v>
      </c>
    </row>
    <row r="107" spans="1:5" x14ac:dyDescent="0.2">
      <c r="A107" s="233">
        <v>107</v>
      </c>
      <c r="B107" s="232" t="s">
        <v>155</v>
      </c>
      <c r="C107" s="234" t="s">
        <v>87</v>
      </c>
      <c r="D107" s="234" t="s">
        <v>43</v>
      </c>
      <c r="E107" s="325" t="str">
        <f t="shared" si="1"/>
        <v>NGC</v>
      </c>
    </row>
    <row r="108" spans="1:5" x14ac:dyDescent="0.2">
      <c r="A108" s="233">
        <v>108</v>
      </c>
      <c r="B108" s="232" t="s">
        <v>156</v>
      </c>
      <c r="C108" s="234" t="s">
        <v>23</v>
      </c>
      <c r="D108" s="234" t="s">
        <v>20</v>
      </c>
      <c r="E108" s="325" t="str">
        <f t="shared" si="1"/>
        <v>SF</v>
      </c>
    </row>
    <row r="109" spans="1:5" x14ac:dyDescent="0.2">
      <c r="A109" s="233" t="s">
        <v>157</v>
      </c>
      <c r="B109" s="232" t="s">
        <v>158</v>
      </c>
      <c r="C109" s="234" t="s">
        <v>23</v>
      </c>
      <c r="D109" s="234" t="s">
        <v>20</v>
      </c>
      <c r="E109" s="325" t="str">
        <f t="shared" si="1"/>
        <v>SF</v>
      </c>
    </row>
    <row r="110" spans="1:5" x14ac:dyDescent="0.2">
      <c r="A110" s="233">
        <v>110</v>
      </c>
      <c r="B110" s="232" t="s">
        <v>159</v>
      </c>
      <c r="C110" s="234" t="s">
        <v>23</v>
      </c>
      <c r="D110" s="234" t="s">
        <v>20</v>
      </c>
      <c r="E110" s="325" t="str">
        <f t="shared" si="1"/>
        <v>SF</v>
      </c>
    </row>
    <row r="111" spans="1:5" x14ac:dyDescent="0.2">
      <c r="A111" s="233">
        <v>111</v>
      </c>
      <c r="B111" s="232" t="s">
        <v>160</v>
      </c>
      <c r="C111" s="234" t="s">
        <v>23</v>
      </c>
      <c r="D111" s="234" t="s">
        <v>20</v>
      </c>
      <c r="E111" s="325" t="str">
        <f t="shared" si="1"/>
        <v>SF</v>
      </c>
    </row>
    <row r="112" spans="1:5" x14ac:dyDescent="0.2">
      <c r="A112" s="233" t="s">
        <v>161</v>
      </c>
      <c r="B112" s="232" t="s">
        <v>162</v>
      </c>
      <c r="C112" s="234" t="s">
        <v>23</v>
      </c>
      <c r="D112" s="234" t="s">
        <v>20</v>
      </c>
      <c r="E112" s="325" t="str">
        <f t="shared" si="1"/>
        <v>SF</v>
      </c>
    </row>
    <row r="113" spans="1:5" x14ac:dyDescent="0.2">
      <c r="A113" s="233">
        <v>113</v>
      </c>
      <c r="B113" s="232" t="s">
        <v>163</v>
      </c>
      <c r="C113" s="234" t="s">
        <v>23</v>
      </c>
      <c r="D113" s="234" t="s">
        <v>20</v>
      </c>
      <c r="E113" s="325" t="str">
        <f t="shared" si="1"/>
        <v>SF</v>
      </c>
    </row>
    <row r="114" spans="1:5" x14ac:dyDescent="0.2">
      <c r="A114" s="233" t="s">
        <v>164</v>
      </c>
      <c r="B114" s="232" t="s">
        <v>165</v>
      </c>
      <c r="C114" s="234" t="s">
        <v>23</v>
      </c>
      <c r="D114" s="234" t="s">
        <v>20</v>
      </c>
      <c r="E114" s="325" t="str">
        <f t="shared" si="1"/>
        <v>SF</v>
      </c>
    </row>
    <row r="115" spans="1:5" x14ac:dyDescent="0.2">
      <c r="A115" s="233">
        <v>115</v>
      </c>
      <c r="B115" s="232" t="s">
        <v>166</v>
      </c>
      <c r="C115" s="234" t="s">
        <v>23</v>
      </c>
      <c r="D115" s="234" t="s">
        <v>20</v>
      </c>
      <c r="E115" s="325" t="str">
        <f t="shared" si="1"/>
        <v>SF</v>
      </c>
    </row>
    <row r="116" spans="1:5" x14ac:dyDescent="0.2">
      <c r="A116" s="233">
        <v>116</v>
      </c>
      <c r="B116" s="232" t="s">
        <v>167</v>
      </c>
      <c r="C116" s="234" t="s">
        <v>23</v>
      </c>
      <c r="D116" s="234" t="s">
        <v>20</v>
      </c>
      <c r="E116" s="325" t="str">
        <f t="shared" si="1"/>
        <v>SF</v>
      </c>
    </row>
    <row r="117" spans="1:5" x14ac:dyDescent="0.2">
      <c r="A117" s="233">
        <v>117</v>
      </c>
      <c r="B117" s="232" t="s">
        <v>168</v>
      </c>
      <c r="C117" s="234" t="s">
        <v>23</v>
      </c>
      <c r="D117" s="234" t="s">
        <v>20</v>
      </c>
      <c r="E117" s="325" t="str">
        <f t="shared" si="1"/>
        <v>SF</v>
      </c>
    </row>
    <row r="118" spans="1:5" x14ac:dyDescent="0.2">
      <c r="A118" s="233" t="s">
        <v>169</v>
      </c>
      <c r="B118" s="232" t="s">
        <v>170</v>
      </c>
      <c r="C118" s="234" t="s">
        <v>23</v>
      </c>
      <c r="D118" s="234" t="s">
        <v>20</v>
      </c>
      <c r="E118" s="325" t="str">
        <f t="shared" si="1"/>
        <v>SF</v>
      </c>
    </row>
    <row r="119" spans="1:5" x14ac:dyDescent="0.2">
      <c r="A119" s="233">
        <v>119</v>
      </c>
      <c r="B119" s="232" t="s">
        <v>171</v>
      </c>
      <c r="C119" s="234" t="s">
        <v>25</v>
      </c>
      <c r="D119" s="234" t="s">
        <v>25</v>
      </c>
      <c r="E119" s="325" t="str">
        <f t="shared" si="1"/>
        <v>NGC</v>
      </c>
    </row>
    <row r="120" spans="1:5" x14ac:dyDescent="0.2">
      <c r="A120" s="233">
        <v>120</v>
      </c>
      <c r="B120" s="232" t="s">
        <v>1945</v>
      </c>
      <c r="C120" s="234" t="s">
        <v>20</v>
      </c>
      <c r="D120" s="234" t="s">
        <v>20</v>
      </c>
      <c r="E120" s="325" t="str">
        <f t="shared" si="1"/>
        <v>SF</v>
      </c>
    </row>
    <row r="121" spans="1:5" x14ac:dyDescent="0.2">
      <c r="A121" s="233">
        <v>121</v>
      </c>
      <c r="B121" s="232" t="s">
        <v>172</v>
      </c>
      <c r="C121" s="234" t="s">
        <v>23</v>
      </c>
      <c r="D121" s="234" t="s">
        <v>20</v>
      </c>
      <c r="E121" s="325" t="str">
        <f t="shared" si="1"/>
        <v>SF</v>
      </c>
    </row>
    <row r="122" spans="1:5" x14ac:dyDescent="0.2">
      <c r="A122" s="233">
        <v>122</v>
      </c>
      <c r="B122" s="232" t="s">
        <v>173</v>
      </c>
      <c r="C122" s="234" t="s">
        <v>23</v>
      </c>
      <c r="D122" s="234" t="s">
        <v>20</v>
      </c>
      <c r="E122" s="325" t="str">
        <f t="shared" si="1"/>
        <v>SF</v>
      </c>
    </row>
    <row r="123" spans="1:5" x14ac:dyDescent="0.2">
      <c r="A123" s="233" t="s">
        <v>174</v>
      </c>
      <c r="B123" s="232" t="s">
        <v>175</v>
      </c>
      <c r="C123" s="234" t="s">
        <v>23</v>
      </c>
      <c r="D123" s="234" t="s">
        <v>20</v>
      </c>
      <c r="E123" s="325" t="str">
        <f t="shared" si="1"/>
        <v>SF</v>
      </c>
    </row>
    <row r="124" spans="1:5" x14ac:dyDescent="0.2">
      <c r="A124" s="233">
        <v>124</v>
      </c>
      <c r="B124" s="232" t="s">
        <v>176</v>
      </c>
      <c r="C124" s="234" t="s">
        <v>23</v>
      </c>
      <c r="D124" s="234" t="s">
        <v>20</v>
      </c>
      <c r="E124" s="325" t="str">
        <f t="shared" si="1"/>
        <v>SF</v>
      </c>
    </row>
    <row r="125" spans="1:5" x14ac:dyDescent="0.2">
      <c r="A125" s="233">
        <v>125</v>
      </c>
      <c r="B125" s="232" t="s">
        <v>177</v>
      </c>
      <c r="C125" s="234" t="s">
        <v>23</v>
      </c>
      <c r="D125" s="234" t="s">
        <v>20</v>
      </c>
      <c r="E125" s="325" t="str">
        <f t="shared" si="1"/>
        <v>SF</v>
      </c>
    </row>
    <row r="126" spans="1:5" x14ac:dyDescent="0.2">
      <c r="A126" s="233">
        <v>126</v>
      </c>
      <c r="B126" s="232" t="s">
        <v>178</v>
      </c>
      <c r="C126" s="234" t="s">
        <v>23</v>
      </c>
      <c r="D126" s="234" t="s">
        <v>20</v>
      </c>
      <c r="E126" s="325" t="str">
        <f t="shared" si="1"/>
        <v>SF</v>
      </c>
    </row>
    <row r="127" spans="1:5" x14ac:dyDescent="0.2">
      <c r="A127" s="233">
        <v>127</v>
      </c>
      <c r="B127" s="232" t="s">
        <v>179</v>
      </c>
      <c r="C127" s="234" t="s">
        <v>25</v>
      </c>
      <c r="D127" s="234" t="s">
        <v>25</v>
      </c>
      <c r="E127" s="325" t="str">
        <f t="shared" si="1"/>
        <v>NGC</v>
      </c>
    </row>
    <row r="128" spans="1:5" x14ac:dyDescent="0.2">
      <c r="A128" s="233" t="s">
        <v>180</v>
      </c>
      <c r="B128" s="232" t="s">
        <v>181</v>
      </c>
      <c r="C128" s="234" t="s">
        <v>23</v>
      </c>
      <c r="D128" s="234" t="s">
        <v>20</v>
      </c>
      <c r="E128" s="325" t="str">
        <f t="shared" si="1"/>
        <v>SF</v>
      </c>
    </row>
    <row r="129" spans="1:5" x14ac:dyDescent="0.2">
      <c r="A129" s="233">
        <v>129</v>
      </c>
      <c r="B129" s="232" t="s">
        <v>182</v>
      </c>
      <c r="C129" s="234" t="s">
        <v>23</v>
      </c>
      <c r="D129" s="234" t="s">
        <v>20</v>
      </c>
      <c r="E129" s="325" t="str">
        <f t="shared" si="1"/>
        <v>SF</v>
      </c>
    </row>
    <row r="130" spans="1:5" x14ac:dyDescent="0.2">
      <c r="A130" s="233" t="s">
        <v>183</v>
      </c>
      <c r="B130" s="232" t="s">
        <v>184</v>
      </c>
      <c r="C130" s="234" t="s">
        <v>23</v>
      </c>
      <c r="D130" s="234" t="s">
        <v>20</v>
      </c>
      <c r="E130" s="325" t="str">
        <f t="shared" si="1"/>
        <v>SF</v>
      </c>
    </row>
    <row r="131" spans="1:5" x14ac:dyDescent="0.2">
      <c r="A131" s="233">
        <v>131</v>
      </c>
      <c r="B131" s="232" t="s">
        <v>185</v>
      </c>
      <c r="C131" s="234" t="s">
        <v>23</v>
      </c>
      <c r="D131" s="234" t="s">
        <v>20</v>
      </c>
      <c r="E131" s="325" t="str">
        <f t="shared" ref="E131:E194" si="2">IF(D131="F","NGC",IF(D131="B","NGC",IF(D131="G","GF",IF(D131="S","SF",IF(D131="N","NGC",D131)))))</f>
        <v>SF</v>
      </c>
    </row>
    <row r="132" spans="1:5" x14ac:dyDescent="0.2">
      <c r="A132" s="233">
        <v>132</v>
      </c>
      <c r="B132" s="232" t="s">
        <v>186</v>
      </c>
      <c r="C132" s="234" t="s">
        <v>23</v>
      </c>
      <c r="D132" s="234" t="s">
        <v>20</v>
      </c>
      <c r="E132" s="325" t="str">
        <f t="shared" si="2"/>
        <v>SF</v>
      </c>
    </row>
    <row r="133" spans="1:5" x14ac:dyDescent="0.2">
      <c r="A133" s="233">
        <v>133</v>
      </c>
      <c r="B133" s="232" t="s">
        <v>187</v>
      </c>
      <c r="C133" s="234" t="s">
        <v>23</v>
      </c>
      <c r="D133" s="234" t="s">
        <v>20</v>
      </c>
      <c r="E133" s="325" t="str">
        <f t="shared" si="2"/>
        <v>SF</v>
      </c>
    </row>
    <row r="134" spans="1:5" x14ac:dyDescent="0.2">
      <c r="A134" s="233" t="s">
        <v>188</v>
      </c>
      <c r="B134" s="232" t="s">
        <v>189</v>
      </c>
      <c r="C134" s="234" t="s">
        <v>23</v>
      </c>
      <c r="D134" s="234" t="s">
        <v>20</v>
      </c>
      <c r="E134" s="325" t="str">
        <f t="shared" si="2"/>
        <v>SF</v>
      </c>
    </row>
    <row r="135" spans="1:5" x14ac:dyDescent="0.2">
      <c r="A135" s="233" t="s">
        <v>190</v>
      </c>
      <c r="B135" s="232" t="s">
        <v>191</v>
      </c>
      <c r="C135" s="234" t="s">
        <v>23</v>
      </c>
      <c r="D135" s="234" t="s">
        <v>20</v>
      </c>
      <c r="E135" s="325" t="str">
        <f t="shared" si="2"/>
        <v>SF</v>
      </c>
    </row>
    <row r="136" spans="1:5" x14ac:dyDescent="0.2">
      <c r="A136" s="233" t="s">
        <v>192</v>
      </c>
      <c r="B136" s="232" t="s">
        <v>193</v>
      </c>
      <c r="C136" s="234" t="s">
        <v>23</v>
      </c>
      <c r="D136" s="234" t="s">
        <v>20</v>
      </c>
      <c r="E136" s="325" t="str">
        <f t="shared" si="2"/>
        <v>SF</v>
      </c>
    </row>
    <row r="137" spans="1:5" x14ac:dyDescent="0.2">
      <c r="A137" s="233" t="s">
        <v>194</v>
      </c>
      <c r="B137" s="232" t="s">
        <v>195</v>
      </c>
      <c r="C137" s="234" t="s">
        <v>23</v>
      </c>
      <c r="D137" s="234" t="s">
        <v>20</v>
      </c>
      <c r="E137" s="325" t="str">
        <f t="shared" si="2"/>
        <v>SF</v>
      </c>
    </row>
    <row r="138" spans="1:5" x14ac:dyDescent="0.2">
      <c r="A138" s="233" t="s">
        <v>196</v>
      </c>
      <c r="B138" s="232" t="s">
        <v>197</v>
      </c>
      <c r="C138" s="234" t="s">
        <v>23</v>
      </c>
      <c r="D138" s="234" t="s">
        <v>20</v>
      </c>
      <c r="E138" s="325" t="str">
        <f t="shared" si="2"/>
        <v>SF</v>
      </c>
    </row>
    <row r="139" spans="1:5" x14ac:dyDescent="0.2">
      <c r="A139" s="233">
        <v>139</v>
      </c>
      <c r="B139" s="232" t="s">
        <v>198</v>
      </c>
      <c r="C139" s="234" t="s">
        <v>23</v>
      </c>
      <c r="D139" s="234" t="s">
        <v>20</v>
      </c>
      <c r="E139" s="325" t="str">
        <f t="shared" si="2"/>
        <v>SF</v>
      </c>
    </row>
    <row r="140" spans="1:5" x14ac:dyDescent="0.2">
      <c r="A140" s="233">
        <v>140</v>
      </c>
      <c r="B140" s="232" t="s">
        <v>199</v>
      </c>
      <c r="C140" s="234" t="s">
        <v>23</v>
      </c>
      <c r="D140" s="234" t="s">
        <v>20</v>
      </c>
      <c r="E140" s="325" t="str">
        <f t="shared" si="2"/>
        <v>SF</v>
      </c>
    </row>
    <row r="141" spans="1:5" x14ac:dyDescent="0.2">
      <c r="A141" s="233">
        <v>141</v>
      </c>
      <c r="B141" s="232" t="s">
        <v>200</v>
      </c>
      <c r="C141" s="234" t="s">
        <v>23</v>
      </c>
      <c r="D141" s="234" t="s">
        <v>20</v>
      </c>
      <c r="E141" s="325" t="str">
        <f t="shared" si="2"/>
        <v>SF</v>
      </c>
    </row>
    <row r="142" spans="1:5" x14ac:dyDescent="0.2">
      <c r="A142" s="233">
        <v>142</v>
      </c>
      <c r="B142" s="232" t="s">
        <v>201</v>
      </c>
      <c r="C142" s="234" t="s">
        <v>20</v>
      </c>
      <c r="D142" s="234" t="s">
        <v>20</v>
      </c>
      <c r="E142" s="325" t="str">
        <f t="shared" si="2"/>
        <v>SF</v>
      </c>
    </row>
    <row r="143" spans="1:5" x14ac:dyDescent="0.2">
      <c r="A143" s="233">
        <v>143</v>
      </c>
      <c r="B143" s="232" t="s">
        <v>202</v>
      </c>
      <c r="C143" s="234" t="s">
        <v>23</v>
      </c>
      <c r="D143" s="234" t="s">
        <v>20</v>
      </c>
      <c r="E143" s="325" t="str">
        <f t="shared" si="2"/>
        <v>SF</v>
      </c>
    </row>
    <row r="144" spans="1:5" x14ac:dyDescent="0.2">
      <c r="A144" s="233">
        <v>144</v>
      </c>
      <c r="B144" s="232" t="s">
        <v>203</v>
      </c>
      <c r="C144" s="234" t="s">
        <v>23</v>
      </c>
      <c r="D144" s="234" t="s">
        <v>20</v>
      </c>
      <c r="E144" s="325" t="str">
        <f t="shared" si="2"/>
        <v>SF</v>
      </c>
    </row>
    <row r="145" spans="1:5" x14ac:dyDescent="0.2">
      <c r="A145" s="233" t="s">
        <v>204</v>
      </c>
      <c r="B145" s="232" t="s">
        <v>205</v>
      </c>
      <c r="C145" s="234" t="s">
        <v>23</v>
      </c>
      <c r="D145" s="234" t="s">
        <v>20</v>
      </c>
      <c r="E145" s="325" t="str">
        <f t="shared" si="2"/>
        <v>SF</v>
      </c>
    </row>
    <row r="146" spans="1:5" x14ac:dyDescent="0.2">
      <c r="A146" s="233" t="s">
        <v>206</v>
      </c>
      <c r="B146" s="232" t="s">
        <v>207</v>
      </c>
      <c r="C146" s="234" t="s">
        <v>23</v>
      </c>
      <c r="D146" s="234" t="s">
        <v>20</v>
      </c>
      <c r="E146" s="325" t="str">
        <f t="shared" si="2"/>
        <v>SF</v>
      </c>
    </row>
    <row r="147" spans="1:5" x14ac:dyDescent="0.2">
      <c r="A147" s="233" t="s">
        <v>208</v>
      </c>
      <c r="B147" s="232" t="s">
        <v>209</v>
      </c>
      <c r="C147" s="234" t="s">
        <v>23</v>
      </c>
      <c r="D147" s="234" t="s">
        <v>20</v>
      </c>
      <c r="E147" s="325" t="str">
        <f t="shared" si="2"/>
        <v>SF</v>
      </c>
    </row>
    <row r="148" spans="1:5" x14ac:dyDescent="0.2">
      <c r="A148" s="233" t="s">
        <v>210</v>
      </c>
      <c r="B148" s="232" t="s">
        <v>211</v>
      </c>
      <c r="C148" s="234" t="s">
        <v>23</v>
      </c>
      <c r="D148" s="234" t="s">
        <v>20</v>
      </c>
      <c r="E148" s="325" t="str">
        <f t="shared" si="2"/>
        <v>SF</v>
      </c>
    </row>
    <row r="149" spans="1:5" x14ac:dyDescent="0.2">
      <c r="A149" s="233" t="s">
        <v>212</v>
      </c>
      <c r="B149" s="232" t="s">
        <v>213</v>
      </c>
      <c r="C149" s="234" t="s">
        <v>23</v>
      </c>
      <c r="D149" s="234" t="s">
        <v>20</v>
      </c>
      <c r="E149" s="325" t="str">
        <f t="shared" si="2"/>
        <v>SF</v>
      </c>
    </row>
    <row r="150" spans="1:5" x14ac:dyDescent="0.2">
      <c r="A150" s="233" t="s">
        <v>214</v>
      </c>
      <c r="B150" s="232" t="s">
        <v>215</v>
      </c>
      <c r="C150" s="234" t="s">
        <v>23</v>
      </c>
      <c r="D150" s="234" t="s">
        <v>20</v>
      </c>
      <c r="E150" s="325" t="str">
        <f t="shared" si="2"/>
        <v>SF</v>
      </c>
    </row>
    <row r="151" spans="1:5" x14ac:dyDescent="0.2">
      <c r="A151" s="233">
        <v>151</v>
      </c>
      <c r="B151" s="232" t="s">
        <v>216</v>
      </c>
      <c r="C151" s="234" t="s">
        <v>20</v>
      </c>
      <c r="D151" s="234" t="s">
        <v>20</v>
      </c>
      <c r="E151" s="325" t="str">
        <f t="shared" si="2"/>
        <v>SF</v>
      </c>
    </row>
    <row r="152" spans="1:5" x14ac:dyDescent="0.2">
      <c r="A152" s="233">
        <v>152</v>
      </c>
      <c r="B152" s="232" t="s">
        <v>217</v>
      </c>
      <c r="C152" s="234" t="s">
        <v>23</v>
      </c>
      <c r="D152" s="234" t="s">
        <v>20</v>
      </c>
      <c r="E152" s="325" t="str">
        <f t="shared" si="2"/>
        <v>SF</v>
      </c>
    </row>
    <row r="153" spans="1:5" x14ac:dyDescent="0.2">
      <c r="A153" s="233">
        <v>153</v>
      </c>
      <c r="B153" s="232" t="s">
        <v>218</v>
      </c>
      <c r="C153" s="234" t="s">
        <v>23</v>
      </c>
      <c r="D153" s="234" t="s">
        <v>20</v>
      </c>
      <c r="E153" s="325" t="str">
        <f t="shared" si="2"/>
        <v>SF</v>
      </c>
    </row>
    <row r="154" spans="1:5" x14ac:dyDescent="0.2">
      <c r="A154" s="233" t="s">
        <v>219</v>
      </c>
      <c r="B154" s="232" t="s">
        <v>220</v>
      </c>
      <c r="C154" s="234" t="s">
        <v>23</v>
      </c>
      <c r="D154" s="234" t="s">
        <v>20</v>
      </c>
      <c r="E154" s="325" t="str">
        <f t="shared" si="2"/>
        <v>SF</v>
      </c>
    </row>
    <row r="155" spans="1:5" x14ac:dyDescent="0.2">
      <c r="A155" s="233" t="s">
        <v>221</v>
      </c>
      <c r="B155" s="232" t="s">
        <v>222</v>
      </c>
      <c r="C155" s="234" t="s">
        <v>23</v>
      </c>
      <c r="D155" s="234" t="s">
        <v>20</v>
      </c>
      <c r="E155" s="325" t="str">
        <f t="shared" si="2"/>
        <v>SF</v>
      </c>
    </row>
    <row r="156" spans="1:5" x14ac:dyDescent="0.2">
      <c r="A156" s="233">
        <v>156</v>
      </c>
      <c r="B156" s="232" t="s">
        <v>223</v>
      </c>
      <c r="C156" s="234" t="s">
        <v>23</v>
      </c>
      <c r="D156" s="234" t="s">
        <v>20</v>
      </c>
      <c r="E156" s="325" t="str">
        <f t="shared" si="2"/>
        <v>SF</v>
      </c>
    </row>
    <row r="157" spans="1:5" x14ac:dyDescent="0.2">
      <c r="A157" s="233" t="s">
        <v>224</v>
      </c>
      <c r="B157" s="232" t="s">
        <v>225</v>
      </c>
      <c r="C157" s="234" t="s">
        <v>23</v>
      </c>
      <c r="D157" s="234" t="s">
        <v>20</v>
      </c>
      <c r="E157" s="325" t="str">
        <f t="shared" si="2"/>
        <v>SF</v>
      </c>
    </row>
    <row r="158" spans="1:5" x14ac:dyDescent="0.2">
      <c r="A158" s="233">
        <v>158</v>
      </c>
      <c r="B158" s="232" t="s">
        <v>226</v>
      </c>
      <c r="C158" s="234" t="s">
        <v>23</v>
      </c>
      <c r="D158" s="234" t="s">
        <v>20</v>
      </c>
      <c r="E158" s="325" t="str">
        <f t="shared" si="2"/>
        <v>SF</v>
      </c>
    </row>
    <row r="159" spans="1:5" x14ac:dyDescent="0.2">
      <c r="A159" s="233">
        <v>159</v>
      </c>
      <c r="B159" s="232" t="s">
        <v>227</v>
      </c>
      <c r="C159" s="234" t="s">
        <v>23</v>
      </c>
      <c r="D159" s="234" t="s">
        <v>20</v>
      </c>
      <c r="E159" s="325" t="str">
        <f t="shared" si="2"/>
        <v>SF</v>
      </c>
    </row>
    <row r="160" spans="1:5" x14ac:dyDescent="0.2">
      <c r="A160" s="233">
        <v>160</v>
      </c>
      <c r="B160" s="232" t="s">
        <v>228</v>
      </c>
      <c r="C160" s="234" t="s">
        <v>23</v>
      </c>
      <c r="D160" s="234" t="s">
        <v>20</v>
      </c>
      <c r="E160" s="325" t="str">
        <f t="shared" si="2"/>
        <v>SF</v>
      </c>
    </row>
    <row r="161" spans="1:5" x14ac:dyDescent="0.2">
      <c r="A161" s="233" t="s">
        <v>1854</v>
      </c>
      <c r="B161" s="232" t="s">
        <v>229</v>
      </c>
      <c r="C161" s="234" t="s">
        <v>23</v>
      </c>
      <c r="D161" s="234" t="s">
        <v>20</v>
      </c>
      <c r="E161" s="325" t="str">
        <f t="shared" si="2"/>
        <v>SF</v>
      </c>
    </row>
    <row r="162" spans="1:5" x14ac:dyDescent="0.2">
      <c r="A162" s="233" t="s">
        <v>1855</v>
      </c>
      <c r="B162" s="232" t="s">
        <v>230</v>
      </c>
      <c r="C162" s="234" t="s">
        <v>23</v>
      </c>
      <c r="D162" s="234" t="s">
        <v>20</v>
      </c>
      <c r="E162" s="325" t="str">
        <f t="shared" si="2"/>
        <v>SF</v>
      </c>
    </row>
    <row r="163" spans="1:5" x14ac:dyDescent="0.2">
      <c r="A163" s="233">
        <v>163</v>
      </c>
      <c r="B163" s="232" t="s">
        <v>231</v>
      </c>
      <c r="C163" s="234" t="s">
        <v>23</v>
      </c>
      <c r="D163" s="234" t="s">
        <v>20</v>
      </c>
      <c r="E163" s="325" t="str">
        <f t="shared" si="2"/>
        <v>SF</v>
      </c>
    </row>
    <row r="164" spans="1:5" x14ac:dyDescent="0.2">
      <c r="A164" s="233" t="s">
        <v>232</v>
      </c>
      <c r="B164" s="232" t="s">
        <v>1946</v>
      </c>
      <c r="C164" s="234" t="s">
        <v>23</v>
      </c>
      <c r="D164" s="234" t="s">
        <v>20</v>
      </c>
      <c r="E164" s="325" t="str">
        <f t="shared" si="2"/>
        <v>SF</v>
      </c>
    </row>
    <row r="165" spans="1:5" x14ac:dyDescent="0.2">
      <c r="A165" s="233" t="s">
        <v>233</v>
      </c>
      <c r="B165" s="232" t="s">
        <v>234</v>
      </c>
      <c r="C165" s="234" t="s">
        <v>23</v>
      </c>
      <c r="D165" s="234" t="s">
        <v>20</v>
      </c>
      <c r="E165" s="325" t="str">
        <f t="shared" si="2"/>
        <v>SF</v>
      </c>
    </row>
    <row r="166" spans="1:5" x14ac:dyDescent="0.2">
      <c r="A166" s="233">
        <v>166</v>
      </c>
      <c r="B166" s="232" t="s">
        <v>1856</v>
      </c>
      <c r="C166" s="234" t="s">
        <v>23</v>
      </c>
      <c r="D166" s="234" t="s">
        <v>20</v>
      </c>
      <c r="E166" s="325" t="str">
        <f t="shared" si="2"/>
        <v>SF</v>
      </c>
    </row>
    <row r="167" spans="1:5" x14ac:dyDescent="0.2">
      <c r="A167" s="233">
        <v>167</v>
      </c>
      <c r="B167" s="232" t="s">
        <v>235</v>
      </c>
      <c r="C167" s="234" t="s">
        <v>23</v>
      </c>
      <c r="D167" s="234" t="s">
        <v>20</v>
      </c>
      <c r="E167" s="325" t="str">
        <f t="shared" si="2"/>
        <v>SF</v>
      </c>
    </row>
    <row r="168" spans="1:5" x14ac:dyDescent="0.2">
      <c r="A168" s="233">
        <v>168</v>
      </c>
      <c r="B168" s="232" t="s">
        <v>236</v>
      </c>
      <c r="C168" s="234" t="s">
        <v>23</v>
      </c>
      <c r="D168" s="234" t="s">
        <v>20</v>
      </c>
      <c r="E168" s="325" t="str">
        <f t="shared" si="2"/>
        <v>SF</v>
      </c>
    </row>
    <row r="169" spans="1:5" x14ac:dyDescent="0.2">
      <c r="A169" s="233">
        <v>169</v>
      </c>
      <c r="B169" s="232" t="s">
        <v>237</v>
      </c>
      <c r="C169" s="234" t="s">
        <v>23</v>
      </c>
      <c r="D169" s="234" t="s">
        <v>20</v>
      </c>
      <c r="E169" s="325" t="str">
        <f t="shared" si="2"/>
        <v>SF</v>
      </c>
    </row>
    <row r="170" spans="1:5" x14ac:dyDescent="0.2">
      <c r="A170" s="233">
        <v>170</v>
      </c>
      <c r="B170" s="232" t="s">
        <v>238</v>
      </c>
      <c r="C170" s="234" t="s">
        <v>23</v>
      </c>
      <c r="D170" s="234" t="s">
        <v>20</v>
      </c>
      <c r="E170" s="325" t="str">
        <f t="shared" si="2"/>
        <v>SF</v>
      </c>
    </row>
    <row r="171" spans="1:5" x14ac:dyDescent="0.2">
      <c r="A171" s="233">
        <v>171</v>
      </c>
      <c r="B171" s="232" t="s">
        <v>239</v>
      </c>
      <c r="C171" s="234" t="s">
        <v>23</v>
      </c>
      <c r="D171" s="234" t="s">
        <v>20</v>
      </c>
      <c r="E171" s="325" t="str">
        <f t="shared" si="2"/>
        <v>SF</v>
      </c>
    </row>
    <row r="172" spans="1:5" x14ac:dyDescent="0.2">
      <c r="A172" s="233">
        <v>172</v>
      </c>
      <c r="B172" s="232" t="s">
        <v>240</v>
      </c>
      <c r="C172" s="234" t="s">
        <v>23</v>
      </c>
      <c r="D172" s="234" t="s">
        <v>20</v>
      </c>
      <c r="E172" s="325" t="str">
        <f t="shared" si="2"/>
        <v>SF</v>
      </c>
    </row>
    <row r="173" spans="1:5" x14ac:dyDescent="0.2">
      <c r="A173" s="233" t="s">
        <v>241</v>
      </c>
      <c r="B173" s="232" t="s">
        <v>242</v>
      </c>
      <c r="C173" s="234" t="s">
        <v>23</v>
      </c>
      <c r="D173" s="234" t="s">
        <v>20</v>
      </c>
      <c r="E173" s="325" t="str">
        <f t="shared" si="2"/>
        <v>SF</v>
      </c>
    </row>
    <row r="174" spans="1:5" x14ac:dyDescent="0.2">
      <c r="A174" s="233">
        <v>174</v>
      </c>
      <c r="B174" s="232" t="s">
        <v>243</v>
      </c>
      <c r="C174" s="234" t="s">
        <v>23</v>
      </c>
      <c r="D174" s="234" t="s">
        <v>20</v>
      </c>
      <c r="E174" s="325" t="str">
        <f t="shared" si="2"/>
        <v>SF</v>
      </c>
    </row>
    <row r="175" spans="1:5" x14ac:dyDescent="0.2">
      <c r="A175" s="233">
        <v>175</v>
      </c>
      <c r="B175" s="232" t="s">
        <v>244</v>
      </c>
      <c r="C175" s="234" t="s">
        <v>23</v>
      </c>
      <c r="D175" s="234" t="s">
        <v>20</v>
      </c>
      <c r="E175" s="325" t="str">
        <f t="shared" si="2"/>
        <v>SF</v>
      </c>
    </row>
    <row r="176" spans="1:5" x14ac:dyDescent="0.2">
      <c r="A176" s="233" t="s">
        <v>245</v>
      </c>
      <c r="B176" s="232" t="s">
        <v>246</v>
      </c>
      <c r="C176" s="234" t="s">
        <v>23</v>
      </c>
      <c r="D176" s="234" t="s">
        <v>20</v>
      </c>
      <c r="E176" s="325" t="str">
        <f t="shared" si="2"/>
        <v>SF</v>
      </c>
    </row>
    <row r="177" spans="1:5" x14ac:dyDescent="0.2">
      <c r="A177" s="233">
        <v>177</v>
      </c>
      <c r="B177" s="232" t="s">
        <v>247</v>
      </c>
      <c r="C177" s="234" t="s">
        <v>23</v>
      </c>
      <c r="D177" s="234" t="s">
        <v>20</v>
      </c>
      <c r="E177" s="325" t="str">
        <f t="shared" si="2"/>
        <v>SF</v>
      </c>
    </row>
    <row r="178" spans="1:5" x14ac:dyDescent="0.2">
      <c r="A178" s="233">
        <v>178</v>
      </c>
      <c r="B178" s="232" t="s">
        <v>248</v>
      </c>
      <c r="C178" s="234" t="s">
        <v>23</v>
      </c>
      <c r="D178" s="234" t="s">
        <v>20</v>
      </c>
      <c r="E178" s="325" t="str">
        <f t="shared" si="2"/>
        <v>SF</v>
      </c>
    </row>
    <row r="179" spans="1:5" x14ac:dyDescent="0.2">
      <c r="A179" s="233">
        <v>179</v>
      </c>
      <c r="B179" s="232" t="s">
        <v>249</v>
      </c>
      <c r="C179" s="234" t="s">
        <v>23</v>
      </c>
      <c r="D179" s="234" t="s">
        <v>20</v>
      </c>
      <c r="E179" s="325" t="str">
        <f t="shared" si="2"/>
        <v>SF</v>
      </c>
    </row>
    <row r="180" spans="1:5" x14ac:dyDescent="0.2">
      <c r="A180" s="233">
        <v>180</v>
      </c>
      <c r="B180" s="232" t="s">
        <v>250</v>
      </c>
      <c r="C180" s="234" t="s">
        <v>23</v>
      </c>
      <c r="D180" s="234" t="s">
        <v>20</v>
      </c>
      <c r="E180" s="325" t="str">
        <f t="shared" si="2"/>
        <v>SF</v>
      </c>
    </row>
    <row r="181" spans="1:5" x14ac:dyDescent="0.2">
      <c r="A181" s="233">
        <v>181</v>
      </c>
      <c r="B181" s="232" t="s">
        <v>251</v>
      </c>
      <c r="C181" s="234" t="s">
        <v>23</v>
      </c>
      <c r="D181" s="234" t="s">
        <v>20</v>
      </c>
      <c r="E181" s="325" t="str">
        <f t="shared" si="2"/>
        <v>SF</v>
      </c>
    </row>
    <row r="182" spans="1:5" x14ac:dyDescent="0.2">
      <c r="A182" s="233" t="s">
        <v>252</v>
      </c>
      <c r="B182" s="232" t="s">
        <v>253</v>
      </c>
      <c r="C182" s="234" t="s">
        <v>23</v>
      </c>
      <c r="D182" s="234" t="s">
        <v>20</v>
      </c>
      <c r="E182" s="325" t="str">
        <f t="shared" si="2"/>
        <v>SF</v>
      </c>
    </row>
    <row r="183" spans="1:5" x14ac:dyDescent="0.2">
      <c r="A183" s="233">
        <v>183</v>
      </c>
      <c r="B183" s="232" t="s">
        <v>254</v>
      </c>
      <c r="C183" s="234" t="s">
        <v>23</v>
      </c>
      <c r="D183" s="234" t="s">
        <v>20</v>
      </c>
      <c r="E183" s="325" t="str">
        <f t="shared" si="2"/>
        <v>SF</v>
      </c>
    </row>
    <row r="184" spans="1:5" x14ac:dyDescent="0.2">
      <c r="A184" s="233">
        <v>184</v>
      </c>
      <c r="B184" s="232" t="s">
        <v>255</v>
      </c>
      <c r="C184" s="234" t="s">
        <v>23</v>
      </c>
      <c r="D184" s="234" t="s">
        <v>20</v>
      </c>
      <c r="E184" s="325" t="str">
        <f t="shared" si="2"/>
        <v>SF</v>
      </c>
    </row>
    <row r="185" spans="1:5" x14ac:dyDescent="0.2">
      <c r="A185" s="233">
        <v>185</v>
      </c>
      <c r="B185" s="232" t="s">
        <v>256</v>
      </c>
      <c r="C185" s="234" t="s">
        <v>23</v>
      </c>
      <c r="D185" s="234" t="s">
        <v>20</v>
      </c>
      <c r="E185" s="325" t="str">
        <f t="shared" si="2"/>
        <v>SF</v>
      </c>
    </row>
    <row r="186" spans="1:5" x14ac:dyDescent="0.2">
      <c r="A186" s="233">
        <v>186</v>
      </c>
      <c r="B186" s="232" t="s">
        <v>257</v>
      </c>
      <c r="C186" s="234" t="s">
        <v>23</v>
      </c>
      <c r="D186" s="234" t="s">
        <v>20</v>
      </c>
      <c r="E186" s="325" t="str">
        <f t="shared" si="2"/>
        <v>SF</v>
      </c>
    </row>
    <row r="187" spans="1:5" x14ac:dyDescent="0.2">
      <c r="A187" s="233" t="s">
        <v>258</v>
      </c>
      <c r="B187" s="232" t="s">
        <v>259</v>
      </c>
      <c r="C187" s="234" t="s">
        <v>23</v>
      </c>
      <c r="D187" s="234" t="s">
        <v>20</v>
      </c>
      <c r="E187" s="325" t="str">
        <f t="shared" si="2"/>
        <v>SF</v>
      </c>
    </row>
    <row r="188" spans="1:5" x14ac:dyDescent="0.2">
      <c r="A188" s="233" t="s">
        <v>260</v>
      </c>
      <c r="B188" s="232" t="s">
        <v>261</v>
      </c>
      <c r="C188" s="234" t="s">
        <v>23</v>
      </c>
      <c r="D188" s="234" t="s">
        <v>20</v>
      </c>
      <c r="E188" s="325" t="str">
        <f t="shared" si="2"/>
        <v>SF</v>
      </c>
    </row>
    <row r="189" spans="1:5" x14ac:dyDescent="0.2">
      <c r="A189" s="233" t="s">
        <v>262</v>
      </c>
      <c r="B189" s="232" t="s">
        <v>263</v>
      </c>
      <c r="C189" s="234" t="s">
        <v>23</v>
      </c>
      <c r="D189" s="234" t="s">
        <v>20</v>
      </c>
      <c r="E189" s="325" t="str">
        <f t="shared" si="2"/>
        <v>SF</v>
      </c>
    </row>
    <row r="190" spans="1:5" x14ac:dyDescent="0.2">
      <c r="A190" s="233" t="s">
        <v>264</v>
      </c>
      <c r="B190" s="232" t="s">
        <v>265</v>
      </c>
      <c r="C190" s="234" t="s">
        <v>23</v>
      </c>
      <c r="D190" s="234" t="s">
        <v>20</v>
      </c>
      <c r="E190" s="325" t="str">
        <f t="shared" si="2"/>
        <v>SF</v>
      </c>
    </row>
    <row r="191" spans="1:5" x14ac:dyDescent="0.2">
      <c r="A191" s="233">
        <v>191</v>
      </c>
      <c r="B191" s="232" t="s">
        <v>266</v>
      </c>
      <c r="C191" s="234" t="s">
        <v>23</v>
      </c>
      <c r="D191" s="234" t="s">
        <v>20</v>
      </c>
      <c r="E191" s="325" t="str">
        <f t="shared" si="2"/>
        <v>SF</v>
      </c>
    </row>
    <row r="192" spans="1:5" x14ac:dyDescent="0.2">
      <c r="A192" s="233">
        <v>192</v>
      </c>
      <c r="B192" s="232" t="s">
        <v>267</v>
      </c>
      <c r="C192" s="234" t="s">
        <v>23</v>
      </c>
      <c r="D192" s="234" t="s">
        <v>20</v>
      </c>
      <c r="E192" s="325" t="str">
        <f t="shared" si="2"/>
        <v>SF</v>
      </c>
    </row>
    <row r="193" spans="1:5" x14ac:dyDescent="0.2">
      <c r="A193" s="233">
        <v>193</v>
      </c>
      <c r="B193" s="232" t="s">
        <v>268</v>
      </c>
      <c r="C193" s="234" t="s">
        <v>23</v>
      </c>
      <c r="D193" s="234" t="s">
        <v>20</v>
      </c>
      <c r="E193" s="325" t="str">
        <f t="shared" si="2"/>
        <v>SF</v>
      </c>
    </row>
    <row r="194" spans="1:5" x14ac:dyDescent="0.2">
      <c r="A194" s="233">
        <v>194</v>
      </c>
      <c r="B194" s="232" t="s">
        <v>269</v>
      </c>
      <c r="C194" s="234" t="s">
        <v>23</v>
      </c>
      <c r="D194" s="234" t="s">
        <v>20</v>
      </c>
      <c r="E194" s="325" t="str">
        <f t="shared" si="2"/>
        <v>SF</v>
      </c>
    </row>
    <row r="195" spans="1:5" x14ac:dyDescent="0.2">
      <c r="A195" s="233" t="s">
        <v>270</v>
      </c>
      <c r="B195" s="232" t="s">
        <v>271</v>
      </c>
      <c r="C195" s="234" t="s">
        <v>23</v>
      </c>
      <c r="D195" s="234" t="s">
        <v>20</v>
      </c>
      <c r="E195" s="325" t="str">
        <f t="shared" ref="E195:E258" si="3">IF(D195="F","NGC",IF(D195="B","NGC",IF(D195="G","GF",IF(D195="S","SF",IF(D195="N","NGC",D195)))))</f>
        <v>SF</v>
      </c>
    </row>
    <row r="196" spans="1:5" x14ac:dyDescent="0.2">
      <c r="A196" s="233" t="s">
        <v>272</v>
      </c>
      <c r="B196" s="232" t="s">
        <v>273</v>
      </c>
      <c r="C196" s="234" t="s">
        <v>23</v>
      </c>
      <c r="D196" s="234" t="s">
        <v>20</v>
      </c>
      <c r="E196" s="325" t="str">
        <f t="shared" si="3"/>
        <v>SF</v>
      </c>
    </row>
    <row r="197" spans="1:5" x14ac:dyDescent="0.2">
      <c r="A197" s="233" t="s">
        <v>274</v>
      </c>
      <c r="B197" s="232" t="s">
        <v>275</v>
      </c>
      <c r="C197" s="234" t="s">
        <v>87</v>
      </c>
      <c r="D197" s="234" t="s">
        <v>43</v>
      </c>
      <c r="E197" s="325" t="str">
        <f t="shared" si="3"/>
        <v>NGC</v>
      </c>
    </row>
    <row r="198" spans="1:5" x14ac:dyDescent="0.2">
      <c r="A198" s="233">
        <v>198</v>
      </c>
      <c r="B198" s="232" t="s">
        <v>276</v>
      </c>
      <c r="C198" s="234" t="s">
        <v>23</v>
      </c>
      <c r="D198" s="234" t="s">
        <v>20</v>
      </c>
      <c r="E198" s="325" t="str">
        <f t="shared" si="3"/>
        <v>SF</v>
      </c>
    </row>
    <row r="199" spans="1:5" x14ac:dyDescent="0.2">
      <c r="A199" s="233" t="s">
        <v>277</v>
      </c>
      <c r="B199" s="232" t="s">
        <v>278</v>
      </c>
      <c r="C199" s="234" t="s">
        <v>23</v>
      </c>
      <c r="D199" s="234" t="s">
        <v>20</v>
      </c>
      <c r="E199" s="325" t="str">
        <f t="shared" si="3"/>
        <v>SF</v>
      </c>
    </row>
    <row r="200" spans="1:5" x14ac:dyDescent="0.2">
      <c r="A200" s="233">
        <v>200</v>
      </c>
      <c r="B200" s="232" t="s">
        <v>279</v>
      </c>
      <c r="C200" s="234" t="s">
        <v>23</v>
      </c>
      <c r="D200" s="234" t="s">
        <v>20</v>
      </c>
      <c r="E200" s="325" t="str">
        <f t="shared" si="3"/>
        <v>SF</v>
      </c>
    </row>
    <row r="201" spans="1:5" x14ac:dyDescent="0.2">
      <c r="A201" s="233">
        <v>201</v>
      </c>
      <c r="B201" s="232" t="s">
        <v>280</v>
      </c>
      <c r="C201" s="234" t="s">
        <v>281</v>
      </c>
      <c r="D201" s="234" t="s">
        <v>43</v>
      </c>
      <c r="E201" s="325" t="str">
        <f t="shared" si="3"/>
        <v>NGC</v>
      </c>
    </row>
    <row r="202" spans="1:5" x14ac:dyDescent="0.2">
      <c r="A202" s="233" t="s">
        <v>282</v>
      </c>
      <c r="B202" s="232" t="s">
        <v>283</v>
      </c>
      <c r="C202" s="234" t="s">
        <v>23</v>
      </c>
      <c r="D202" s="234" t="s">
        <v>20</v>
      </c>
      <c r="E202" s="325" t="str">
        <f t="shared" si="3"/>
        <v>SF</v>
      </c>
    </row>
    <row r="203" spans="1:5" x14ac:dyDescent="0.2">
      <c r="A203" s="233">
        <v>203</v>
      </c>
      <c r="B203" s="232" t="s">
        <v>284</v>
      </c>
      <c r="C203" s="234" t="s">
        <v>23</v>
      </c>
      <c r="D203" s="234" t="s">
        <v>20</v>
      </c>
      <c r="E203" s="325" t="str">
        <f t="shared" si="3"/>
        <v>SF</v>
      </c>
    </row>
    <row r="204" spans="1:5" x14ac:dyDescent="0.2">
      <c r="A204" s="233" t="s">
        <v>285</v>
      </c>
      <c r="B204" s="232" t="s">
        <v>286</v>
      </c>
      <c r="C204" s="234" t="s">
        <v>23</v>
      </c>
      <c r="D204" s="234" t="s">
        <v>20</v>
      </c>
      <c r="E204" s="325" t="str">
        <f t="shared" si="3"/>
        <v>SF</v>
      </c>
    </row>
    <row r="205" spans="1:5" x14ac:dyDescent="0.2">
      <c r="A205" s="233">
        <v>205</v>
      </c>
      <c r="B205" s="232" t="s">
        <v>1947</v>
      </c>
      <c r="C205" s="234" t="s">
        <v>23</v>
      </c>
      <c r="D205" s="234" t="s">
        <v>20</v>
      </c>
      <c r="E205" s="325" t="str">
        <f t="shared" si="3"/>
        <v>SF</v>
      </c>
    </row>
    <row r="206" spans="1:5" x14ac:dyDescent="0.2">
      <c r="A206" s="233" t="s">
        <v>287</v>
      </c>
      <c r="B206" s="232" t="s">
        <v>288</v>
      </c>
      <c r="C206" s="234" t="s">
        <v>23</v>
      </c>
      <c r="D206" s="234" t="s">
        <v>20</v>
      </c>
      <c r="E206" s="325" t="str">
        <f t="shared" si="3"/>
        <v>SF</v>
      </c>
    </row>
    <row r="207" spans="1:5" x14ac:dyDescent="0.2">
      <c r="A207" s="233">
        <v>207</v>
      </c>
      <c r="B207" s="232" t="s">
        <v>289</v>
      </c>
      <c r="C207" s="234" t="s">
        <v>23</v>
      </c>
      <c r="D207" s="234" t="s">
        <v>20</v>
      </c>
      <c r="E207" s="325" t="str">
        <f t="shared" si="3"/>
        <v>SF</v>
      </c>
    </row>
    <row r="208" spans="1:5" x14ac:dyDescent="0.2">
      <c r="A208" s="233" t="s">
        <v>290</v>
      </c>
      <c r="B208" s="232" t="s">
        <v>291</v>
      </c>
      <c r="C208" s="234" t="s">
        <v>23</v>
      </c>
      <c r="D208" s="234" t="s">
        <v>20</v>
      </c>
      <c r="E208" s="325" t="str">
        <f t="shared" si="3"/>
        <v>SF</v>
      </c>
    </row>
    <row r="209" spans="1:5" x14ac:dyDescent="0.2">
      <c r="A209" s="233">
        <v>209</v>
      </c>
      <c r="B209" s="232" t="s">
        <v>292</v>
      </c>
      <c r="C209" s="234" t="s">
        <v>23</v>
      </c>
      <c r="D209" s="234" t="s">
        <v>20</v>
      </c>
      <c r="E209" s="325" t="str">
        <f t="shared" si="3"/>
        <v>SF</v>
      </c>
    </row>
    <row r="210" spans="1:5" x14ac:dyDescent="0.2">
      <c r="A210" s="233">
        <v>210</v>
      </c>
      <c r="B210" s="232" t="s">
        <v>293</v>
      </c>
      <c r="C210" s="234" t="s">
        <v>23</v>
      </c>
      <c r="D210" s="234" t="s">
        <v>20</v>
      </c>
      <c r="E210" s="325" t="str">
        <f t="shared" si="3"/>
        <v>SF</v>
      </c>
    </row>
    <row r="211" spans="1:5" x14ac:dyDescent="0.2">
      <c r="A211" s="233">
        <v>211</v>
      </c>
      <c r="B211" s="232" t="s">
        <v>294</v>
      </c>
      <c r="C211" s="234" t="s">
        <v>23</v>
      </c>
      <c r="D211" s="234" t="s">
        <v>20</v>
      </c>
      <c r="E211" s="325" t="str">
        <f t="shared" si="3"/>
        <v>SF</v>
      </c>
    </row>
    <row r="212" spans="1:5" x14ac:dyDescent="0.2">
      <c r="A212" s="233">
        <v>212</v>
      </c>
      <c r="B212" s="232" t="s">
        <v>295</v>
      </c>
      <c r="C212" s="234" t="s">
        <v>23</v>
      </c>
      <c r="D212" s="234" t="s">
        <v>20</v>
      </c>
      <c r="E212" s="325" t="str">
        <f t="shared" si="3"/>
        <v>SF</v>
      </c>
    </row>
    <row r="213" spans="1:5" x14ac:dyDescent="0.2">
      <c r="A213" s="233">
        <v>213</v>
      </c>
      <c r="B213" s="232" t="s">
        <v>296</v>
      </c>
      <c r="C213" s="234" t="s">
        <v>23</v>
      </c>
      <c r="D213" s="234" t="s">
        <v>20</v>
      </c>
      <c r="E213" s="325" t="str">
        <f t="shared" si="3"/>
        <v>SF</v>
      </c>
    </row>
    <row r="214" spans="1:5" x14ac:dyDescent="0.2">
      <c r="A214" s="233">
        <v>214</v>
      </c>
      <c r="B214" s="232" t="s">
        <v>297</v>
      </c>
      <c r="C214" s="234" t="s">
        <v>23</v>
      </c>
      <c r="D214" s="234" t="s">
        <v>20</v>
      </c>
      <c r="E214" s="325" t="str">
        <f t="shared" si="3"/>
        <v>SF</v>
      </c>
    </row>
    <row r="215" spans="1:5" x14ac:dyDescent="0.2">
      <c r="A215" s="233">
        <v>215</v>
      </c>
      <c r="B215" s="232" t="s">
        <v>298</v>
      </c>
      <c r="C215" s="234" t="s">
        <v>23</v>
      </c>
      <c r="D215" s="234" t="s">
        <v>20</v>
      </c>
      <c r="E215" s="325" t="str">
        <f t="shared" si="3"/>
        <v>SF</v>
      </c>
    </row>
    <row r="216" spans="1:5" x14ac:dyDescent="0.2">
      <c r="A216" s="233" t="s">
        <v>299</v>
      </c>
      <c r="B216" s="232" t="s">
        <v>300</v>
      </c>
      <c r="C216" s="234" t="s">
        <v>23</v>
      </c>
      <c r="D216" s="234" t="s">
        <v>20</v>
      </c>
      <c r="E216" s="325" t="str">
        <f t="shared" si="3"/>
        <v>SF</v>
      </c>
    </row>
    <row r="217" spans="1:5" x14ac:dyDescent="0.2">
      <c r="A217" s="233">
        <v>217</v>
      </c>
      <c r="B217" s="232" t="s">
        <v>301</v>
      </c>
      <c r="C217" s="234" t="s">
        <v>23</v>
      </c>
      <c r="D217" s="234" t="s">
        <v>20</v>
      </c>
      <c r="E217" s="325" t="str">
        <f t="shared" si="3"/>
        <v>SF</v>
      </c>
    </row>
    <row r="218" spans="1:5" x14ac:dyDescent="0.2">
      <c r="A218" s="233" t="s">
        <v>302</v>
      </c>
      <c r="B218" s="232" t="s">
        <v>303</v>
      </c>
      <c r="C218" s="234" t="s">
        <v>23</v>
      </c>
      <c r="D218" s="234" t="s">
        <v>20</v>
      </c>
      <c r="E218" s="325" t="str">
        <f t="shared" si="3"/>
        <v>SF</v>
      </c>
    </row>
    <row r="219" spans="1:5" x14ac:dyDescent="0.2">
      <c r="A219" s="233">
        <v>219</v>
      </c>
      <c r="B219" s="232" t="s">
        <v>304</v>
      </c>
      <c r="C219" s="234" t="s">
        <v>23</v>
      </c>
      <c r="D219" s="234" t="s">
        <v>20</v>
      </c>
      <c r="E219" s="325" t="str">
        <f t="shared" si="3"/>
        <v>SF</v>
      </c>
    </row>
    <row r="220" spans="1:5" x14ac:dyDescent="0.2">
      <c r="A220" s="233" t="s">
        <v>305</v>
      </c>
      <c r="B220" s="232" t="s">
        <v>306</v>
      </c>
      <c r="C220" s="234" t="s">
        <v>23</v>
      </c>
      <c r="D220" s="234" t="s">
        <v>20</v>
      </c>
      <c r="E220" s="325" t="str">
        <f t="shared" si="3"/>
        <v>SF</v>
      </c>
    </row>
    <row r="221" spans="1:5" x14ac:dyDescent="0.2">
      <c r="A221" s="233" t="s">
        <v>307</v>
      </c>
      <c r="B221" s="232" t="s">
        <v>308</v>
      </c>
      <c r="C221" s="234" t="s">
        <v>23</v>
      </c>
      <c r="D221" s="234" t="s">
        <v>20</v>
      </c>
      <c r="E221" s="325" t="str">
        <f t="shared" si="3"/>
        <v>SF</v>
      </c>
    </row>
    <row r="222" spans="1:5" x14ac:dyDescent="0.2">
      <c r="A222" s="233" t="s">
        <v>309</v>
      </c>
      <c r="B222" s="232" t="s">
        <v>310</v>
      </c>
      <c r="C222" s="234" t="s">
        <v>23</v>
      </c>
      <c r="D222" s="234" t="s">
        <v>20</v>
      </c>
      <c r="E222" s="325" t="str">
        <f t="shared" si="3"/>
        <v>SF</v>
      </c>
    </row>
    <row r="223" spans="1:5" x14ac:dyDescent="0.2">
      <c r="A223" s="233">
        <v>223</v>
      </c>
      <c r="B223" s="232" t="s">
        <v>311</v>
      </c>
      <c r="C223" s="234" t="s">
        <v>23</v>
      </c>
      <c r="D223" s="234" t="s">
        <v>20</v>
      </c>
      <c r="E223" s="325" t="str">
        <f t="shared" si="3"/>
        <v>SF</v>
      </c>
    </row>
    <row r="224" spans="1:5" x14ac:dyDescent="0.2">
      <c r="A224" s="233" t="s">
        <v>312</v>
      </c>
      <c r="B224" s="232" t="s">
        <v>313</v>
      </c>
      <c r="C224" s="234" t="s">
        <v>23</v>
      </c>
      <c r="D224" s="234" t="s">
        <v>20</v>
      </c>
      <c r="E224" s="325" t="str">
        <f t="shared" si="3"/>
        <v>SF</v>
      </c>
    </row>
    <row r="225" spans="1:5" x14ac:dyDescent="0.2">
      <c r="A225" s="233" t="s">
        <v>1948</v>
      </c>
      <c r="B225" s="232" t="s">
        <v>314</v>
      </c>
      <c r="C225" s="234" t="s">
        <v>23</v>
      </c>
      <c r="D225" s="234" t="s">
        <v>20</v>
      </c>
      <c r="E225" s="325" t="str">
        <f t="shared" si="3"/>
        <v>SF</v>
      </c>
    </row>
    <row r="226" spans="1:5" x14ac:dyDescent="0.2">
      <c r="A226" s="233">
        <v>226</v>
      </c>
      <c r="B226" s="232" t="s">
        <v>315</v>
      </c>
      <c r="C226" s="234" t="s">
        <v>23</v>
      </c>
      <c r="D226" s="234" t="s">
        <v>20</v>
      </c>
      <c r="E226" s="325" t="str">
        <f t="shared" si="3"/>
        <v>SF</v>
      </c>
    </row>
    <row r="227" spans="1:5" x14ac:dyDescent="0.2">
      <c r="A227" s="233" t="s">
        <v>316</v>
      </c>
      <c r="B227" s="232" t="s">
        <v>317</v>
      </c>
      <c r="C227" s="234" t="s">
        <v>23</v>
      </c>
      <c r="D227" s="234" t="s">
        <v>20</v>
      </c>
      <c r="E227" s="325" t="str">
        <f t="shared" si="3"/>
        <v>SF</v>
      </c>
    </row>
    <row r="228" spans="1:5" x14ac:dyDescent="0.2">
      <c r="A228" s="233">
        <v>228</v>
      </c>
      <c r="B228" s="232" t="s">
        <v>318</v>
      </c>
      <c r="C228" s="234" t="s">
        <v>23</v>
      </c>
      <c r="D228" s="234" t="s">
        <v>20</v>
      </c>
      <c r="E228" s="325" t="str">
        <f t="shared" si="3"/>
        <v>SF</v>
      </c>
    </row>
    <row r="229" spans="1:5" x14ac:dyDescent="0.2">
      <c r="A229" s="233" t="s">
        <v>319</v>
      </c>
      <c r="B229" s="232" t="s">
        <v>320</v>
      </c>
      <c r="C229" s="234" t="s">
        <v>23</v>
      </c>
      <c r="D229" s="234" t="s">
        <v>20</v>
      </c>
      <c r="E229" s="325" t="str">
        <f t="shared" si="3"/>
        <v>SF</v>
      </c>
    </row>
    <row r="230" spans="1:5" x14ac:dyDescent="0.2">
      <c r="A230" s="233">
        <v>230</v>
      </c>
      <c r="B230" s="232" t="s">
        <v>321</v>
      </c>
      <c r="C230" s="234" t="s">
        <v>23</v>
      </c>
      <c r="D230" s="234" t="s">
        <v>20</v>
      </c>
      <c r="E230" s="325" t="str">
        <f t="shared" si="3"/>
        <v>SF</v>
      </c>
    </row>
    <row r="231" spans="1:5" x14ac:dyDescent="0.2">
      <c r="A231" s="233">
        <v>231</v>
      </c>
      <c r="B231" s="232" t="s">
        <v>322</v>
      </c>
      <c r="C231" s="234" t="s">
        <v>23</v>
      </c>
      <c r="D231" s="234" t="s">
        <v>20</v>
      </c>
      <c r="E231" s="325" t="str">
        <f t="shared" si="3"/>
        <v>SF</v>
      </c>
    </row>
    <row r="232" spans="1:5" x14ac:dyDescent="0.2">
      <c r="A232" s="233">
        <v>232</v>
      </c>
      <c r="B232" s="232" t="s">
        <v>323</v>
      </c>
      <c r="C232" s="234" t="s">
        <v>23</v>
      </c>
      <c r="D232" s="234" t="s">
        <v>20</v>
      </c>
      <c r="E232" s="325" t="str">
        <f t="shared" si="3"/>
        <v>SF</v>
      </c>
    </row>
    <row r="233" spans="1:5" x14ac:dyDescent="0.2">
      <c r="A233" s="233">
        <v>233</v>
      </c>
      <c r="B233" s="232" t="s">
        <v>324</v>
      </c>
      <c r="C233" s="234" t="s">
        <v>23</v>
      </c>
      <c r="D233" s="234" t="s">
        <v>20</v>
      </c>
      <c r="E233" s="325" t="str">
        <f t="shared" si="3"/>
        <v>SF</v>
      </c>
    </row>
    <row r="234" spans="1:5" x14ac:dyDescent="0.2">
      <c r="A234" s="233">
        <v>234</v>
      </c>
      <c r="B234" s="232" t="s">
        <v>325</v>
      </c>
      <c r="C234" s="234" t="s">
        <v>23</v>
      </c>
      <c r="D234" s="234" t="s">
        <v>20</v>
      </c>
      <c r="E234" s="325" t="str">
        <f t="shared" si="3"/>
        <v>SF</v>
      </c>
    </row>
    <row r="235" spans="1:5" x14ac:dyDescent="0.2">
      <c r="A235" s="233">
        <v>235</v>
      </c>
      <c r="B235" s="232" t="s">
        <v>326</v>
      </c>
      <c r="C235" s="234" t="s">
        <v>23</v>
      </c>
      <c r="D235" s="234" t="s">
        <v>20</v>
      </c>
      <c r="E235" s="325" t="str">
        <f t="shared" si="3"/>
        <v>SF</v>
      </c>
    </row>
    <row r="236" spans="1:5" x14ac:dyDescent="0.2">
      <c r="A236" s="233">
        <v>236</v>
      </c>
      <c r="B236" s="232" t="s">
        <v>327</v>
      </c>
      <c r="C236" s="234" t="s">
        <v>23</v>
      </c>
      <c r="D236" s="234" t="s">
        <v>20</v>
      </c>
      <c r="E236" s="325" t="str">
        <f t="shared" si="3"/>
        <v>SF</v>
      </c>
    </row>
    <row r="237" spans="1:5" x14ac:dyDescent="0.2">
      <c r="A237" s="233" t="s">
        <v>328</v>
      </c>
      <c r="B237" s="232" t="s">
        <v>329</v>
      </c>
      <c r="C237" s="234" t="s">
        <v>23</v>
      </c>
      <c r="D237" s="234" t="s">
        <v>20</v>
      </c>
      <c r="E237" s="325" t="str">
        <f t="shared" si="3"/>
        <v>SF</v>
      </c>
    </row>
    <row r="238" spans="1:5" x14ac:dyDescent="0.2">
      <c r="A238" s="233">
        <v>238</v>
      </c>
      <c r="B238" s="232" t="s">
        <v>330</v>
      </c>
      <c r="C238" s="234" t="s">
        <v>23</v>
      </c>
      <c r="D238" s="234" t="s">
        <v>20</v>
      </c>
      <c r="E238" s="325" t="str">
        <f t="shared" si="3"/>
        <v>SF</v>
      </c>
    </row>
    <row r="239" spans="1:5" x14ac:dyDescent="0.2">
      <c r="A239" s="233">
        <v>239</v>
      </c>
      <c r="B239" s="232" t="s">
        <v>331</v>
      </c>
      <c r="C239" s="234" t="s">
        <v>23</v>
      </c>
      <c r="D239" s="234" t="s">
        <v>20</v>
      </c>
      <c r="E239" s="325" t="str">
        <f t="shared" si="3"/>
        <v>SF</v>
      </c>
    </row>
    <row r="240" spans="1:5" x14ac:dyDescent="0.2">
      <c r="A240" s="233">
        <v>240</v>
      </c>
      <c r="B240" s="232" t="s">
        <v>332</v>
      </c>
      <c r="C240" s="234" t="s">
        <v>23</v>
      </c>
      <c r="D240" s="234" t="s">
        <v>20</v>
      </c>
      <c r="E240" s="325" t="str">
        <f t="shared" si="3"/>
        <v>SF</v>
      </c>
    </row>
    <row r="241" spans="1:5" x14ac:dyDescent="0.2">
      <c r="A241" s="233">
        <v>241</v>
      </c>
      <c r="B241" s="232" t="s">
        <v>333</v>
      </c>
      <c r="C241" s="234" t="s">
        <v>23</v>
      </c>
      <c r="D241" s="234" t="s">
        <v>20</v>
      </c>
      <c r="E241" s="325" t="str">
        <f t="shared" si="3"/>
        <v>SF</v>
      </c>
    </row>
    <row r="242" spans="1:5" x14ac:dyDescent="0.2">
      <c r="A242" s="233">
        <v>242</v>
      </c>
      <c r="B242" s="232" t="s">
        <v>334</v>
      </c>
      <c r="C242" s="234" t="s">
        <v>20</v>
      </c>
      <c r="D242" s="234" t="s">
        <v>20</v>
      </c>
      <c r="E242" s="325" t="str">
        <f t="shared" si="3"/>
        <v>SF</v>
      </c>
    </row>
    <row r="243" spans="1:5" x14ac:dyDescent="0.2">
      <c r="A243" s="233">
        <v>243</v>
      </c>
      <c r="B243" s="232" t="s">
        <v>335</v>
      </c>
      <c r="C243" s="234" t="s">
        <v>23</v>
      </c>
      <c r="D243" s="234" t="s">
        <v>20</v>
      </c>
      <c r="E243" s="325" t="str">
        <f t="shared" si="3"/>
        <v>SF</v>
      </c>
    </row>
    <row r="244" spans="1:5" x14ac:dyDescent="0.2">
      <c r="A244" s="233">
        <v>244</v>
      </c>
      <c r="B244" s="232" t="s">
        <v>336</v>
      </c>
      <c r="C244" s="234" t="s">
        <v>23</v>
      </c>
      <c r="D244" s="234" t="s">
        <v>20</v>
      </c>
      <c r="E244" s="325" t="str">
        <f t="shared" si="3"/>
        <v>SF</v>
      </c>
    </row>
    <row r="245" spans="1:5" x14ac:dyDescent="0.2">
      <c r="A245" s="233">
        <v>245</v>
      </c>
      <c r="B245" s="232" t="s">
        <v>337</v>
      </c>
      <c r="C245" s="234" t="s">
        <v>23</v>
      </c>
      <c r="D245" s="234" t="s">
        <v>20</v>
      </c>
      <c r="E245" s="325" t="str">
        <f t="shared" si="3"/>
        <v>SF</v>
      </c>
    </row>
    <row r="246" spans="1:5" x14ac:dyDescent="0.2">
      <c r="A246" s="233" t="s">
        <v>338</v>
      </c>
      <c r="B246" s="232" t="s">
        <v>339</v>
      </c>
      <c r="C246" s="234" t="s">
        <v>50</v>
      </c>
      <c r="D246" s="234" t="s">
        <v>43</v>
      </c>
      <c r="E246" s="325" t="str">
        <f t="shared" si="3"/>
        <v>NGC</v>
      </c>
    </row>
    <row r="247" spans="1:5" x14ac:dyDescent="0.2">
      <c r="A247" s="233">
        <v>247</v>
      </c>
      <c r="B247" s="232" t="s">
        <v>340</v>
      </c>
      <c r="C247" s="234" t="s">
        <v>23</v>
      </c>
      <c r="D247" s="234" t="s">
        <v>20</v>
      </c>
      <c r="E247" s="325" t="str">
        <f t="shared" si="3"/>
        <v>SF</v>
      </c>
    </row>
    <row r="248" spans="1:5" x14ac:dyDescent="0.2">
      <c r="A248" s="233" t="s">
        <v>341</v>
      </c>
      <c r="B248" s="232" t="s">
        <v>342</v>
      </c>
      <c r="C248" s="234" t="s">
        <v>23</v>
      </c>
      <c r="D248" s="234" t="s">
        <v>20</v>
      </c>
      <c r="E248" s="325" t="str">
        <f t="shared" si="3"/>
        <v>SF</v>
      </c>
    </row>
    <row r="249" spans="1:5" x14ac:dyDescent="0.2">
      <c r="A249" s="233" t="s">
        <v>343</v>
      </c>
      <c r="B249" s="232" t="s">
        <v>344</v>
      </c>
      <c r="C249" s="234" t="s">
        <v>23</v>
      </c>
      <c r="D249" s="234" t="s">
        <v>20</v>
      </c>
      <c r="E249" s="325" t="str">
        <f t="shared" si="3"/>
        <v>SF</v>
      </c>
    </row>
    <row r="250" spans="1:5" x14ac:dyDescent="0.2">
      <c r="A250" s="233" t="s">
        <v>345</v>
      </c>
      <c r="B250" s="232" t="s">
        <v>346</v>
      </c>
      <c r="C250" s="234" t="s">
        <v>23</v>
      </c>
      <c r="D250" s="234" t="s">
        <v>20</v>
      </c>
      <c r="E250" s="325" t="str">
        <f t="shared" si="3"/>
        <v>SF</v>
      </c>
    </row>
    <row r="251" spans="1:5" x14ac:dyDescent="0.2">
      <c r="A251" s="233" t="s">
        <v>347</v>
      </c>
      <c r="B251" s="232" t="s">
        <v>348</v>
      </c>
      <c r="C251" s="234" t="s">
        <v>23</v>
      </c>
      <c r="D251" s="234" t="s">
        <v>20</v>
      </c>
      <c r="E251" s="325" t="str">
        <f t="shared" si="3"/>
        <v>SF</v>
      </c>
    </row>
    <row r="252" spans="1:5" x14ac:dyDescent="0.2">
      <c r="A252" s="233">
        <v>252</v>
      </c>
      <c r="B252" s="232" t="s">
        <v>349</v>
      </c>
      <c r="C252" s="234" t="s">
        <v>23</v>
      </c>
      <c r="D252" s="234" t="s">
        <v>20</v>
      </c>
      <c r="E252" s="325" t="str">
        <f t="shared" si="3"/>
        <v>SF</v>
      </c>
    </row>
    <row r="253" spans="1:5" x14ac:dyDescent="0.2">
      <c r="A253" s="233" t="s">
        <v>350</v>
      </c>
      <c r="B253" s="232" t="s">
        <v>351</v>
      </c>
      <c r="C253" s="234" t="s">
        <v>23</v>
      </c>
      <c r="D253" s="234" t="s">
        <v>20</v>
      </c>
      <c r="E253" s="325" t="str">
        <f t="shared" si="3"/>
        <v>SF</v>
      </c>
    </row>
    <row r="254" spans="1:5" x14ac:dyDescent="0.2">
      <c r="A254" s="233" t="s">
        <v>352</v>
      </c>
      <c r="B254" s="232" t="s">
        <v>353</v>
      </c>
      <c r="C254" s="234" t="s">
        <v>23</v>
      </c>
      <c r="D254" s="234" t="s">
        <v>20</v>
      </c>
      <c r="E254" s="325" t="str">
        <f t="shared" si="3"/>
        <v>SF</v>
      </c>
    </row>
    <row r="255" spans="1:5" x14ac:dyDescent="0.2">
      <c r="A255" s="233" t="s">
        <v>354</v>
      </c>
      <c r="B255" s="232" t="s">
        <v>355</v>
      </c>
      <c r="C255" s="234" t="s">
        <v>23</v>
      </c>
      <c r="D255" s="234" t="s">
        <v>20</v>
      </c>
      <c r="E255" s="325" t="str">
        <f t="shared" si="3"/>
        <v>SF</v>
      </c>
    </row>
    <row r="256" spans="1:5" x14ac:dyDescent="0.2">
      <c r="A256" s="233">
        <v>256</v>
      </c>
      <c r="B256" s="232" t="s">
        <v>356</v>
      </c>
      <c r="C256" s="234" t="s">
        <v>23</v>
      </c>
      <c r="D256" s="234" t="s">
        <v>20</v>
      </c>
      <c r="E256" s="325" t="str">
        <f t="shared" si="3"/>
        <v>SF</v>
      </c>
    </row>
    <row r="257" spans="1:5" x14ac:dyDescent="0.2">
      <c r="A257" s="233">
        <v>257</v>
      </c>
      <c r="B257" s="232" t="s">
        <v>357</v>
      </c>
      <c r="C257" s="234" t="s">
        <v>23</v>
      </c>
      <c r="D257" s="234" t="s">
        <v>20</v>
      </c>
      <c r="E257" s="325" t="str">
        <f t="shared" si="3"/>
        <v>SF</v>
      </c>
    </row>
    <row r="258" spans="1:5" x14ac:dyDescent="0.2">
      <c r="A258" s="233" t="s">
        <v>358</v>
      </c>
      <c r="B258" s="232" t="s">
        <v>359</v>
      </c>
      <c r="C258" s="234" t="s">
        <v>23</v>
      </c>
      <c r="D258" s="234" t="s">
        <v>20</v>
      </c>
      <c r="E258" s="325" t="str">
        <f t="shared" si="3"/>
        <v>SF</v>
      </c>
    </row>
    <row r="259" spans="1:5" x14ac:dyDescent="0.2">
      <c r="A259" s="233">
        <v>259</v>
      </c>
      <c r="B259" s="232" t="s">
        <v>360</v>
      </c>
      <c r="C259" s="234" t="s">
        <v>87</v>
      </c>
      <c r="D259" s="234" t="s">
        <v>43</v>
      </c>
      <c r="E259" s="325" t="str">
        <f t="shared" ref="E259:E322" si="4">IF(D259="F","NGC",IF(D259="B","NGC",IF(D259="G","GF",IF(D259="S","SF",IF(D259="N","NGC",D259)))))</f>
        <v>NGC</v>
      </c>
    </row>
    <row r="260" spans="1:5" x14ac:dyDescent="0.2">
      <c r="A260" s="233">
        <v>260</v>
      </c>
      <c r="B260" s="232" t="s">
        <v>361</v>
      </c>
      <c r="C260" s="234" t="s">
        <v>23</v>
      </c>
      <c r="D260" s="234" t="s">
        <v>20</v>
      </c>
      <c r="E260" s="325" t="str">
        <f t="shared" si="4"/>
        <v>SF</v>
      </c>
    </row>
    <row r="261" spans="1:5" x14ac:dyDescent="0.2">
      <c r="A261" s="233">
        <v>261</v>
      </c>
      <c r="B261" s="232" t="s">
        <v>362</v>
      </c>
      <c r="C261" s="234" t="s">
        <v>23</v>
      </c>
      <c r="D261" s="234" t="s">
        <v>20</v>
      </c>
      <c r="E261" s="325" t="str">
        <f t="shared" si="4"/>
        <v>SF</v>
      </c>
    </row>
    <row r="262" spans="1:5" x14ac:dyDescent="0.2">
      <c r="A262" s="233">
        <v>262</v>
      </c>
      <c r="B262" s="232" t="s">
        <v>363</v>
      </c>
      <c r="C262" s="234" t="s">
        <v>23</v>
      </c>
      <c r="D262" s="234" t="s">
        <v>20</v>
      </c>
      <c r="E262" s="325" t="str">
        <f t="shared" si="4"/>
        <v>SF</v>
      </c>
    </row>
    <row r="263" spans="1:5" x14ac:dyDescent="0.2">
      <c r="A263" s="233">
        <v>263</v>
      </c>
      <c r="B263" s="232" t="s">
        <v>364</v>
      </c>
      <c r="C263" s="234" t="s">
        <v>23</v>
      </c>
      <c r="D263" s="234" t="s">
        <v>20</v>
      </c>
      <c r="E263" s="325" t="str">
        <f t="shared" si="4"/>
        <v>SF</v>
      </c>
    </row>
    <row r="264" spans="1:5" x14ac:dyDescent="0.2">
      <c r="A264" s="233">
        <v>264</v>
      </c>
      <c r="B264" s="232" t="s">
        <v>365</v>
      </c>
      <c r="C264" s="234" t="s">
        <v>23</v>
      </c>
      <c r="D264" s="234" t="s">
        <v>20</v>
      </c>
      <c r="E264" s="325" t="str">
        <f t="shared" si="4"/>
        <v>SF</v>
      </c>
    </row>
    <row r="265" spans="1:5" x14ac:dyDescent="0.2">
      <c r="A265" s="233">
        <v>265</v>
      </c>
      <c r="B265" s="232" t="s">
        <v>366</v>
      </c>
      <c r="C265" s="234" t="s">
        <v>23</v>
      </c>
      <c r="D265" s="234" t="s">
        <v>20</v>
      </c>
      <c r="E265" s="325" t="str">
        <f t="shared" si="4"/>
        <v>SF</v>
      </c>
    </row>
    <row r="266" spans="1:5" x14ac:dyDescent="0.2">
      <c r="A266" s="233">
        <v>266</v>
      </c>
      <c r="B266" s="232" t="s">
        <v>367</v>
      </c>
      <c r="C266" s="234" t="s">
        <v>23</v>
      </c>
      <c r="D266" s="234" t="s">
        <v>20</v>
      </c>
      <c r="E266" s="325" t="str">
        <f t="shared" si="4"/>
        <v>SF</v>
      </c>
    </row>
    <row r="267" spans="1:5" x14ac:dyDescent="0.2">
      <c r="A267" s="233">
        <v>267</v>
      </c>
      <c r="B267" s="232" t="s">
        <v>368</v>
      </c>
      <c r="C267" s="234" t="s">
        <v>23</v>
      </c>
      <c r="D267" s="234" t="s">
        <v>20</v>
      </c>
      <c r="E267" s="325" t="str">
        <f t="shared" si="4"/>
        <v>SF</v>
      </c>
    </row>
    <row r="268" spans="1:5" x14ac:dyDescent="0.2">
      <c r="A268" s="233">
        <v>268</v>
      </c>
      <c r="B268" s="232" t="s">
        <v>1949</v>
      </c>
      <c r="C268" s="234" t="s">
        <v>23</v>
      </c>
      <c r="D268" s="234" t="s">
        <v>20</v>
      </c>
      <c r="E268" s="325" t="str">
        <f t="shared" si="4"/>
        <v>SF</v>
      </c>
    </row>
    <row r="269" spans="1:5" x14ac:dyDescent="0.2">
      <c r="A269" s="233">
        <v>269</v>
      </c>
      <c r="B269" s="232" t="s">
        <v>369</v>
      </c>
      <c r="C269" s="234" t="s">
        <v>23</v>
      </c>
      <c r="D269" s="234" t="s">
        <v>20</v>
      </c>
      <c r="E269" s="325" t="str">
        <f t="shared" si="4"/>
        <v>SF</v>
      </c>
    </row>
    <row r="270" spans="1:5" x14ac:dyDescent="0.2">
      <c r="A270" s="233">
        <v>270</v>
      </c>
      <c r="B270" s="232" t="s">
        <v>370</v>
      </c>
      <c r="C270" s="234" t="s">
        <v>23</v>
      </c>
      <c r="D270" s="234" t="s">
        <v>20</v>
      </c>
      <c r="E270" s="325" t="str">
        <f t="shared" si="4"/>
        <v>SF</v>
      </c>
    </row>
    <row r="271" spans="1:5" x14ac:dyDescent="0.2">
      <c r="A271" s="233">
        <v>271</v>
      </c>
      <c r="B271" s="232" t="s">
        <v>371</v>
      </c>
      <c r="C271" s="234" t="s">
        <v>23</v>
      </c>
      <c r="D271" s="234" t="s">
        <v>20</v>
      </c>
      <c r="E271" s="325" t="str">
        <f t="shared" si="4"/>
        <v>SF</v>
      </c>
    </row>
    <row r="272" spans="1:5" x14ac:dyDescent="0.2">
      <c r="A272" s="233">
        <v>272</v>
      </c>
      <c r="B272" s="232" t="s">
        <v>372</v>
      </c>
      <c r="C272" s="234" t="s">
        <v>23</v>
      </c>
      <c r="D272" s="234" t="s">
        <v>20</v>
      </c>
      <c r="E272" s="325" t="str">
        <f t="shared" si="4"/>
        <v>SF</v>
      </c>
    </row>
    <row r="273" spans="1:5" x14ac:dyDescent="0.2">
      <c r="A273" s="233" t="s">
        <v>373</v>
      </c>
      <c r="B273" s="232" t="s">
        <v>374</v>
      </c>
      <c r="C273" s="234" t="s">
        <v>23</v>
      </c>
      <c r="D273" s="234" t="s">
        <v>20</v>
      </c>
      <c r="E273" s="325" t="str">
        <f t="shared" si="4"/>
        <v>SF</v>
      </c>
    </row>
    <row r="274" spans="1:5" x14ac:dyDescent="0.2">
      <c r="A274" s="233" t="s">
        <v>375</v>
      </c>
      <c r="B274" s="232" t="s">
        <v>376</v>
      </c>
      <c r="C274" s="234" t="s">
        <v>23</v>
      </c>
      <c r="D274" s="234" t="s">
        <v>20</v>
      </c>
      <c r="E274" s="325" t="str">
        <f t="shared" si="4"/>
        <v>SF</v>
      </c>
    </row>
    <row r="275" spans="1:5" x14ac:dyDescent="0.2">
      <c r="A275" s="233">
        <v>275</v>
      </c>
      <c r="B275" s="232" t="s">
        <v>377</v>
      </c>
      <c r="C275" s="234" t="s">
        <v>23</v>
      </c>
      <c r="D275" s="234" t="s">
        <v>20</v>
      </c>
      <c r="E275" s="325" t="str">
        <f t="shared" si="4"/>
        <v>SF</v>
      </c>
    </row>
    <row r="276" spans="1:5" x14ac:dyDescent="0.2">
      <c r="A276" s="233">
        <v>276</v>
      </c>
      <c r="B276" s="232" t="s">
        <v>378</v>
      </c>
      <c r="C276" s="234" t="s">
        <v>23</v>
      </c>
      <c r="D276" s="234" t="s">
        <v>20</v>
      </c>
      <c r="E276" s="325" t="str">
        <f t="shared" si="4"/>
        <v>SF</v>
      </c>
    </row>
    <row r="277" spans="1:5" x14ac:dyDescent="0.2">
      <c r="A277" s="233">
        <v>277</v>
      </c>
      <c r="B277" s="232" t="s">
        <v>379</v>
      </c>
      <c r="C277" s="234" t="s">
        <v>23</v>
      </c>
      <c r="D277" s="234" t="s">
        <v>20</v>
      </c>
      <c r="E277" s="325" t="str">
        <f t="shared" si="4"/>
        <v>SF</v>
      </c>
    </row>
    <row r="278" spans="1:5" x14ac:dyDescent="0.2">
      <c r="A278" s="233">
        <v>278</v>
      </c>
      <c r="B278" s="232" t="s">
        <v>380</v>
      </c>
      <c r="C278" s="234" t="s">
        <v>23</v>
      </c>
      <c r="D278" s="234" t="s">
        <v>20</v>
      </c>
      <c r="E278" s="325" t="str">
        <f t="shared" si="4"/>
        <v>SF</v>
      </c>
    </row>
    <row r="279" spans="1:5" x14ac:dyDescent="0.2">
      <c r="A279" s="233">
        <v>279</v>
      </c>
      <c r="B279" s="232" t="s">
        <v>381</v>
      </c>
      <c r="C279" s="234" t="s">
        <v>23</v>
      </c>
      <c r="D279" s="234" t="s">
        <v>20</v>
      </c>
      <c r="E279" s="325" t="str">
        <f t="shared" si="4"/>
        <v>SF</v>
      </c>
    </row>
    <row r="280" spans="1:5" x14ac:dyDescent="0.2">
      <c r="A280" s="233">
        <v>280</v>
      </c>
      <c r="B280" s="232" t="s">
        <v>382</v>
      </c>
      <c r="C280" s="234" t="s">
        <v>23</v>
      </c>
      <c r="D280" s="234" t="s">
        <v>20</v>
      </c>
      <c r="E280" s="325" t="str">
        <f t="shared" si="4"/>
        <v>SF</v>
      </c>
    </row>
    <row r="281" spans="1:5" x14ac:dyDescent="0.2">
      <c r="A281" s="233">
        <v>281</v>
      </c>
      <c r="B281" s="232" t="s">
        <v>383</v>
      </c>
      <c r="C281" s="234" t="s">
        <v>23</v>
      </c>
      <c r="D281" s="234" t="s">
        <v>20</v>
      </c>
      <c r="E281" s="325" t="str">
        <f t="shared" si="4"/>
        <v>SF</v>
      </c>
    </row>
    <row r="282" spans="1:5" x14ac:dyDescent="0.2">
      <c r="A282" s="233" t="s">
        <v>384</v>
      </c>
      <c r="B282" s="232" t="s">
        <v>385</v>
      </c>
      <c r="C282" s="234" t="s">
        <v>23</v>
      </c>
      <c r="D282" s="234" t="s">
        <v>20</v>
      </c>
      <c r="E282" s="325" t="str">
        <f t="shared" si="4"/>
        <v>SF</v>
      </c>
    </row>
    <row r="283" spans="1:5" x14ac:dyDescent="0.2">
      <c r="A283" s="233" t="s">
        <v>386</v>
      </c>
      <c r="B283" s="232" t="s">
        <v>387</v>
      </c>
      <c r="C283" s="234" t="s">
        <v>87</v>
      </c>
      <c r="D283" s="234" t="s">
        <v>43</v>
      </c>
      <c r="E283" s="325" t="str">
        <f t="shared" si="4"/>
        <v>NGC</v>
      </c>
    </row>
    <row r="284" spans="1:5" x14ac:dyDescent="0.2">
      <c r="A284" s="233" t="s">
        <v>388</v>
      </c>
      <c r="B284" s="232" t="s">
        <v>389</v>
      </c>
      <c r="C284" s="234" t="s">
        <v>23</v>
      </c>
      <c r="D284" s="234" t="s">
        <v>20</v>
      </c>
      <c r="E284" s="325" t="str">
        <f t="shared" si="4"/>
        <v>SF</v>
      </c>
    </row>
    <row r="285" spans="1:5" x14ac:dyDescent="0.2">
      <c r="A285" s="233" t="s">
        <v>390</v>
      </c>
      <c r="B285" s="232" t="s">
        <v>391</v>
      </c>
      <c r="C285" s="234" t="s">
        <v>20</v>
      </c>
      <c r="D285" s="234" t="s">
        <v>20</v>
      </c>
      <c r="E285" s="325" t="str">
        <f t="shared" si="4"/>
        <v>SF</v>
      </c>
    </row>
    <row r="286" spans="1:5" x14ac:dyDescent="0.2">
      <c r="A286" s="233">
        <v>286</v>
      </c>
      <c r="B286" s="232" t="s">
        <v>392</v>
      </c>
      <c r="C286" s="234" t="s">
        <v>23</v>
      </c>
      <c r="D286" s="234" t="s">
        <v>20</v>
      </c>
      <c r="E286" s="325" t="str">
        <f t="shared" si="4"/>
        <v>SF</v>
      </c>
    </row>
    <row r="287" spans="1:5" x14ac:dyDescent="0.2">
      <c r="A287" s="233" t="s">
        <v>393</v>
      </c>
      <c r="B287" s="232" t="s">
        <v>394</v>
      </c>
      <c r="C287" s="234" t="s">
        <v>23</v>
      </c>
      <c r="D287" s="234" t="s">
        <v>20</v>
      </c>
      <c r="E287" s="325" t="str">
        <f t="shared" si="4"/>
        <v>SF</v>
      </c>
    </row>
    <row r="288" spans="1:5" x14ac:dyDescent="0.2">
      <c r="A288" s="233">
        <v>288</v>
      </c>
      <c r="B288" s="232" t="s">
        <v>395</v>
      </c>
      <c r="C288" s="234" t="s">
        <v>23</v>
      </c>
      <c r="D288" s="234" t="s">
        <v>20</v>
      </c>
      <c r="E288" s="325" t="str">
        <f t="shared" si="4"/>
        <v>SF</v>
      </c>
    </row>
    <row r="289" spans="1:5" x14ac:dyDescent="0.2">
      <c r="A289" s="233">
        <v>289</v>
      </c>
      <c r="B289" s="232" t="s">
        <v>396</v>
      </c>
      <c r="C289" s="234" t="s">
        <v>23</v>
      </c>
      <c r="D289" s="234" t="s">
        <v>20</v>
      </c>
      <c r="E289" s="325" t="str">
        <f t="shared" si="4"/>
        <v>SF</v>
      </c>
    </row>
    <row r="290" spans="1:5" x14ac:dyDescent="0.2">
      <c r="A290" s="233">
        <v>290</v>
      </c>
      <c r="B290" s="232" t="s">
        <v>397</v>
      </c>
      <c r="C290" s="234" t="s">
        <v>23</v>
      </c>
      <c r="D290" s="234" t="s">
        <v>20</v>
      </c>
      <c r="E290" s="325" t="str">
        <f t="shared" si="4"/>
        <v>SF</v>
      </c>
    </row>
    <row r="291" spans="1:5" x14ac:dyDescent="0.2">
      <c r="A291" s="233" t="s">
        <v>398</v>
      </c>
      <c r="B291" s="232" t="s">
        <v>399</v>
      </c>
      <c r="C291" s="234" t="s">
        <v>72</v>
      </c>
      <c r="D291" s="234" t="s">
        <v>20</v>
      </c>
      <c r="E291" s="325" t="str">
        <f t="shared" si="4"/>
        <v>SF</v>
      </c>
    </row>
    <row r="292" spans="1:5" x14ac:dyDescent="0.2">
      <c r="A292" s="233">
        <v>293</v>
      </c>
      <c r="B292" s="232" t="s">
        <v>400</v>
      </c>
      <c r="C292" s="234" t="s">
        <v>72</v>
      </c>
      <c r="D292" s="234" t="s">
        <v>20</v>
      </c>
      <c r="E292" s="325" t="str">
        <f t="shared" si="4"/>
        <v>SF</v>
      </c>
    </row>
    <row r="293" spans="1:5" x14ac:dyDescent="0.2">
      <c r="A293" s="233">
        <v>294</v>
      </c>
      <c r="B293" s="232" t="s">
        <v>401</v>
      </c>
      <c r="C293" s="234" t="s">
        <v>23</v>
      </c>
      <c r="D293" s="234" t="s">
        <v>20</v>
      </c>
      <c r="E293" s="325" t="str">
        <f t="shared" si="4"/>
        <v>SF</v>
      </c>
    </row>
    <row r="294" spans="1:5" x14ac:dyDescent="0.2">
      <c r="A294" s="233">
        <v>295</v>
      </c>
      <c r="B294" s="232" t="s">
        <v>402</v>
      </c>
      <c r="C294" s="234" t="s">
        <v>23</v>
      </c>
      <c r="D294" s="234" t="s">
        <v>20</v>
      </c>
      <c r="E294" s="325" t="str">
        <f t="shared" si="4"/>
        <v>SF</v>
      </c>
    </row>
    <row r="295" spans="1:5" x14ac:dyDescent="0.2">
      <c r="A295" s="233">
        <v>296</v>
      </c>
      <c r="B295" s="232" t="s">
        <v>403</v>
      </c>
      <c r="C295" s="234" t="s">
        <v>23</v>
      </c>
      <c r="D295" s="234" t="s">
        <v>20</v>
      </c>
      <c r="E295" s="325" t="str">
        <f t="shared" si="4"/>
        <v>SF</v>
      </c>
    </row>
    <row r="296" spans="1:5" x14ac:dyDescent="0.2">
      <c r="A296" s="233" t="s">
        <v>404</v>
      </c>
      <c r="B296" s="232" t="s">
        <v>405</v>
      </c>
      <c r="C296" s="234" t="s">
        <v>25</v>
      </c>
      <c r="D296" s="234" t="s">
        <v>25</v>
      </c>
      <c r="E296" s="325" t="str">
        <f t="shared" si="4"/>
        <v>NGC</v>
      </c>
    </row>
    <row r="297" spans="1:5" x14ac:dyDescent="0.2">
      <c r="A297" s="233">
        <v>298</v>
      </c>
      <c r="B297" s="232" t="s">
        <v>406</v>
      </c>
      <c r="C297" s="234" t="s">
        <v>23</v>
      </c>
      <c r="D297" s="234" t="s">
        <v>20</v>
      </c>
      <c r="E297" s="325" t="str">
        <f t="shared" si="4"/>
        <v>SF</v>
      </c>
    </row>
    <row r="298" spans="1:5" x14ac:dyDescent="0.2">
      <c r="A298" s="233">
        <v>299</v>
      </c>
      <c r="B298" s="232" t="s">
        <v>407</v>
      </c>
      <c r="C298" s="234" t="s">
        <v>23</v>
      </c>
      <c r="D298" s="234" t="s">
        <v>20</v>
      </c>
      <c r="E298" s="325" t="str">
        <f t="shared" si="4"/>
        <v>SF</v>
      </c>
    </row>
    <row r="299" spans="1:5" x14ac:dyDescent="0.2">
      <c r="A299" s="233">
        <v>300</v>
      </c>
      <c r="B299" s="232" t="s">
        <v>408</v>
      </c>
      <c r="C299" s="234" t="s">
        <v>23</v>
      </c>
      <c r="D299" s="234" t="s">
        <v>20</v>
      </c>
      <c r="E299" s="325" t="str">
        <f t="shared" si="4"/>
        <v>SF</v>
      </c>
    </row>
    <row r="300" spans="1:5" x14ac:dyDescent="0.2">
      <c r="A300" s="233" t="s">
        <v>409</v>
      </c>
      <c r="B300" s="232" t="s">
        <v>410</v>
      </c>
      <c r="C300" s="234" t="s">
        <v>23</v>
      </c>
      <c r="D300" s="234" t="s">
        <v>20</v>
      </c>
      <c r="E300" s="325" t="str">
        <f t="shared" si="4"/>
        <v>SF</v>
      </c>
    </row>
    <row r="301" spans="1:5" x14ac:dyDescent="0.2">
      <c r="A301" s="233" t="s">
        <v>411</v>
      </c>
      <c r="B301" s="232" t="s">
        <v>412</v>
      </c>
      <c r="C301" s="234" t="s">
        <v>23</v>
      </c>
      <c r="D301" s="234" t="s">
        <v>20</v>
      </c>
      <c r="E301" s="325" t="str">
        <f t="shared" si="4"/>
        <v>SF</v>
      </c>
    </row>
    <row r="302" spans="1:5" x14ac:dyDescent="0.2">
      <c r="A302" s="233" t="s">
        <v>413</v>
      </c>
      <c r="B302" s="232" t="s">
        <v>414</v>
      </c>
      <c r="C302" s="234" t="s">
        <v>20</v>
      </c>
      <c r="D302" s="234" t="s">
        <v>20</v>
      </c>
      <c r="E302" s="325" t="str">
        <f t="shared" si="4"/>
        <v>SF</v>
      </c>
    </row>
    <row r="303" spans="1:5" x14ac:dyDescent="0.2">
      <c r="A303" s="233">
        <v>305</v>
      </c>
      <c r="B303" s="232" t="s">
        <v>415</v>
      </c>
      <c r="C303" s="234" t="s">
        <v>23</v>
      </c>
      <c r="D303" s="234" t="s">
        <v>20</v>
      </c>
      <c r="E303" s="325" t="str">
        <f t="shared" si="4"/>
        <v>SF</v>
      </c>
    </row>
    <row r="304" spans="1:5" x14ac:dyDescent="0.2">
      <c r="A304" s="233">
        <v>306</v>
      </c>
      <c r="B304" s="232" t="s">
        <v>416</v>
      </c>
      <c r="C304" s="234" t="s">
        <v>23</v>
      </c>
      <c r="D304" s="234" t="s">
        <v>20</v>
      </c>
      <c r="E304" s="325" t="str">
        <f t="shared" si="4"/>
        <v>SF</v>
      </c>
    </row>
    <row r="305" spans="1:5" x14ac:dyDescent="0.2">
      <c r="A305" s="233">
        <v>307</v>
      </c>
      <c r="B305" s="232" t="s">
        <v>417</v>
      </c>
      <c r="C305" s="234" t="s">
        <v>23</v>
      </c>
      <c r="D305" s="234" t="s">
        <v>20</v>
      </c>
      <c r="E305" s="325" t="str">
        <f t="shared" si="4"/>
        <v>SF</v>
      </c>
    </row>
    <row r="306" spans="1:5" x14ac:dyDescent="0.2">
      <c r="A306" s="233">
        <v>308</v>
      </c>
      <c r="B306" s="232" t="s">
        <v>418</v>
      </c>
      <c r="C306" s="234" t="s">
        <v>23</v>
      </c>
      <c r="D306" s="234" t="s">
        <v>20</v>
      </c>
      <c r="E306" s="325" t="str">
        <f t="shared" si="4"/>
        <v>SF</v>
      </c>
    </row>
    <row r="307" spans="1:5" x14ac:dyDescent="0.2">
      <c r="A307" s="233">
        <v>309</v>
      </c>
      <c r="B307" s="232" t="s">
        <v>419</v>
      </c>
      <c r="C307" s="234" t="s">
        <v>23</v>
      </c>
      <c r="D307" s="234" t="s">
        <v>20</v>
      </c>
      <c r="E307" s="325" t="str">
        <f t="shared" si="4"/>
        <v>SF</v>
      </c>
    </row>
    <row r="308" spans="1:5" x14ac:dyDescent="0.2">
      <c r="A308" s="233">
        <v>310</v>
      </c>
      <c r="B308" s="232" t="s">
        <v>420</v>
      </c>
      <c r="C308" s="234" t="s">
        <v>23</v>
      </c>
      <c r="D308" s="234" t="s">
        <v>20</v>
      </c>
      <c r="E308" s="325" t="str">
        <f t="shared" si="4"/>
        <v>SF</v>
      </c>
    </row>
    <row r="309" spans="1:5" x14ac:dyDescent="0.2">
      <c r="A309" s="233">
        <v>311</v>
      </c>
      <c r="B309" s="232" t="s">
        <v>421</v>
      </c>
      <c r="C309" s="234" t="s">
        <v>23</v>
      </c>
      <c r="D309" s="234" t="s">
        <v>20</v>
      </c>
      <c r="E309" s="325" t="str">
        <f t="shared" si="4"/>
        <v>SF</v>
      </c>
    </row>
    <row r="310" spans="1:5" x14ac:dyDescent="0.2">
      <c r="A310" s="233">
        <v>312</v>
      </c>
      <c r="B310" s="232" t="s">
        <v>422</v>
      </c>
      <c r="C310" s="234" t="s">
        <v>23</v>
      </c>
      <c r="D310" s="234" t="s">
        <v>20</v>
      </c>
      <c r="E310" s="325" t="str">
        <f t="shared" si="4"/>
        <v>SF</v>
      </c>
    </row>
    <row r="311" spans="1:5" x14ac:dyDescent="0.2">
      <c r="A311" s="233">
        <v>313</v>
      </c>
      <c r="B311" s="232" t="s">
        <v>423</v>
      </c>
      <c r="C311" s="234" t="s">
        <v>23</v>
      </c>
      <c r="D311" s="234" t="s">
        <v>20</v>
      </c>
      <c r="E311" s="325" t="str">
        <f t="shared" si="4"/>
        <v>SF</v>
      </c>
    </row>
    <row r="312" spans="1:5" x14ac:dyDescent="0.2">
      <c r="A312" s="233">
        <v>314</v>
      </c>
      <c r="B312" s="232" t="s">
        <v>424</v>
      </c>
      <c r="C312" s="234" t="s">
        <v>23</v>
      </c>
      <c r="D312" s="234" t="s">
        <v>20</v>
      </c>
      <c r="E312" s="325" t="str">
        <f t="shared" si="4"/>
        <v>SF</v>
      </c>
    </row>
    <row r="313" spans="1:5" x14ac:dyDescent="0.2">
      <c r="A313" s="233" t="s">
        <v>425</v>
      </c>
      <c r="B313" s="232" t="s">
        <v>426</v>
      </c>
      <c r="C313" s="234" t="s">
        <v>23</v>
      </c>
      <c r="D313" s="234" t="s">
        <v>20</v>
      </c>
      <c r="E313" s="325" t="str">
        <f t="shared" si="4"/>
        <v>SF</v>
      </c>
    </row>
    <row r="314" spans="1:5" x14ac:dyDescent="0.2">
      <c r="A314" s="233">
        <v>316</v>
      </c>
      <c r="B314" s="232" t="s">
        <v>427</v>
      </c>
      <c r="C314" s="234" t="s">
        <v>23</v>
      </c>
      <c r="D314" s="234" t="s">
        <v>20</v>
      </c>
      <c r="E314" s="325" t="str">
        <f t="shared" si="4"/>
        <v>SF</v>
      </c>
    </row>
    <row r="315" spans="1:5" x14ac:dyDescent="0.2">
      <c r="A315" s="233">
        <v>317</v>
      </c>
      <c r="B315" s="232" t="s">
        <v>428</v>
      </c>
      <c r="C315" s="234" t="s">
        <v>23</v>
      </c>
      <c r="D315" s="234" t="s">
        <v>20</v>
      </c>
      <c r="E315" s="325" t="str">
        <f t="shared" si="4"/>
        <v>SF</v>
      </c>
    </row>
    <row r="316" spans="1:5" x14ac:dyDescent="0.2">
      <c r="A316" s="233">
        <v>318</v>
      </c>
      <c r="B316" s="232" t="s">
        <v>429</v>
      </c>
      <c r="C316" s="234" t="s">
        <v>20</v>
      </c>
      <c r="D316" s="234" t="s">
        <v>20</v>
      </c>
      <c r="E316" s="325" t="str">
        <f t="shared" si="4"/>
        <v>SF</v>
      </c>
    </row>
    <row r="317" spans="1:5" x14ac:dyDescent="0.2">
      <c r="A317" s="233">
        <v>319</v>
      </c>
      <c r="B317" s="232" t="s">
        <v>430</v>
      </c>
      <c r="C317" s="234" t="s">
        <v>23</v>
      </c>
      <c r="D317" s="234" t="s">
        <v>20</v>
      </c>
      <c r="E317" s="325" t="str">
        <f t="shared" si="4"/>
        <v>SF</v>
      </c>
    </row>
    <row r="318" spans="1:5" x14ac:dyDescent="0.2">
      <c r="A318" s="233">
        <v>320</v>
      </c>
      <c r="B318" s="232" t="s">
        <v>431</v>
      </c>
      <c r="C318" s="234" t="s">
        <v>23</v>
      </c>
      <c r="D318" s="234" t="s">
        <v>20</v>
      </c>
      <c r="E318" s="325" t="str">
        <f t="shared" si="4"/>
        <v>SF</v>
      </c>
    </row>
    <row r="319" spans="1:5" x14ac:dyDescent="0.2">
      <c r="A319" s="233">
        <v>321</v>
      </c>
      <c r="B319" s="232" t="s">
        <v>432</v>
      </c>
      <c r="C319" s="234" t="s">
        <v>23</v>
      </c>
      <c r="D319" s="234" t="s">
        <v>20</v>
      </c>
      <c r="E319" s="325" t="str">
        <f t="shared" si="4"/>
        <v>SF</v>
      </c>
    </row>
    <row r="320" spans="1:5" x14ac:dyDescent="0.2">
      <c r="A320" s="233">
        <v>322</v>
      </c>
      <c r="B320" s="232" t="s">
        <v>433</v>
      </c>
      <c r="C320" s="234" t="s">
        <v>23</v>
      </c>
      <c r="D320" s="234" t="s">
        <v>20</v>
      </c>
      <c r="E320" s="325" t="str">
        <f t="shared" si="4"/>
        <v>SF</v>
      </c>
    </row>
    <row r="321" spans="1:5" x14ac:dyDescent="0.2">
      <c r="A321" s="233" t="s">
        <v>434</v>
      </c>
      <c r="B321" s="232" t="s">
        <v>435</v>
      </c>
      <c r="C321" s="234" t="s">
        <v>20</v>
      </c>
      <c r="D321" s="234" t="s">
        <v>20</v>
      </c>
      <c r="E321" s="325" t="str">
        <f t="shared" si="4"/>
        <v>SF</v>
      </c>
    </row>
    <row r="322" spans="1:5" x14ac:dyDescent="0.2">
      <c r="A322" s="233" t="s">
        <v>436</v>
      </c>
      <c r="B322" s="232" t="s">
        <v>437</v>
      </c>
      <c r="C322" s="234" t="s">
        <v>20</v>
      </c>
      <c r="D322" s="234" t="s">
        <v>20</v>
      </c>
      <c r="E322" s="325" t="str">
        <f t="shared" si="4"/>
        <v>SF</v>
      </c>
    </row>
    <row r="323" spans="1:5" x14ac:dyDescent="0.2">
      <c r="A323" s="233">
        <v>325</v>
      </c>
      <c r="B323" s="232" t="s">
        <v>438</v>
      </c>
      <c r="C323" s="234" t="s">
        <v>23</v>
      </c>
      <c r="D323" s="234" t="s">
        <v>20</v>
      </c>
      <c r="E323" s="325" t="str">
        <f t="shared" ref="E323:E386" si="5">IF(D323="F","NGC",IF(D323="B","NGC",IF(D323="G","GF",IF(D323="S","SF",IF(D323="N","NGC",D323)))))</f>
        <v>SF</v>
      </c>
    </row>
    <row r="324" spans="1:5" x14ac:dyDescent="0.2">
      <c r="A324" s="233">
        <v>326</v>
      </c>
      <c r="B324" s="232" t="s">
        <v>439</v>
      </c>
      <c r="C324" s="234" t="s">
        <v>23</v>
      </c>
      <c r="D324" s="234" t="s">
        <v>20</v>
      </c>
      <c r="E324" s="325" t="str">
        <f t="shared" si="5"/>
        <v>SF</v>
      </c>
    </row>
    <row r="325" spans="1:5" x14ac:dyDescent="0.2">
      <c r="A325" s="233">
        <v>327</v>
      </c>
      <c r="B325" s="232" t="s">
        <v>440</v>
      </c>
      <c r="C325" s="234" t="s">
        <v>23</v>
      </c>
      <c r="D325" s="234" t="s">
        <v>20</v>
      </c>
      <c r="E325" s="325" t="str">
        <f t="shared" si="5"/>
        <v>SF</v>
      </c>
    </row>
    <row r="326" spans="1:5" x14ac:dyDescent="0.2">
      <c r="A326" s="233">
        <v>328</v>
      </c>
      <c r="B326" s="232" t="s">
        <v>1857</v>
      </c>
      <c r="C326" s="234" t="s">
        <v>23</v>
      </c>
      <c r="D326" s="234" t="s">
        <v>20</v>
      </c>
      <c r="E326" s="325" t="str">
        <f t="shared" si="5"/>
        <v>SF</v>
      </c>
    </row>
    <row r="327" spans="1:5" x14ac:dyDescent="0.2">
      <c r="A327" s="233">
        <v>329</v>
      </c>
      <c r="B327" s="232" t="s">
        <v>441</v>
      </c>
      <c r="C327" s="234" t="s">
        <v>23</v>
      </c>
      <c r="D327" s="234" t="s">
        <v>20</v>
      </c>
      <c r="E327" s="325" t="str">
        <f t="shared" si="5"/>
        <v>SF</v>
      </c>
    </row>
    <row r="328" spans="1:5" x14ac:dyDescent="0.2">
      <c r="A328" s="233">
        <v>330</v>
      </c>
      <c r="B328" s="232" t="s">
        <v>442</v>
      </c>
      <c r="C328" s="234" t="s">
        <v>23</v>
      </c>
      <c r="D328" s="234" t="s">
        <v>20</v>
      </c>
      <c r="E328" s="325" t="str">
        <f t="shared" si="5"/>
        <v>SF</v>
      </c>
    </row>
    <row r="329" spans="1:5" x14ac:dyDescent="0.2">
      <c r="A329" s="233">
        <v>331</v>
      </c>
      <c r="B329" s="232" t="s">
        <v>443</v>
      </c>
      <c r="C329" s="234" t="s">
        <v>23</v>
      </c>
      <c r="D329" s="234" t="s">
        <v>20</v>
      </c>
      <c r="E329" s="325" t="str">
        <f t="shared" si="5"/>
        <v>SF</v>
      </c>
    </row>
    <row r="330" spans="1:5" x14ac:dyDescent="0.2">
      <c r="A330" s="233">
        <v>332</v>
      </c>
      <c r="B330" s="232" t="s">
        <v>444</v>
      </c>
      <c r="C330" s="234" t="s">
        <v>23</v>
      </c>
      <c r="D330" s="234" t="s">
        <v>20</v>
      </c>
      <c r="E330" s="325" t="str">
        <f t="shared" si="5"/>
        <v>SF</v>
      </c>
    </row>
    <row r="331" spans="1:5" x14ac:dyDescent="0.2">
      <c r="A331" s="233">
        <v>333</v>
      </c>
      <c r="B331" s="232" t="s">
        <v>445</v>
      </c>
      <c r="C331" s="234" t="s">
        <v>23</v>
      </c>
      <c r="D331" s="234" t="s">
        <v>20</v>
      </c>
      <c r="E331" s="325" t="str">
        <f t="shared" si="5"/>
        <v>SF</v>
      </c>
    </row>
    <row r="332" spans="1:5" x14ac:dyDescent="0.2">
      <c r="A332" s="233">
        <v>334</v>
      </c>
      <c r="B332" s="232" t="s">
        <v>446</v>
      </c>
      <c r="C332" s="234" t="s">
        <v>23</v>
      </c>
      <c r="D332" s="234" t="s">
        <v>20</v>
      </c>
      <c r="E332" s="325" t="str">
        <f t="shared" si="5"/>
        <v>SF</v>
      </c>
    </row>
    <row r="333" spans="1:5" x14ac:dyDescent="0.2">
      <c r="A333" s="233">
        <v>335</v>
      </c>
      <c r="B333" s="232" t="s">
        <v>447</v>
      </c>
      <c r="C333" s="234" t="s">
        <v>23</v>
      </c>
      <c r="D333" s="234" t="s">
        <v>20</v>
      </c>
      <c r="E333" s="325" t="str">
        <f t="shared" si="5"/>
        <v>SF</v>
      </c>
    </row>
    <row r="334" spans="1:5" x14ac:dyDescent="0.2">
      <c r="A334" s="233">
        <v>336</v>
      </c>
      <c r="B334" s="232" t="s">
        <v>448</v>
      </c>
      <c r="C334" s="234" t="s">
        <v>23</v>
      </c>
      <c r="D334" s="234" t="s">
        <v>20</v>
      </c>
      <c r="E334" s="325" t="str">
        <f t="shared" si="5"/>
        <v>SF</v>
      </c>
    </row>
    <row r="335" spans="1:5" x14ac:dyDescent="0.2">
      <c r="A335" s="233" t="s">
        <v>449</v>
      </c>
      <c r="B335" s="232" t="s">
        <v>450</v>
      </c>
      <c r="C335" s="234" t="s">
        <v>23</v>
      </c>
      <c r="D335" s="234" t="s">
        <v>20</v>
      </c>
      <c r="E335" s="325" t="str">
        <f t="shared" si="5"/>
        <v>SF</v>
      </c>
    </row>
    <row r="336" spans="1:5" x14ac:dyDescent="0.2">
      <c r="A336" s="233">
        <v>338</v>
      </c>
      <c r="B336" s="232" t="s">
        <v>451</v>
      </c>
      <c r="C336" s="234" t="s">
        <v>23</v>
      </c>
      <c r="D336" s="234" t="s">
        <v>20</v>
      </c>
      <c r="E336" s="325" t="str">
        <f t="shared" si="5"/>
        <v>SF</v>
      </c>
    </row>
    <row r="337" spans="1:5" x14ac:dyDescent="0.2">
      <c r="A337" s="233" t="s">
        <v>452</v>
      </c>
      <c r="B337" s="232" t="s">
        <v>453</v>
      </c>
      <c r="C337" s="234" t="s">
        <v>23</v>
      </c>
      <c r="D337" s="234" t="s">
        <v>20</v>
      </c>
      <c r="E337" s="325" t="str">
        <f t="shared" si="5"/>
        <v>SF</v>
      </c>
    </row>
    <row r="338" spans="1:5" x14ac:dyDescent="0.2">
      <c r="A338" s="233" t="s">
        <v>454</v>
      </c>
      <c r="B338" s="232" t="s">
        <v>455</v>
      </c>
      <c r="C338" s="234" t="s">
        <v>23</v>
      </c>
      <c r="D338" s="234" t="s">
        <v>20</v>
      </c>
      <c r="E338" s="325" t="str">
        <f t="shared" si="5"/>
        <v>SF</v>
      </c>
    </row>
    <row r="339" spans="1:5" x14ac:dyDescent="0.2">
      <c r="A339" s="233" t="s">
        <v>456</v>
      </c>
      <c r="B339" s="232" t="s">
        <v>457</v>
      </c>
      <c r="C339" s="234" t="s">
        <v>23</v>
      </c>
      <c r="D339" s="234" t="s">
        <v>20</v>
      </c>
      <c r="E339" s="325" t="str">
        <f t="shared" si="5"/>
        <v>SF</v>
      </c>
    </row>
    <row r="340" spans="1:5" x14ac:dyDescent="0.2">
      <c r="A340" s="233">
        <v>342</v>
      </c>
      <c r="B340" s="232" t="s">
        <v>458</v>
      </c>
      <c r="C340" s="234" t="s">
        <v>23</v>
      </c>
      <c r="D340" s="234" t="s">
        <v>20</v>
      </c>
      <c r="E340" s="325" t="str">
        <f t="shared" si="5"/>
        <v>SF</v>
      </c>
    </row>
    <row r="341" spans="1:5" x14ac:dyDescent="0.2">
      <c r="A341" s="233" t="s">
        <v>459</v>
      </c>
      <c r="B341" s="232" t="s">
        <v>460</v>
      </c>
      <c r="C341" s="234" t="s">
        <v>23</v>
      </c>
      <c r="D341" s="234" t="s">
        <v>20</v>
      </c>
      <c r="E341" s="325" t="str">
        <f t="shared" si="5"/>
        <v>SF</v>
      </c>
    </row>
    <row r="342" spans="1:5" x14ac:dyDescent="0.2">
      <c r="A342" s="233">
        <v>344</v>
      </c>
      <c r="B342" s="232" t="s">
        <v>461</v>
      </c>
      <c r="C342" s="234" t="s">
        <v>23</v>
      </c>
      <c r="D342" s="234" t="s">
        <v>20</v>
      </c>
      <c r="E342" s="325" t="str">
        <f t="shared" si="5"/>
        <v>SF</v>
      </c>
    </row>
    <row r="343" spans="1:5" x14ac:dyDescent="0.2">
      <c r="A343" s="233" t="s">
        <v>462</v>
      </c>
      <c r="B343" s="232" t="s">
        <v>463</v>
      </c>
      <c r="C343" s="234" t="s">
        <v>23</v>
      </c>
      <c r="D343" s="234" t="s">
        <v>20</v>
      </c>
      <c r="E343" s="325" t="str">
        <f t="shared" si="5"/>
        <v>SF</v>
      </c>
    </row>
    <row r="344" spans="1:5" x14ac:dyDescent="0.2">
      <c r="A344" s="233" t="s">
        <v>464</v>
      </c>
      <c r="B344" s="232" t="s">
        <v>465</v>
      </c>
      <c r="C344" s="234" t="s">
        <v>23</v>
      </c>
      <c r="D344" s="234" t="s">
        <v>20</v>
      </c>
      <c r="E344" s="325" t="str">
        <f t="shared" si="5"/>
        <v>SF</v>
      </c>
    </row>
    <row r="345" spans="1:5" x14ac:dyDescent="0.2">
      <c r="A345" s="233">
        <v>347</v>
      </c>
      <c r="B345" s="232" t="s">
        <v>466</v>
      </c>
      <c r="C345" s="234" t="s">
        <v>23</v>
      </c>
      <c r="D345" s="234" t="s">
        <v>20</v>
      </c>
      <c r="E345" s="325" t="str">
        <f t="shared" si="5"/>
        <v>SF</v>
      </c>
    </row>
    <row r="346" spans="1:5" x14ac:dyDescent="0.2">
      <c r="A346" s="233">
        <v>348</v>
      </c>
      <c r="B346" s="232" t="s">
        <v>467</v>
      </c>
      <c r="C346" s="234" t="s">
        <v>23</v>
      </c>
      <c r="D346" s="234" t="s">
        <v>20</v>
      </c>
      <c r="E346" s="325" t="str">
        <f t="shared" si="5"/>
        <v>SF</v>
      </c>
    </row>
    <row r="347" spans="1:5" x14ac:dyDescent="0.2">
      <c r="A347" s="233">
        <v>349</v>
      </c>
      <c r="B347" s="232" t="s">
        <v>468</v>
      </c>
      <c r="C347" s="234" t="s">
        <v>23</v>
      </c>
      <c r="D347" s="234" t="s">
        <v>20</v>
      </c>
      <c r="E347" s="325" t="str">
        <f t="shared" si="5"/>
        <v>SF</v>
      </c>
    </row>
    <row r="348" spans="1:5" x14ac:dyDescent="0.2">
      <c r="A348" s="233" t="s">
        <v>469</v>
      </c>
      <c r="B348" s="232" t="s">
        <v>470</v>
      </c>
      <c r="C348" s="234" t="s">
        <v>23</v>
      </c>
      <c r="D348" s="234" t="s">
        <v>20</v>
      </c>
      <c r="E348" s="325" t="str">
        <f t="shared" si="5"/>
        <v>SF</v>
      </c>
    </row>
    <row r="349" spans="1:5" x14ac:dyDescent="0.2">
      <c r="A349" s="233">
        <v>351</v>
      </c>
      <c r="B349" s="232" t="s">
        <v>471</v>
      </c>
      <c r="C349" s="234" t="s">
        <v>23</v>
      </c>
      <c r="D349" s="234" t="s">
        <v>20</v>
      </c>
      <c r="E349" s="325" t="str">
        <f t="shared" si="5"/>
        <v>SF</v>
      </c>
    </row>
    <row r="350" spans="1:5" x14ac:dyDescent="0.2">
      <c r="A350" s="233">
        <v>352</v>
      </c>
      <c r="B350" s="232" t="s">
        <v>472</v>
      </c>
      <c r="C350" s="234" t="s">
        <v>23</v>
      </c>
      <c r="D350" s="234" t="s">
        <v>20</v>
      </c>
      <c r="E350" s="325" t="str">
        <f t="shared" si="5"/>
        <v>SF</v>
      </c>
    </row>
    <row r="351" spans="1:5" x14ac:dyDescent="0.2">
      <c r="A351" s="233">
        <v>353</v>
      </c>
      <c r="B351" s="232" t="s">
        <v>473</v>
      </c>
      <c r="C351" s="234" t="s">
        <v>23</v>
      </c>
      <c r="D351" s="234" t="s">
        <v>20</v>
      </c>
      <c r="E351" s="325" t="str">
        <f t="shared" si="5"/>
        <v>SF</v>
      </c>
    </row>
    <row r="352" spans="1:5" x14ac:dyDescent="0.2">
      <c r="A352" s="233">
        <v>354</v>
      </c>
      <c r="B352" s="232" t="s">
        <v>474</v>
      </c>
      <c r="C352" s="234" t="s">
        <v>23</v>
      </c>
      <c r="D352" s="234" t="s">
        <v>20</v>
      </c>
      <c r="E352" s="325" t="str">
        <f t="shared" si="5"/>
        <v>SF</v>
      </c>
    </row>
    <row r="353" spans="1:5" x14ac:dyDescent="0.2">
      <c r="A353" s="233" t="s">
        <v>475</v>
      </c>
      <c r="B353" s="232" t="s">
        <v>476</v>
      </c>
      <c r="C353" s="234" t="s">
        <v>23</v>
      </c>
      <c r="D353" s="234" t="s">
        <v>20</v>
      </c>
      <c r="E353" s="325" t="str">
        <f t="shared" si="5"/>
        <v>SF</v>
      </c>
    </row>
    <row r="354" spans="1:5" x14ac:dyDescent="0.2">
      <c r="A354" s="233" t="s">
        <v>477</v>
      </c>
      <c r="B354" s="232" t="s">
        <v>478</v>
      </c>
      <c r="C354" s="234" t="s">
        <v>23</v>
      </c>
      <c r="D354" s="234" t="s">
        <v>20</v>
      </c>
      <c r="E354" s="325" t="str">
        <f t="shared" si="5"/>
        <v>SF</v>
      </c>
    </row>
    <row r="355" spans="1:5" x14ac:dyDescent="0.2">
      <c r="A355" s="233">
        <v>357</v>
      </c>
      <c r="B355" s="232" t="s">
        <v>479</v>
      </c>
      <c r="C355" s="234" t="s">
        <v>23</v>
      </c>
      <c r="D355" s="234" t="s">
        <v>20</v>
      </c>
      <c r="E355" s="325" t="str">
        <f t="shared" si="5"/>
        <v>SF</v>
      </c>
    </row>
    <row r="356" spans="1:5" x14ac:dyDescent="0.2">
      <c r="A356" s="233" t="s">
        <v>480</v>
      </c>
      <c r="B356" s="232" t="s">
        <v>481</v>
      </c>
      <c r="C356" s="234" t="s">
        <v>23</v>
      </c>
      <c r="D356" s="234" t="s">
        <v>20</v>
      </c>
      <c r="E356" s="325" t="str">
        <f t="shared" si="5"/>
        <v>SF</v>
      </c>
    </row>
    <row r="357" spans="1:5" x14ac:dyDescent="0.2">
      <c r="A357" s="233">
        <v>359</v>
      </c>
      <c r="B357" s="232" t="s">
        <v>1950</v>
      </c>
      <c r="C357" s="234" t="s">
        <v>23</v>
      </c>
      <c r="D357" s="234" t="s">
        <v>20</v>
      </c>
      <c r="E357" s="325" t="str">
        <f t="shared" si="5"/>
        <v>SF</v>
      </c>
    </row>
    <row r="358" spans="1:5" x14ac:dyDescent="0.2">
      <c r="A358" s="233" t="s">
        <v>482</v>
      </c>
      <c r="B358" s="232" t="s">
        <v>483</v>
      </c>
      <c r="C358" s="234" t="s">
        <v>23</v>
      </c>
      <c r="D358" s="234" t="s">
        <v>20</v>
      </c>
      <c r="E358" s="325" t="str">
        <f t="shared" si="5"/>
        <v>SF</v>
      </c>
    </row>
    <row r="359" spans="1:5" x14ac:dyDescent="0.2">
      <c r="A359" s="233">
        <v>361</v>
      </c>
      <c r="B359" s="232" t="s">
        <v>484</v>
      </c>
      <c r="C359" s="234" t="s">
        <v>23</v>
      </c>
      <c r="D359" s="234" t="s">
        <v>20</v>
      </c>
      <c r="E359" s="325" t="str">
        <f t="shared" si="5"/>
        <v>SF</v>
      </c>
    </row>
    <row r="360" spans="1:5" x14ac:dyDescent="0.2">
      <c r="A360" s="233" t="s">
        <v>485</v>
      </c>
      <c r="B360" s="232" t="s">
        <v>486</v>
      </c>
      <c r="C360" s="234" t="s">
        <v>23</v>
      </c>
      <c r="D360" s="234" t="s">
        <v>20</v>
      </c>
      <c r="E360" s="325" t="str">
        <f t="shared" si="5"/>
        <v>SF</v>
      </c>
    </row>
    <row r="361" spans="1:5" x14ac:dyDescent="0.2">
      <c r="A361" s="233" t="s">
        <v>487</v>
      </c>
      <c r="B361" s="232" t="s">
        <v>488</v>
      </c>
      <c r="C361" s="234" t="s">
        <v>23</v>
      </c>
      <c r="D361" s="234" t="s">
        <v>20</v>
      </c>
      <c r="E361" s="325" t="str">
        <f t="shared" si="5"/>
        <v>SF</v>
      </c>
    </row>
    <row r="362" spans="1:5" x14ac:dyDescent="0.2">
      <c r="A362" s="233" t="s">
        <v>489</v>
      </c>
      <c r="B362" s="232" t="s">
        <v>490</v>
      </c>
      <c r="C362" s="234" t="s">
        <v>20</v>
      </c>
      <c r="D362" s="234" t="s">
        <v>20</v>
      </c>
      <c r="E362" s="325" t="str">
        <f t="shared" si="5"/>
        <v>SF</v>
      </c>
    </row>
    <row r="363" spans="1:5" x14ac:dyDescent="0.2">
      <c r="A363" s="233">
        <v>365</v>
      </c>
      <c r="B363" s="232" t="s">
        <v>491</v>
      </c>
      <c r="C363" s="234" t="s">
        <v>23</v>
      </c>
      <c r="D363" s="234" t="s">
        <v>20</v>
      </c>
      <c r="E363" s="325" t="str">
        <f t="shared" si="5"/>
        <v>SF</v>
      </c>
    </row>
    <row r="364" spans="1:5" x14ac:dyDescent="0.2">
      <c r="A364" s="233">
        <v>366</v>
      </c>
      <c r="B364" s="232" t="s">
        <v>492</v>
      </c>
      <c r="C364" s="234" t="s">
        <v>87</v>
      </c>
      <c r="D364" s="234" t="s">
        <v>43</v>
      </c>
      <c r="E364" s="325" t="str">
        <f t="shared" si="5"/>
        <v>NGC</v>
      </c>
    </row>
    <row r="365" spans="1:5" x14ac:dyDescent="0.2">
      <c r="A365" s="233">
        <v>367</v>
      </c>
      <c r="B365" s="232" t="s">
        <v>493</v>
      </c>
      <c r="C365" s="234" t="s">
        <v>23</v>
      </c>
      <c r="D365" s="234" t="s">
        <v>20</v>
      </c>
      <c r="E365" s="325" t="str">
        <f t="shared" si="5"/>
        <v>SF</v>
      </c>
    </row>
    <row r="366" spans="1:5" x14ac:dyDescent="0.2">
      <c r="A366" s="233">
        <v>368</v>
      </c>
      <c r="B366" s="232" t="s">
        <v>494</v>
      </c>
      <c r="C366" s="234" t="s">
        <v>23</v>
      </c>
      <c r="D366" s="234" t="s">
        <v>20</v>
      </c>
      <c r="E366" s="325" t="str">
        <f t="shared" si="5"/>
        <v>SF</v>
      </c>
    </row>
    <row r="367" spans="1:5" x14ac:dyDescent="0.2">
      <c r="A367" s="233">
        <v>369</v>
      </c>
      <c r="B367" s="232" t="s">
        <v>495</v>
      </c>
      <c r="C367" s="234" t="s">
        <v>23</v>
      </c>
      <c r="D367" s="234" t="s">
        <v>20</v>
      </c>
      <c r="E367" s="325" t="str">
        <f t="shared" si="5"/>
        <v>SF</v>
      </c>
    </row>
    <row r="368" spans="1:5" x14ac:dyDescent="0.2">
      <c r="A368" s="233">
        <v>371</v>
      </c>
      <c r="B368" s="232" t="s">
        <v>496</v>
      </c>
      <c r="C368" s="234" t="s">
        <v>23</v>
      </c>
      <c r="D368" s="234" t="s">
        <v>20</v>
      </c>
      <c r="E368" s="325" t="str">
        <f t="shared" si="5"/>
        <v>SF</v>
      </c>
    </row>
    <row r="369" spans="1:5" x14ac:dyDescent="0.2">
      <c r="A369" s="233">
        <v>372</v>
      </c>
      <c r="B369" s="232" t="s">
        <v>497</v>
      </c>
      <c r="C369" s="234" t="s">
        <v>23</v>
      </c>
      <c r="D369" s="234" t="s">
        <v>20</v>
      </c>
      <c r="E369" s="325" t="str">
        <f t="shared" si="5"/>
        <v>SF</v>
      </c>
    </row>
    <row r="370" spans="1:5" x14ac:dyDescent="0.2">
      <c r="A370" s="233" t="s">
        <v>498</v>
      </c>
      <c r="B370" s="232" t="s">
        <v>499</v>
      </c>
      <c r="C370" s="234" t="s">
        <v>23</v>
      </c>
      <c r="D370" s="234" t="s">
        <v>20</v>
      </c>
      <c r="E370" s="325" t="str">
        <f t="shared" si="5"/>
        <v>SF</v>
      </c>
    </row>
    <row r="371" spans="1:5" x14ac:dyDescent="0.2">
      <c r="A371" s="233">
        <v>374</v>
      </c>
      <c r="B371" s="232" t="s">
        <v>500</v>
      </c>
      <c r="C371" s="234" t="s">
        <v>23</v>
      </c>
      <c r="D371" s="234" t="s">
        <v>20</v>
      </c>
      <c r="E371" s="325" t="str">
        <f t="shared" si="5"/>
        <v>SF</v>
      </c>
    </row>
    <row r="372" spans="1:5" x14ac:dyDescent="0.2">
      <c r="A372" s="233">
        <v>375</v>
      </c>
      <c r="B372" s="232" t="s">
        <v>501</v>
      </c>
      <c r="C372" s="234" t="s">
        <v>23</v>
      </c>
      <c r="D372" s="234" t="s">
        <v>20</v>
      </c>
      <c r="E372" s="325" t="str">
        <f t="shared" si="5"/>
        <v>SF</v>
      </c>
    </row>
    <row r="373" spans="1:5" x14ac:dyDescent="0.2">
      <c r="A373" s="233">
        <v>376</v>
      </c>
      <c r="B373" s="232" t="s">
        <v>502</v>
      </c>
      <c r="C373" s="234" t="s">
        <v>23</v>
      </c>
      <c r="D373" s="234" t="s">
        <v>20</v>
      </c>
      <c r="E373" s="325" t="str">
        <f t="shared" si="5"/>
        <v>SF</v>
      </c>
    </row>
    <row r="374" spans="1:5" x14ac:dyDescent="0.2">
      <c r="A374" s="233" t="s">
        <v>503</v>
      </c>
      <c r="B374" s="232" t="s">
        <v>504</v>
      </c>
      <c r="C374" s="234" t="s">
        <v>23</v>
      </c>
      <c r="D374" s="234" t="s">
        <v>20</v>
      </c>
      <c r="E374" s="325" t="str">
        <f t="shared" si="5"/>
        <v>SF</v>
      </c>
    </row>
    <row r="375" spans="1:5" x14ac:dyDescent="0.2">
      <c r="A375" s="233">
        <v>378</v>
      </c>
      <c r="B375" s="232" t="s">
        <v>505</v>
      </c>
      <c r="C375" s="234" t="s">
        <v>23</v>
      </c>
      <c r="D375" s="234" t="s">
        <v>20</v>
      </c>
      <c r="E375" s="325" t="str">
        <f t="shared" si="5"/>
        <v>SF</v>
      </c>
    </row>
    <row r="376" spans="1:5" x14ac:dyDescent="0.2">
      <c r="A376" s="233" t="s">
        <v>506</v>
      </c>
      <c r="B376" s="232" t="s">
        <v>507</v>
      </c>
      <c r="C376" s="234" t="s">
        <v>23</v>
      </c>
      <c r="D376" s="234" t="s">
        <v>20</v>
      </c>
      <c r="E376" s="325" t="str">
        <f t="shared" si="5"/>
        <v>SF</v>
      </c>
    </row>
    <row r="377" spans="1:5" x14ac:dyDescent="0.2">
      <c r="A377" s="233">
        <v>380</v>
      </c>
      <c r="B377" s="232" t="s">
        <v>508</v>
      </c>
      <c r="C377" s="234" t="s">
        <v>23</v>
      </c>
      <c r="D377" s="234" t="s">
        <v>20</v>
      </c>
      <c r="E377" s="325" t="str">
        <f t="shared" si="5"/>
        <v>SF</v>
      </c>
    </row>
    <row r="378" spans="1:5" x14ac:dyDescent="0.2">
      <c r="A378" s="233">
        <v>381</v>
      </c>
      <c r="B378" s="232" t="s">
        <v>509</v>
      </c>
      <c r="C378" s="234" t="s">
        <v>23</v>
      </c>
      <c r="D378" s="234" t="s">
        <v>20</v>
      </c>
      <c r="E378" s="325" t="str">
        <f t="shared" si="5"/>
        <v>SF</v>
      </c>
    </row>
    <row r="379" spans="1:5" x14ac:dyDescent="0.2">
      <c r="A379" s="233">
        <v>382</v>
      </c>
      <c r="B379" s="232" t="s">
        <v>510</v>
      </c>
      <c r="C379" s="234" t="s">
        <v>23</v>
      </c>
      <c r="D379" s="234" t="s">
        <v>20</v>
      </c>
      <c r="E379" s="325" t="str">
        <f t="shared" si="5"/>
        <v>SF</v>
      </c>
    </row>
    <row r="380" spans="1:5" x14ac:dyDescent="0.2">
      <c r="A380" s="233" t="s">
        <v>511</v>
      </c>
      <c r="B380" s="232" t="s">
        <v>512</v>
      </c>
      <c r="C380" s="234" t="s">
        <v>23</v>
      </c>
      <c r="D380" s="234" t="s">
        <v>20</v>
      </c>
      <c r="E380" s="325" t="str">
        <f t="shared" si="5"/>
        <v>SF</v>
      </c>
    </row>
    <row r="381" spans="1:5" x14ac:dyDescent="0.2">
      <c r="A381" s="233">
        <v>384</v>
      </c>
      <c r="B381" s="232" t="s">
        <v>513</v>
      </c>
      <c r="C381" s="234" t="s">
        <v>23</v>
      </c>
      <c r="D381" s="234" t="s">
        <v>20</v>
      </c>
      <c r="E381" s="325" t="str">
        <f t="shared" si="5"/>
        <v>SF</v>
      </c>
    </row>
    <row r="382" spans="1:5" x14ac:dyDescent="0.2">
      <c r="A382" s="233" t="s">
        <v>514</v>
      </c>
      <c r="B382" s="232" t="s">
        <v>515</v>
      </c>
      <c r="C382" s="234" t="s">
        <v>23</v>
      </c>
      <c r="D382" s="234" t="s">
        <v>20</v>
      </c>
      <c r="E382" s="325" t="str">
        <f t="shared" si="5"/>
        <v>SF</v>
      </c>
    </row>
    <row r="383" spans="1:5" x14ac:dyDescent="0.2">
      <c r="A383" s="233">
        <v>386</v>
      </c>
      <c r="B383" s="232" t="s">
        <v>516</v>
      </c>
      <c r="C383" s="234" t="s">
        <v>23</v>
      </c>
      <c r="D383" s="234" t="s">
        <v>20</v>
      </c>
      <c r="E383" s="325" t="str">
        <f t="shared" si="5"/>
        <v>SF</v>
      </c>
    </row>
    <row r="384" spans="1:5" x14ac:dyDescent="0.2">
      <c r="A384" s="233">
        <v>387</v>
      </c>
      <c r="B384" s="232" t="s">
        <v>517</v>
      </c>
      <c r="C384" s="234" t="s">
        <v>23</v>
      </c>
      <c r="D384" s="234" t="s">
        <v>20</v>
      </c>
      <c r="E384" s="325" t="str">
        <f t="shared" si="5"/>
        <v>SF</v>
      </c>
    </row>
    <row r="385" spans="1:5" x14ac:dyDescent="0.2">
      <c r="A385" s="233">
        <v>389</v>
      </c>
      <c r="B385" s="232" t="s">
        <v>518</v>
      </c>
      <c r="C385" s="234" t="s">
        <v>23</v>
      </c>
      <c r="D385" s="234" t="s">
        <v>20</v>
      </c>
      <c r="E385" s="325" t="str">
        <f t="shared" si="5"/>
        <v>SF</v>
      </c>
    </row>
    <row r="386" spans="1:5" x14ac:dyDescent="0.2">
      <c r="A386" s="233" t="s">
        <v>519</v>
      </c>
      <c r="B386" s="232" t="s">
        <v>520</v>
      </c>
      <c r="C386" s="234" t="s">
        <v>23</v>
      </c>
      <c r="D386" s="234" t="s">
        <v>20</v>
      </c>
      <c r="E386" s="325" t="str">
        <f t="shared" si="5"/>
        <v>SF</v>
      </c>
    </row>
    <row r="387" spans="1:5" x14ac:dyDescent="0.2">
      <c r="A387" s="233">
        <v>391</v>
      </c>
      <c r="B387" s="232" t="s">
        <v>521</v>
      </c>
      <c r="C387" s="234" t="s">
        <v>23</v>
      </c>
      <c r="D387" s="234" t="s">
        <v>20</v>
      </c>
      <c r="E387" s="325" t="str">
        <f t="shared" ref="E387:E450" si="6">IF(D387="F","NGC",IF(D387="B","NGC",IF(D387="G","GF",IF(D387="S","SF",IF(D387="N","NGC",D387)))))</f>
        <v>SF</v>
      </c>
    </row>
    <row r="388" spans="1:5" x14ac:dyDescent="0.2">
      <c r="A388" s="233">
        <v>392</v>
      </c>
      <c r="B388" s="232" t="s">
        <v>522</v>
      </c>
      <c r="C388" s="234" t="s">
        <v>23</v>
      </c>
      <c r="D388" s="234" t="s">
        <v>20</v>
      </c>
      <c r="E388" s="325" t="str">
        <f t="shared" si="6"/>
        <v>SF</v>
      </c>
    </row>
    <row r="389" spans="1:5" x14ac:dyDescent="0.2">
      <c r="A389" s="233" t="s">
        <v>523</v>
      </c>
      <c r="B389" s="232" t="s">
        <v>524</v>
      </c>
      <c r="C389" s="234" t="s">
        <v>23</v>
      </c>
      <c r="D389" s="234" t="s">
        <v>20</v>
      </c>
      <c r="E389" s="325" t="str">
        <f t="shared" si="6"/>
        <v>SF</v>
      </c>
    </row>
    <row r="390" spans="1:5" x14ac:dyDescent="0.2">
      <c r="A390" s="233" t="s">
        <v>525</v>
      </c>
      <c r="B390" s="232" t="s">
        <v>526</v>
      </c>
      <c r="C390" s="234" t="s">
        <v>23</v>
      </c>
      <c r="D390" s="234" t="s">
        <v>20</v>
      </c>
      <c r="E390" s="325" t="str">
        <f t="shared" si="6"/>
        <v>SF</v>
      </c>
    </row>
    <row r="391" spans="1:5" x14ac:dyDescent="0.2">
      <c r="A391" s="233" t="s">
        <v>527</v>
      </c>
      <c r="B391" s="232" t="s">
        <v>528</v>
      </c>
      <c r="C391" s="234" t="s">
        <v>23</v>
      </c>
      <c r="D391" s="234" t="s">
        <v>20</v>
      </c>
      <c r="E391" s="325" t="str">
        <f t="shared" si="6"/>
        <v>SF</v>
      </c>
    </row>
    <row r="392" spans="1:5" x14ac:dyDescent="0.2">
      <c r="A392" s="233">
        <v>396</v>
      </c>
      <c r="B392" s="232" t="s">
        <v>529</v>
      </c>
      <c r="C392" s="234" t="s">
        <v>23</v>
      </c>
      <c r="D392" s="234" t="s">
        <v>20</v>
      </c>
      <c r="E392" s="325" t="str">
        <f t="shared" si="6"/>
        <v>SF</v>
      </c>
    </row>
    <row r="393" spans="1:5" x14ac:dyDescent="0.2">
      <c r="A393" s="233" t="s">
        <v>530</v>
      </c>
      <c r="B393" s="232" t="s">
        <v>531</v>
      </c>
      <c r="C393" s="234" t="s">
        <v>23</v>
      </c>
      <c r="D393" s="234" t="s">
        <v>20</v>
      </c>
      <c r="E393" s="325" t="str">
        <f t="shared" si="6"/>
        <v>SF</v>
      </c>
    </row>
    <row r="394" spans="1:5" x14ac:dyDescent="0.2">
      <c r="A394" s="233" t="s">
        <v>532</v>
      </c>
      <c r="B394" s="232" t="s">
        <v>533</v>
      </c>
      <c r="C394" s="234" t="s">
        <v>23</v>
      </c>
      <c r="D394" s="234" t="s">
        <v>20</v>
      </c>
      <c r="E394" s="325" t="str">
        <f t="shared" si="6"/>
        <v>SF</v>
      </c>
    </row>
    <row r="395" spans="1:5" x14ac:dyDescent="0.2">
      <c r="A395" s="233">
        <v>399</v>
      </c>
      <c r="B395" s="232" t="s">
        <v>534</v>
      </c>
      <c r="C395" s="234" t="s">
        <v>23</v>
      </c>
      <c r="D395" s="234" t="s">
        <v>20</v>
      </c>
      <c r="E395" s="325" t="str">
        <f t="shared" si="6"/>
        <v>SF</v>
      </c>
    </row>
    <row r="396" spans="1:5" x14ac:dyDescent="0.2">
      <c r="A396" s="233">
        <v>400</v>
      </c>
      <c r="B396" s="232" t="s">
        <v>535</v>
      </c>
      <c r="C396" s="234" t="s">
        <v>23</v>
      </c>
      <c r="D396" s="234" t="s">
        <v>20</v>
      </c>
      <c r="E396" s="325" t="str">
        <f t="shared" si="6"/>
        <v>SF</v>
      </c>
    </row>
    <row r="397" spans="1:5" x14ac:dyDescent="0.2">
      <c r="A397" s="233">
        <v>402</v>
      </c>
      <c r="B397" s="232" t="s">
        <v>536</v>
      </c>
      <c r="C397" s="234" t="s">
        <v>25</v>
      </c>
      <c r="D397" s="234" t="s">
        <v>25</v>
      </c>
      <c r="E397" s="325" t="str">
        <f t="shared" si="6"/>
        <v>NGC</v>
      </c>
    </row>
    <row r="398" spans="1:5" x14ac:dyDescent="0.2">
      <c r="A398" s="233">
        <v>403</v>
      </c>
      <c r="B398" s="232" t="s">
        <v>537</v>
      </c>
      <c r="C398" s="234" t="s">
        <v>25</v>
      </c>
      <c r="D398" s="234" t="s">
        <v>25</v>
      </c>
      <c r="E398" s="325" t="str">
        <f t="shared" si="6"/>
        <v>NGC</v>
      </c>
    </row>
    <row r="399" spans="1:5" x14ac:dyDescent="0.2">
      <c r="A399" s="233">
        <v>404</v>
      </c>
      <c r="B399" s="232" t="s">
        <v>538</v>
      </c>
      <c r="C399" s="234" t="s">
        <v>25</v>
      </c>
      <c r="D399" s="234" t="s">
        <v>25</v>
      </c>
      <c r="E399" s="325" t="str">
        <f t="shared" si="6"/>
        <v>NGC</v>
      </c>
    </row>
    <row r="400" spans="1:5" x14ac:dyDescent="0.2">
      <c r="A400" s="233">
        <v>405</v>
      </c>
      <c r="B400" s="232" t="s">
        <v>1858</v>
      </c>
      <c r="C400" s="234" t="s">
        <v>25</v>
      </c>
      <c r="D400" s="234" t="s">
        <v>25</v>
      </c>
      <c r="E400" s="325" t="str">
        <f t="shared" si="6"/>
        <v>NGC</v>
      </c>
    </row>
    <row r="401" spans="1:5" x14ac:dyDescent="0.2">
      <c r="A401" s="233" t="s">
        <v>539</v>
      </c>
      <c r="B401" s="232" t="s">
        <v>540</v>
      </c>
      <c r="C401" s="234" t="s">
        <v>23</v>
      </c>
      <c r="D401" s="234" t="s">
        <v>20</v>
      </c>
      <c r="E401" s="325" t="str">
        <f t="shared" si="6"/>
        <v>SF</v>
      </c>
    </row>
    <row r="402" spans="1:5" x14ac:dyDescent="0.2">
      <c r="A402" s="233">
        <v>407</v>
      </c>
      <c r="B402" s="232" t="s">
        <v>541</v>
      </c>
      <c r="C402" s="234" t="s">
        <v>23</v>
      </c>
      <c r="D402" s="234" t="s">
        <v>20</v>
      </c>
      <c r="E402" s="325" t="str">
        <f t="shared" si="6"/>
        <v>SF</v>
      </c>
    </row>
    <row r="403" spans="1:5" x14ac:dyDescent="0.2">
      <c r="A403" s="233">
        <v>408</v>
      </c>
      <c r="B403" s="232" t="s">
        <v>542</v>
      </c>
      <c r="C403" s="234" t="s">
        <v>23</v>
      </c>
      <c r="D403" s="234" t="s">
        <v>20</v>
      </c>
      <c r="E403" s="325" t="str">
        <f t="shared" si="6"/>
        <v>SF</v>
      </c>
    </row>
    <row r="404" spans="1:5" x14ac:dyDescent="0.2">
      <c r="A404" s="233">
        <v>409</v>
      </c>
      <c r="B404" s="232" t="s">
        <v>543</v>
      </c>
      <c r="C404" s="234" t="s">
        <v>25</v>
      </c>
      <c r="D404" s="234" t="s">
        <v>25</v>
      </c>
      <c r="E404" s="325" t="str">
        <f t="shared" si="6"/>
        <v>NGC</v>
      </c>
    </row>
    <row r="405" spans="1:5" x14ac:dyDescent="0.2">
      <c r="A405" s="233">
        <v>410</v>
      </c>
      <c r="B405" s="232" t="s">
        <v>544</v>
      </c>
      <c r="C405" s="234" t="s">
        <v>23</v>
      </c>
      <c r="D405" s="234" t="s">
        <v>20</v>
      </c>
      <c r="E405" s="325" t="str">
        <f t="shared" si="6"/>
        <v>SF</v>
      </c>
    </row>
    <row r="406" spans="1:5" x14ac:dyDescent="0.2">
      <c r="A406" s="233" t="s">
        <v>545</v>
      </c>
      <c r="B406" s="232" t="s">
        <v>546</v>
      </c>
      <c r="C406" s="234" t="s">
        <v>23</v>
      </c>
      <c r="D406" s="234" t="s">
        <v>20</v>
      </c>
      <c r="E406" s="325" t="str">
        <f t="shared" si="6"/>
        <v>SF</v>
      </c>
    </row>
    <row r="407" spans="1:5" x14ac:dyDescent="0.2">
      <c r="A407" s="233">
        <v>412</v>
      </c>
      <c r="B407" s="232" t="s">
        <v>547</v>
      </c>
      <c r="C407" s="234" t="s">
        <v>23</v>
      </c>
      <c r="D407" s="234" t="s">
        <v>20</v>
      </c>
      <c r="E407" s="325" t="str">
        <f t="shared" si="6"/>
        <v>SF</v>
      </c>
    </row>
    <row r="408" spans="1:5" x14ac:dyDescent="0.2">
      <c r="A408" s="233">
        <v>413</v>
      </c>
      <c r="B408" s="232" t="s">
        <v>548</v>
      </c>
      <c r="C408" s="234" t="s">
        <v>25</v>
      </c>
      <c r="D408" s="234" t="s">
        <v>25</v>
      </c>
      <c r="E408" s="325" t="str">
        <f t="shared" si="6"/>
        <v>NGC</v>
      </c>
    </row>
    <row r="409" spans="1:5" x14ac:dyDescent="0.2">
      <c r="A409" s="233" t="s">
        <v>549</v>
      </c>
      <c r="B409" s="232" t="s">
        <v>550</v>
      </c>
      <c r="C409" s="234" t="s">
        <v>25</v>
      </c>
      <c r="D409" s="234" t="s">
        <v>25</v>
      </c>
      <c r="E409" s="325" t="str">
        <f t="shared" si="6"/>
        <v>NGC</v>
      </c>
    </row>
    <row r="410" spans="1:5" x14ac:dyDescent="0.2">
      <c r="A410" s="233">
        <v>415</v>
      </c>
      <c r="B410" s="232" t="s">
        <v>551</v>
      </c>
      <c r="C410" s="234" t="s">
        <v>25</v>
      </c>
      <c r="D410" s="234" t="s">
        <v>25</v>
      </c>
      <c r="E410" s="325" t="str">
        <f t="shared" si="6"/>
        <v>NGC</v>
      </c>
    </row>
    <row r="411" spans="1:5" x14ac:dyDescent="0.2">
      <c r="A411" s="233">
        <v>416</v>
      </c>
      <c r="B411" s="232" t="s">
        <v>552</v>
      </c>
      <c r="C411" s="234" t="s">
        <v>25</v>
      </c>
      <c r="D411" s="234" t="s">
        <v>25</v>
      </c>
      <c r="E411" s="325" t="str">
        <f t="shared" si="6"/>
        <v>NGC</v>
      </c>
    </row>
    <row r="412" spans="1:5" x14ac:dyDescent="0.2">
      <c r="A412" s="233">
        <v>417</v>
      </c>
      <c r="B412" s="232" t="s">
        <v>553</v>
      </c>
      <c r="C412" s="234" t="s">
        <v>25</v>
      </c>
      <c r="D412" s="234" t="s">
        <v>25</v>
      </c>
      <c r="E412" s="325" t="str">
        <f t="shared" si="6"/>
        <v>NGC</v>
      </c>
    </row>
    <row r="413" spans="1:5" x14ac:dyDescent="0.2">
      <c r="A413" s="233">
        <v>418</v>
      </c>
      <c r="B413" s="232" t="s">
        <v>554</v>
      </c>
      <c r="C413" s="234" t="s">
        <v>25</v>
      </c>
      <c r="D413" s="234" t="s">
        <v>25</v>
      </c>
      <c r="E413" s="325" t="str">
        <f t="shared" si="6"/>
        <v>NGC</v>
      </c>
    </row>
    <row r="414" spans="1:5" x14ac:dyDescent="0.2">
      <c r="A414" s="233">
        <v>419</v>
      </c>
      <c r="B414" s="232" t="s">
        <v>555</v>
      </c>
      <c r="C414" s="234" t="s">
        <v>25</v>
      </c>
      <c r="D414" s="234" t="s">
        <v>25</v>
      </c>
      <c r="E414" s="325" t="str">
        <f t="shared" si="6"/>
        <v>NGC</v>
      </c>
    </row>
    <row r="415" spans="1:5" x14ac:dyDescent="0.2">
      <c r="A415" s="233">
        <v>421</v>
      </c>
      <c r="B415" s="232" t="s">
        <v>556</v>
      </c>
      <c r="C415" s="234" t="s">
        <v>23</v>
      </c>
      <c r="D415" s="234" t="s">
        <v>20</v>
      </c>
      <c r="E415" s="325" t="str">
        <f t="shared" si="6"/>
        <v>SF</v>
      </c>
    </row>
    <row r="416" spans="1:5" x14ac:dyDescent="0.2">
      <c r="A416" s="233">
        <v>422</v>
      </c>
      <c r="B416" s="232" t="s">
        <v>557</v>
      </c>
      <c r="C416" s="234" t="s">
        <v>25</v>
      </c>
      <c r="D416" s="234" t="s">
        <v>25</v>
      </c>
      <c r="E416" s="325" t="str">
        <f t="shared" si="6"/>
        <v>NGC</v>
      </c>
    </row>
    <row r="417" spans="1:5" x14ac:dyDescent="0.2">
      <c r="A417" s="233">
        <v>423</v>
      </c>
      <c r="B417" s="232" t="s">
        <v>558</v>
      </c>
      <c r="C417" s="234" t="s">
        <v>25</v>
      </c>
      <c r="D417" s="234" t="s">
        <v>25</v>
      </c>
      <c r="E417" s="325" t="str">
        <f t="shared" si="6"/>
        <v>NGC</v>
      </c>
    </row>
    <row r="418" spans="1:5" x14ac:dyDescent="0.2">
      <c r="A418" s="233">
        <v>424</v>
      </c>
      <c r="B418" s="232" t="s">
        <v>559</v>
      </c>
      <c r="C418" s="234" t="s">
        <v>25</v>
      </c>
      <c r="D418" s="234" t="s">
        <v>25</v>
      </c>
      <c r="E418" s="325" t="str">
        <f t="shared" si="6"/>
        <v>NGC</v>
      </c>
    </row>
    <row r="419" spans="1:5" x14ac:dyDescent="0.2">
      <c r="A419" s="233">
        <v>425</v>
      </c>
      <c r="B419" s="232" t="s">
        <v>560</v>
      </c>
      <c r="C419" s="234" t="s">
        <v>23</v>
      </c>
      <c r="D419" s="234" t="s">
        <v>20</v>
      </c>
      <c r="E419" s="325" t="str">
        <f t="shared" si="6"/>
        <v>SF</v>
      </c>
    </row>
    <row r="420" spans="1:5" x14ac:dyDescent="0.2">
      <c r="A420" s="233" t="s">
        <v>561</v>
      </c>
      <c r="B420" s="232" t="s">
        <v>562</v>
      </c>
      <c r="C420" s="234" t="s">
        <v>20</v>
      </c>
      <c r="D420" s="234" t="s">
        <v>20</v>
      </c>
      <c r="E420" s="325" t="str">
        <f t="shared" si="6"/>
        <v>SF</v>
      </c>
    </row>
    <row r="421" spans="1:5" x14ac:dyDescent="0.2">
      <c r="A421" s="233" t="s">
        <v>563</v>
      </c>
      <c r="B421" s="232" t="s">
        <v>564</v>
      </c>
      <c r="C421" s="234" t="s">
        <v>20</v>
      </c>
      <c r="D421" s="234" t="s">
        <v>20</v>
      </c>
      <c r="E421" s="325" t="str">
        <f t="shared" si="6"/>
        <v>SF</v>
      </c>
    </row>
    <row r="422" spans="1:5" x14ac:dyDescent="0.2">
      <c r="A422" s="233" t="s">
        <v>565</v>
      </c>
      <c r="B422" s="232" t="s">
        <v>566</v>
      </c>
      <c r="C422" s="234" t="s">
        <v>20</v>
      </c>
      <c r="D422" s="234" t="s">
        <v>20</v>
      </c>
      <c r="E422" s="325" t="str">
        <f t="shared" si="6"/>
        <v>SF</v>
      </c>
    </row>
    <row r="423" spans="1:5" x14ac:dyDescent="0.2">
      <c r="A423" s="233">
        <v>429</v>
      </c>
      <c r="B423" s="232" t="s">
        <v>567</v>
      </c>
      <c r="C423" s="234" t="s">
        <v>20</v>
      </c>
      <c r="D423" s="234" t="s">
        <v>20</v>
      </c>
      <c r="E423" s="325" t="str">
        <f t="shared" si="6"/>
        <v>SF</v>
      </c>
    </row>
    <row r="424" spans="1:5" x14ac:dyDescent="0.2">
      <c r="A424" s="233" t="s">
        <v>568</v>
      </c>
      <c r="B424" s="232" t="s">
        <v>569</v>
      </c>
      <c r="C424" s="234" t="s">
        <v>20</v>
      </c>
      <c r="D424" s="234" t="s">
        <v>20</v>
      </c>
      <c r="E424" s="325" t="str">
        <f t="shared" si="6"/>
        <v>SF</v>
      </c>
    </row>
    <row r="425" spans="1:5" x14ac:dyDescent="0.2">
      <c r="A425" s="233" t="s">
        <v>570</v>
      </c>
      <c r="B425" s="232" t="s">
        <v>571</v>
      </c>
      <c r="C425" s="234" t="s">
        <v>20</v>
      </c>
      <c r="D425" s="234" t="s">
        <v>20</v>
      </c>
      <c r="E425" s="325" t="str">
        <f t="shared" si="6"/>
        <v>SF</v>
      </c>
    </row>
    <row r="426" spans="1:5" x14ac:dyDescent="0.2">
      <c r="A426" s="233" t="s">
        <v>572</v>
      </c>
      <c r="B426" s="232" t="s">
        <v>573</v>
      </c>
      <c r="C426" s="234" t="s">
        <v>20</v>
      </c>
      <c r="D426" s="234" t="s">
        <v>20</v>
      </c>
      <c r="E426" s="325" t="str">
        <f t="shared" si="6"/>
        <v>SF</v>
      </c>
    </row>
    <row r="427" spans="1:5" x14ac:dyDescent="0.2">
      <c r="A427" s="233">
        <v>434</v>
      </c>
      <c r="B427" s="232" t="s">
        <v>574</v>
      </c>
      <c r="C427" s="234" t="s">
        <v>20</v>
      </c>
      <c r="D427" s="234" t="s">
        <v>20</v>
      </c>
      <c r="E427" s="325" t="str">
        <f t="shared" si="6"/>
        <v>SF</v>
      </c>
    </row>
    <row r="428" spans="1:5" x14ac:dyDescent="0.2">
      <c r="A428" s="233">
        <v>436</v>
      </c>
      <c r="B428" s="232" t="s">
        <v>575</v>
      </c>
      <c r="C428" s="234" t="s">
        <v>20</v>
      </c>
      <c r="D428" s="234" t="s">
        <v>20</v>
      </c>
      <c r="E428" s="325" t="str">
        <f t="shared" si="6"/>
        <v>SF</v>
      </c>
    </row>
    <row r="429" spans="1:5" x14ac:dyDescent="0.2">
      <c r="A429" s="233">
        <v>437</v>
      </c>
      <c r="B429" s="232" t="s">
        <v>576</v>
      </c>
      <c r="C429" s="234" t="s">
        <v>20</v>
      </c>
      <c r="D429" s="234" t="s">
        <v>20</v>
      </c>
      <c r="E429" s="325" t="str">
        <f t="shared" si="6"/>
        <v>SF</v>
      </c>
    </row>
    <row r="430" spans="1:5" x14ac:dyDescent="0.2">
      <c r="A430" s="233" t="s">
        <v>577</v>
      </c>
      <c r="B430" s="232" t="s">
        <v>578</v>
      </c>
      <c r="C430" s="234" t="s">
        <v>20</v>
      </c>
      <c r="D430" s="234" t="s">
        <v>20</v>
      </c>
      <c r="E430" s="325" t="str">
        <f t="shared" si="6"/>
        <v>SF</v>
      </c>
    </row>
    <row r="431" spans="1:5" x14ac:dyDescent="0.2">
      <c r="A431" s="233">
        <v>439</v>
      </c>
      <c r="B431" s="232" t="s">
        <v>579</v>
      </c>
      <c r="C431" s="234" t="s">
        <v>23</v>
      </c>
      <c r="D431" s="234" t="s">
        <v>20</v>
      </c>
      <c r="E431" s="325" t="str">
        <f t="shared" si="6"/>
        <v>SF</v>
      </c>
    </row>
    <row r="432" spans="1:5" x14ac:dyDescent="0.2">
      <c r="A432" s="233" t="s">
        <v>580</v>
      </c>
      <c r="B432" s="232" t="s">
        <v>581</v>
      </c>
      <c r="C432" s="234" t="s">
        <v>20</v>
      </c>
      <c r="D432" s="234" t="s">
        <v>20</v>
      </c>
      <c r="E432" s="325" t="str">
        <f t="shared" si="6"/>
        <v>SF</v>
      </c>
    </row>
    <row r="433" spans="1:5" x14ac:dyDescent="0.2">
      <c r="A433" s="233" t="s">
        <v>582</v>
      </c>
      <c r="B433" s="232" t="s">
        <v>583</v>
      </c>
      <c r="C433" s="234" t="s">
        <v>20</v>
      </c>
      <c r="D433" s="234" t="s">
        <v>20</v>
      </c>
      <c r="E433" s="325" t="str">
        <f t="shared" si="6"/>
        <v>SF</v>
      </c>
    </row>
    <row r="434" spans="1:5" x14ac:dyDescent="0.2">
      <c r="A434" s="233">
        <v>442</v>
      </c>
      <c r="B434" s="232" t="s">
        <v>584</v>
      </c>
      <c r="C434" s="234" t="s">
        <v>20</v>
      </c>
      <c r="D434" s="234" t="s">
        <v>20</v>
      </c>
      <c r="E434" s="325" t="str">
        <f t="shared" si="6"/>
        <v>SF</v>
      </c>
    </row>
    <row r="435" spans="1:5" x14ac:dyDescent="0.2">
      <c r="A435" s="233">
        <v>443</v>
      </c>
      <c r="B435" s="232" t="s">
        <v>585</v>
      </c>
      <c r="C435" s="234" t="s">
        <v>25</v>
      </c>
      <c r="D435" s="234" t="s">
        <v>25</v>
      </c>
      <c r="E435" s="325" t="str">
        <f t="shared" si="6"/>
        <v>NGC</v>
      </c>
    </row>
    <row r="436" spans="1:5" x14ac:dyDescent="0.2">
      <c r="A436" s="233">
        <v>444</v>
      </c>
      <c r="B436" s="232" t="s">
        <v>586</v>
      </c>
      <c r="C436" s="234" t="s">
        <v>25</v>
      </c>
      <c r="D436" s="234" t="s">
        <v>25</v>
      </c>
      <c r="E436" s="325" t="str">
        <f t="shared" si="6"/>
        <v>NGC</v>
      </c>
    </row>
    <row r="437" spans="1:5" x14ac:dyDescent="0.2">
      <c r="A437" s="233">
        <v>445</v>
      </c>
      <c r="B437" s="232" t="s">
        <v>587</v>
      </c>
      <c r="C437" s="234" t="s">
        <v>25</v>
      </c>
      <c r="D437" s="234" t="s">
        <v>25</v>
      </c>
      <c r="E437" s="325" t="str">
        <f t="shared" si="6"/>
        <v>NGC</v>
      </c>
    </row>
    <row r="438" spans="1:5" x14ac:dyDescent="0.2">
      <c r="A438" s="233">
        <v>446</v>
      </c>
      <c r="B438" s="232" t="s">
        <v>588</v>
      </c>
      <c r="C438" s="234" t="s">
        <v>25</v>
      </c>
      <c r="D438" s="234" t="s">
        <v>25</v>
      </c>
      <c r="E438" s="325" t="str">
        <f t="shared" si="6"/>
        <v>NGC</v>
      </c>
    </row>
    <row r="439" spans="1:5" x14ac:dyDescent="0.2">
      <c r="A439" s="233">
        <v>447</v>
      </c>
      <c r="B439" s="232" t="s">
        <v>589</v>
      </c>
      <c r="C439" s="234" t="s">
        <v>23</v>
      </c>
      <c r="D439" s="234" t="s">
        <v>20</v>
      </c>
      <c r="E439" s="325" t="str">
        <f t="shared" si="6"/>
        <v>SF</v>
      </c>
    </row>
    <row r="440" spans="1:5" x14ac:dyDescent="0.2">
      <c r="A440" s="233">
        <v>448</v>
      </c>
      <c r="B440" s="232" t="s">
        <v>590</v>
      </c>
      <c r="C440" s="234" t="s">
        <v>23</v>
      </c>
      <c r="D440" s="234" t="s">
        <v>20</v>
      </c>
      <c r="E440" s="325" t="str">
        <f t="shared" si="6"/>
        <v>SF</v>
      </c>
    </row>
    <row r="441" spans="1:5" x14ac:dyDescent="0.2">
      <c r="A441" s="233">
        <v>449</v>
      </c>
      <c r="B441" s="232" t="s">
        <v>591</v>
      </c>
      <c r="C441" s="234" t="s">
        <v>23</v>
      </c>
      <c r="D441" s="234" t="s">
        <v>20</v>
      </c>
      <c r="E441" s="325" t="str">
        <f t="shared" si="6"/>
        <v>SF</v>
      </c>
    </row>
    <row r="442" spans="1:5" x14ac:dyDescent="0.2">
      <c r="A442" s="233" t="s">
        <v>592</v>
      </c>
      <c r="B442" s="232" t="s">
        <v>593</v>
      </c>
      <c r="C442" s="234" t="s">
        <v>23</v>
      </c>
      <c r="D442" s="234" t="s">
        <v>20</v>
      </c>
      <c r="E442" s="325" t="str">
        <f t="shared" si="6"/>
        <v>SF</v>
      </c>
    </row>
    <row r="443" spans="1:5" x14ac:dyDescent="0.2">
      <c r="A443" s="233" t="s">
        <v>594</v>
      </c>
      <c r="B443" s="232" t="s">
        <v>595</v>
      </c>
      <c r="C443" s="234" t="s">
        <v>20</v>
      </c>
      <c r="D443" s="234" t="s">
        <v>20</v>
      </c>
      <c r="E443" s="325" t="str">
        <f t="shared" si="6"/>
        <v>SF</v>
      </c>
    </row>
    <row r="444" spans="1:5" x14ac:dyDescent="0.2">
      <c r="A444" s="233">
        <v>452</v>
      </c>
      <c r="B444" s="232" t="s">
        <v>596</v>
      </c>
      <c r="C444" s="234" t="s">
        <v>23</v>
      </c>
      <c r="D444" s="234" t="s">
        <v>20</v>
      </c>
      <c r="E444" s="325" t="str">
        <f t="shared" si="6"/>
        <v>SF</v>
      </c>
    </row>
    <row r="445" spans="1:5" x14ac:dyDescent="0.2">
      <c r="A445" s="233">
        <v>453</v>
      </c>
      <c r="B445" s="232" t="s">
        <v>597</v>
      </c>
      <c r="C445" s="234" t="s">
        <v>23</v>
      </c>
      <c r="D445" s="234" t="s">
        <v>20</v>
      </c>
      <c r="E445" s="325" t="str">
        <f t="shared" si="6"/>
        <v>SF</v>
      </c>
    </row>
    <row r="446" spans="1:5" x14ac:dyDescent="0.2">
      <c r="A446" s="233" t="s">
        <v>598</v>
      </c>
      <c r="B446" s="232" t="s">
        <v>599</v>
      </c>
      <c r="C446" s="234" t="s">
        <v>20</v>
      </c>
      <c r="D446" s="234" t="s">
        <v>20</v>
      </c>
      <c r="E446" s="325" t="str">
        <f t="shared" si="6"/>
        <v>SF</v>
      </c>
    </row>
    <row r="447" spans="1:5" x14ac:dyDescent="0.2">
      <c r="A447" s="233" t="s">
        <v>600</v>
      </c>
      <c r="B447" s="232" t="s">
        <v>601</v>
      </c>
      <c r="C447" s="234" t="s">
        <v>20</v>
      </c>
      <c r="D447" s="234" t="s">
        <v>20</v>
      </c>
      <c r="E447" s="325" t="str">
        <f t="shared" si="6"/>
        <v>SF</v>
      </c>
    </row>
    <row r="448" spans="1:5" x14ac:dyDescent="0.2">
      <c r="A448" s="233">
        <v>456</v>
      </c>
      <c r="B448" s="232" t="s">
        <v>602</v>
      </c>
      <c r="C448" s="234" t="s">
        <v>20</v>
      </c>
      <c r="D448" s="234" t="s">
        <v>20</v>
      </c>
      <c r="E448" s="325" t="str">
        <f t="shared" si="6"/>
        <v>SF</v>
      </c>
    </row>
    <row r="449" spans="1:5" x14ac:dyDescent="0.2">
      <c r="A449" s="233">
        <v>457</v>
      </c>
      <c r="B449" s="232" t="s">
        <v>603</v>
      </c>
      <c r="C449" s="234" t="s">
        <v>23</v>
      </c>
      <c r="D449" s="234" t="s">
        <v>20</v>
      </c>
      <c r="E449" s="325" t="str">
        <f t="shared" si="6"/>
        <v>SF</v>
      </c>
    </row>
    <row r="450" spans="1:5" x14ac:dyDescent="0.2">
      <c r="A450" s="233">
        <v>458</v>
      </c>
      <c r="B450" s="232" t="s">
        <v>604</v>
      </c>
      <c r="C450" s="234" t="s">
        <v>20</v>
      </c>
      <c r="D450" s="234" t="s">
        <v>20</v>
      </c>
      <c r="E450" s="325" t="str">
        <f t="shared" si="6"/>
        <v>SF</v>
      </c>
    </row>
    <row r="451" spans="1:5" x14ac:dyDescent="0.2">
      <c r="A451" s="233">
        <v>459</v>
      </c>
      <c r="B451" s="232" t="s">
        <v>605</v>
      </c>
      <c r="C451" s="234" t="s">
        <v>23</v>
      </c>
      <c r="D451" s="234" t="s">
        <v>20</v>
      </c>
      <c r="E451" s="325" t="str">
        <f t="shared" ref="E451:E514" si="7">IF(D451="F","NGC",IF(D451="B","NGC",IF(D451="G","GF",IF(D451="S","SF",IF(D451="N","NGC",D451)))))</f>
        <v>SF</v>
      </c>
    </row>
    <row r="452" spans="1:5" x14ac:dyDescent="0.2">
      <c r="A452" s="233">
        <v>460</v>
      </c>
      <c r="B452" s="232" t="s">
        <v>1859</v>
      </c>
      <c r="C452" s="234" t="s">
        <v>20</v>
      </c>
      <c r="D452" s="234" t="s">
        <v>20</v>
      </c>
      <c r="E452" s="325" t="str">
        <f t="shared" si="7"/>
        <v>SF</v>
      </c>
    </row>
    <row r="453" spans="1:5" x14ac:dyDescent="0.2">
      <c r="A453" s="233">
        <v>461</v>
      </c>
      <c r="B453" s="232" t="s">
        <v>606</v>
      </c>
      <c r="C453" s="234" t="s">
        <v>20</v>
      </c>
      <c r="D453" s="234" t="s">
        <v>20</v>
      </c>
      <c r="E453" s="325" t="str">
        <f t="shared" si="7"/>
        <v>SF</v>
      </c>
    </row>
    <row r="454" spans="1:5" x14ac:dyDescent="0.2">
      <c r="A454" s="233">
        <v>462</v>
      </c>
      <c r="B454" s="232" t="s">
        <v>607</v>
      </c>
      <c r="C454" s="234" t="s">
        <v>20</v>
      </c>
      <c r="D454" s="234" t="s">
        <v>20</v>
      </c>
      <c r="E454" s="325" t="str">
        <f t="shared" si="7"/>
        <v>SF</v>
      </c>
    </row>
    <row r="455" spans="1:5" x14ac:dyDescent="0.2">
      <c r="A455" s="233" t="s">
        <v>608</v>
      </c>
      <c r="B455" s="232" t="s">
        <v>609</v>
      </c>
      <c r="C455" s="234" t="s">
        <v>20</v>
      </c>
      <c r="D455" s="234" t="s">
        <v>20</v>
      </c>
      <c r="E455" s="325" t="str">
        <f t="shared" si="7"/>
        <v>SF</v>
      </c>
    </row>
    <row r="456" spans="1:5" x14ac:dyDescent="0.2">
      <c r="A456" s="233">
        <v>464</v>
      </c>
      <c r="B456" s="232" t="s">
        <v>610</v>
      </c>
      <c r="C456" s="234" t="s">
        <v>23</v>
      </c>
      <c r="D456" s="234" t="s">
        <v>20</v>
      </c>
      <c r="E456" s="325" t="str">
        <f t="shared" si="7"/>
        <v>SF</v>
      </c>
    </row>
    <row r="457" spans="1:5" x14ac:dyDescent="0.2">
      <c r="A457" s="233">
        <v>465</v>
      </c>
      <c r="B457" s="232" t="s">
        <v>611</v>
      </c>
      <c r="C457" s="234" t="s">
        <v>20</v>
      </c>
      <c r="D457" s="234" t="s">
        <v>20</v>
      </c>
      <c r="E457" s="325" t="str">
        <f t="shared" si="7"/>
        <v>SF</v>
      </c>
    </row>
    <row r="458" spans="1:5" x14ac:dyDescent="0.2">
      <c r="A458" s="233" t="s">
        <v>612</v>
      </c>
      <c r="B458" s="232" t="s">
        <v>613</v>
      </c>
      <c r="C458" s="234" t="s">
        <v>20</v>
      </c>
      <c r="D458" s="234" t="s">
        <v>20</v>
      </c>
      <c r="E458" s="325" t="str">
        <f t="shared" si="7"/>
        <v>SF</v>
      </c>
    </row>
    <row r="459" spans="1:5" x14ac:dyDescent="0.2">
      <c r="A459" s="233">
        <v>467</v>
      </c>
      <c r="B459" s="232" t="s">
        <v>614</v>
      </c>
      <c r="C459" s="234" t="s">
        <v>20</v>
      </c>
      <c r="D459" s="234" t="s">
        <v>20</v>
      </c>
      <c r="E459" s="325" t="str">
        <f t="shared" si="7"/>
        <v>SF</v>
      </c>
    </row>
    <row r="460" spans="1:5" x14ac:dyDescent="0.2">
      <c r="A460" s="233" t="s">
        <v>615</v>
      </c>
      <c r="B460" s="232" t="s">
        <v>616</v>
      </c>
      <c r="C460" s="234" t="s">
        <v>20</v>
      </c>
      <c r="D460" s="234" t="s">
        <v>20</v>
      </c>
      <c r="E460" s="325" t="str">
        <f t="shared" si="7"/>
        <v>SF</v>
      </c>
    </row>
    <row r="461" spans="1:5" x14ac:dyDescent="0.2">
      <c r="A461" s="233" t="s">
        <v>617</v>
      </c>
      <c r="B461" s="232" t="s">
        <v>618</v>
      </c>
      <c r="C461" s="234" t="s">
        <v>20</v>
      </c>
      <c r="D461" s="234" t="s">
        <v>20</v>
      </c>
      <c r="E461" s="325" t="str">
        <f t="shared" si="7"/>
        <v>SF</v>
      </c>
    </row>
    <row r="462" spans="1:5" x14ac:dyDescent="0.2">
      <c r="A462" s="233">
        <v>470</v>
      </c>
      <c r="B462" s="232" t="s">
        <v>619</v>
      </c>
      <c r="C462" s="234" t="s">
        <v>23</v>
      </c>
      <c r="D462" s="234" t="s">
        <v>20</v>
      </c>
      <c r="E462" s="325" t="str">
        <f t="shared" si="7"/>
        <v>SF</v>
      </c>
    </row>
    <row r="463" spans="1:5" x14ac:dyDescent="0.2">
      <c r="A463" s="233">
        <v>471</v>
      </c>
      <c r="B463" s="232" t="s">
        <v>620</v>
      </c>
      <c r="C463" s="234" t="s">
        <v>23</v>
      </c>
      <c r="D463" s="234" t="s">
        <v>20</v>
      </c>
      <c r="E463" s="325" t="str">
        <f t="shared" si="7"/>
        <v>SF</v>
      </c>
    </row>
    <row r="464" spans="1:5" x14ac:dyDescent="0.2">
      <c r="A464" s="233" t="s">
        <v>621</v>
      </c>
      <c r="B464" s="232" t="s">
        <v>622</v>
      </c>
      <c r="C464" s="234" t="s">
        <v>42</v>
      </c>
      <c r="D464" s="234" t="s">
        <v>43</v>
      </c>
      <c r="E464" s="325" t="str">
        <f t="shared" si="7"/>
        <v>NGC</v>
      </c>
    </row>
    <row r="465" spans="1:5" x14ac:dyDescent="0.2">
      <c r="A465" s="233" t="s">
        <v>1951</v>
      </c>
      <c r="B465" s="232" t="s">
        <v>623</v>
      </c>
      <c r="C465" s="234" t="s">
        <v>20</v>
      </c>
      <c r="D465" s="234" t="s">
        <v>20</v>
      </c>
      <c r="E465" s="325" t="str">
        <f t="shared" si="7"/>
        <v>SF</v>
      </c>
    </row>
    <row r="466" spans="1:5" x14ac:dyDescent="0.2">
      <c r="A466" s="233" t="s">
        <v>624</v>
      </c>
      <c r="B466" s="232" t="s">
        <v>625</v>
      </c>
      <c r="C466" s="234" t="s">
        <v>87</v>
      </c>
      <c r="D466" s="234" t="s">
        <v>43</v>
      </c>
      <c r="E466" s="325" t="str">
        <f t="shared" si="7"/>
        <v>NGC</v>
      </c>
    </row>
    <row r="467" spans="1:5" x14ac:dyDescent="0.2">
      <c r="A467" s="233">
        <v>475</v>
      </c>
      <c r="B467" s="232" t="s">
        <v>626</v>
      </c>
      <c r="C467" s="234" t="s">
        <v>20</v>
      </c>
      <c r="D467" s="234" t="s">
        <v>20</v>
      </c>
      <c r="E467" s="325" t="str">
        <f t="shared" si="7"/>
        <v>SF</v>
      </c>
    </row>
    <row r="468" spans="1:5" x14ac:dyDescent="0.2">
      <c r="A468" s="233" t="s">
        <v>627</v>
      </c>
      <c r="B468" s="232" t="s">
        <v>628</v>
      </c>
      <c r="C468" s="234" t="s">
        <v>23</v>
      </c>
      <c r="D468" s="234" t="s">
        <v>20</v>
      </c>
      <c r="E468" s="325" t="str">
        <f t="shared" si="7"/>
        <v>SF</v>
      </c>
    </row>
    <row r="469" spans="1:5" x14ac:dyDescent="0.2">
      <c r="A469" s="233" t="s">
        <v>629</v>
      </c>
      <c r="B469" s="232" t="s">
        <v>630</v>
      </c>
      <c r="C469" s="234" t="s">
        <v>20</v>
      </c>
      <c r="D469" s="234" t="s">
        <v>20</v>
      </c>
      <c r="E469" s="325" t="str">
        <f t="shared" si="7"/>
        <v>SF</v>
      </c>
    </row>
    <row r="470" spans="1:5" x14ac:dyDescent="0.2">
      <c r="A470" s="233">
        <v>478</v>
      </c>
      <c r="B470" s="232" t="s">
        <v>631</v>
      </c>
      <c r="C470" s="234" t="s">
        <v>23</v>
      </c>
      <c r="D470" s="234" t="s">
        <v>20</v>
      </c>
      <c r="E470" s="325" t="str">
        <f t="shared" si="7"/>
        <v>SF</v>
      </c>
    </row>
    <row r="471" spans="1:5" x14ac:dyDescent="0.2">
      <c r="A471" s="233">
        <v>479</v>
      </c>
      <c r="B471" s="232" t="s">
        <v>632</v>
      </c>
      <c r="C471" s="234" t="s">
        <v>20</v>
      </c>
      <c r="D471" s="234" t="s">
        <v>20</v>
      </c>
      <c r="E471" s="325" t="str">
        <f t="shared" si="7"/>
        <v>SF</v>
      </c>
    </row>
    <row r="472" spans="1:5" x14ac:dyDescent="0.2">
      <c r="A472" s="233" t="s">
        <v>633</v>
      </c>
      <c r="B472" s="232" t="s">
        <v>634</v>
      </c>
      <c r="C472" s="234" t="s">
        <v>20</v>
      </c>
      <c r="D472" s="234" t="s">
        <v>20</v>
      </c>
      <c r="E472" s="325" t="str">
        <f t="shared" si="7"/>
        <v>SF</v>
      </c>
    </row>
    <row r="473" spans="1:5" x14ac:dyDescent="0.2">
      <c r="A473" s="233">
        <v>481</v>
      </c>
      <c r="B473" s="232" t="s">
        <v>635</v>
      </c>
      <c r="C473" s="234" t="s">
        <v>20</v>
      </c>
      <c r="D473" s="234" t="s">
        <v>20</v>
      </c>
      <c r="E473" s="325" t="str">
        <f t="shared" si="7"/>
        <v>SF</v>
      </c>
    </row>
    <row r="474" spans="1:5" x14ac:dyDescent="0.2">
      <c r="A474" s="233">
        <v>482</v>
      </c>
      <c r="B474" s="232" t="s">
        <v>636</v>
      </c>
      <c r="C474" s="234" t="s">
        <v>20</v>
      </c>
      <c r="D474" s="234" t="s">
        <v>20</v>
      </c>
      <c r="E474" s="325" t="str">
        <f t="shared" si="7"/>
        <v>SF</v>
      </c>
    </row>
    <row r="475" spans="1:5" x14ac:dyDescent="0.2">
      <c r="A475" s="233">
        <v>483</v>
      </c>
      <c r="B475" s="232" t="s">
        <v>637</v>
      </c>
      <c r="C475" s="234" t="s">
        <v>23</v>
      </c>
      <c r="D475" s="234" t="s">
        <v>20</v>
      </c>
      <c r="E475" s="325" t="str">
        <f t="shared" si="7"/>
        <v>SF</v>
      </c>
    </row>
    <row r="476" spans="1:5" x14ac:dyDescent="0.2">
      <c r="A476" s="233" t="s">
        <v>638</v>
      </c>
      <c r="B476" s="232" t="s">
        <v>639</v>
      </c>
      <c r="C476" s="234" t="s">
        <v>20</v>
      </c>
      <c r="D476" s="234" t="s">
        <v>20</v>
      </c>
      <c r="E476" s="325" t="str">
        <f t="shared" si="7"/>
        <v>SF</v>
      </c>
    </row>
    <row r="477" spans="1:5" x14ac:dyDescent="0.2">
      <c r="A477" s="233">
        <v>485</v>
      </c>
      <c r="B477" s="232" t="s">
        <v>640</v>
      </c>
      <c r="C477" s="234" t="s">
        <v>20</v>
      </c>
      <c r="D477" s="234" t="s">
        <v>20</v>
      </c>
      <c r="E477" s="325" t="str">
        <f t="shared" si="7"/>
        <v>SF</v>
      </c>
    </row>
    <row r="478" spans="1:5" x14ac:dyDescent="0.2">
      <c r="A478" s="233" t="s">
        <v>641</v>
      </c>
      <c r="B478" s="232" t="s">
        <v>642</v>
      </c>
      <c r="C478" s="234" t="s">
        <v>20</v>
      </c>
      <c r="D478" s="234" t="s">
        <v>20</v>
      </c>
      <c r="E478" s="325" t="str">
        <f t="shared" si="7"/>
        <v>SF</v>
      </c>
    </row>
    <row r="479" spans="1:5" x14ac:dyDescent="0.2">
      <c r="A479" s="233">
        <v>487</v>
      </c>
      <c r="B479" s="232" t="s">
        <v>643</v>
      </c>
      <c r="C479" s="234" t="s">
        <v>20</v>
      </c>
      <c r="D479" s="234" t="s">
        <v>20</v>
      </c>
      <c r="E479" s="325" t="str">
        <f t="shared" si="7"/>
        <v>SF</v>
      </c>
    </row>
    <row r="480" spans="1:5" x14ac:dyDescent="0.2">
      <c r="A480" s="233" t="s">
        <v>644</v>
      </c>
      <c r="B480" s="232" t="s">
        <v>645</v>
      </c>
      <c r="C480" s="234" t="s">
        <v>20</v>
      </c>
      <c r="D480" s="234" t="s">
        <v>20</v>
      </c>
      <c r="E480" s="325" t="str">
        <f t="shared" si="7"/>
        <v>SF</v>
      </c>
    </row>
    <row r="481" spans="1:5" x14ac:dyDescent="0.2">
      <c r="A481" s="233" t="s">
        <v>646</v>
      </c>
      <c r="B481" s="232" t="s">
        <v>647</v>
      </c>
      <c r="C481" s="234" t="s">
        <v>23</v>
      </c>
      <c r="D481" s="234" t="s">
        <v>20</v>
      </c>
      <c r="E481" s="325" t="str">
        <f t="shared" si="7"/>
        <v>SF</v>
      </c>
    </row>
    <row r="482" spans="1:5" x14ac:dyDescent="0.2">
      <c r="A482" s="233" t="s">
        <v>648</v>
      </c>
      <c r="B482" s="232" t="s">
        <v>649</v>
      </c>
      <c r="C482" s="234" t="s">
        <v>20</v>
      </c>
      <c r="D482" s="234" t="s">
        <v>20</v>
      </c>
      <c r="E482" s="325" t="str">
        <f t="shared" si="7"/>
        <v>SF</v>
      </c>
    </row>
    <row r="483" spans="1:5" x14ac:dyDescent="0.2">
      <c r="A483" s="233">
        <v>491</v>
      </c>
      <c r="B483" s="232" t="s">
        <v>650</v>
      </c>
      <c r="C483" s="234" t="s">
        <v>23</v>
      </c>
      <c r="D483" s="234" t="s">
        <v>20</v>
      </c>
      <c r="E483" s="325" t="str">
        <f t="shared" si="7"/>
        <v>SF</v>
      </c>
    </row>
    <row r="484" spans="1:5" x14ac:dyDescent="0.2">
      <c r="A484" s="233">
        <v>492</v>
      </c>
      <c r="B484" s="232" t="s">
        <v>651</v>
      </c>
      <c r="C484" s="234" t="s">
        <v>20</v>
      </c>
      <c r="D484" s="234" t="s">
        <v>20</v>
      </c>
      <c r="E484" s="325" t="str">
        <f t="shared" si="7"/>
        <v>SF</v>
      </c>
    </row>
    <row r="485" spans="1:5" x14ac:dyDescent="0.2">
      <c r="A485" s="233">
        <v>493</v>
      </c>
      <c r="B485" s="232" t="s">
        <v>652</v>
      </c>
      <c r="C485" s="234" t="s">
        <v>23</v>
      </c>
      <c r="D485" s="234" t="s">
        <v>20</v>
      </c>
      <c r="E485" s="325" t="str">
        <f t="shared" si="7"/>
        <v>SF</v>
      </c>
    </row>
    <row r="486" spans="1:5" x14ac:dyDescent="0.2">
      <c r="A486" s="233">
        <v>494</v>
      </c>
      <c r="B486" s="232" t="s">
        <v>653</v>
      </c>
      <c r="C486" s="234" t="s">
        <v>654</v>
      </c>
      <c r="D486" s="234" t="s">
        <v>20</v>
      </c>
      <c r="E486" s="325" t="str">
        <f t="shared" si="7"/>
        <v>SF</v>
      </c>
    </row>
    <row r="487" spans="1:5" x14ac:dyDescent="0.2">
      <c r="A487" s="233" t="s">
        <v>655</v>
      </c>
      <c r="B487" s="232" t="s">
        <v>656</v>
      </c>
      <c r="C487" s="234" t="s">
        <v>20</v>
      </c>
      <c r="D487" s="234" t="s">
        <v>20</v>
      </c>
      <c r="E487" s="325" t="str">
        <f t="shared" si="7"/>
        <v>SF</v>
      </c>
    </row>
    <row r="488" spans="1:5" x14ac:dyDescent="0.2">
      <c r="A488" s="233">
        <v>496</v>
      </c>
      <c r="B488" s="232" t="s">
        <v>657</v>
      </c>
      <c r="C488" s="234" t="s">
        <v>20</v>
      </c>
      <c r="D488" s="234" t="s">
        <v>20</v>
      </c>
      <c r="E488" s="325" t="str">
        <f t="shared" si="7"/>
        <v>SF</v>
      </c>
    </row>
    <row r="489" spans="1:5" x14ac:dyDescent="0.2">
      <c r="A489" s="233">
        <v>497</v>
      </c>
      <c r="B489" s="232" t="s">
        <v>658</v>
      </c>
      <c r="C489" s="234" t="s">
        <v>20</v>
      </c>
      <c r="D489" s="234" t="s">
        <v>20</v>
      </c>
      <c r="E489" s="325" t="str">
        <f t="shared" si="7"/>
        <v>SF</v>
      </c>
    </row>
    <row r="490" spans="1:5" x14ac:dyDescent="0.2">
      <c r="A490" s="233" t="s">
        <v>659</v>
      </c>
      <c r="B490" s="232" t="s">
        <v>660</v>
      </c>
      <c r="C490" s="234" t="s">
        <v>20</v>
      </c>
      <c r="D490" s="234" t="s">
        <v>20</v>
      </c>
      <c r="E490" s="325" t="str">
        <f t="shared" si="7"/>
        <v>SF</v>
      </c>
    </row>
    <row r="491" spans="1:5" x14ac:dyDescent="0.2">
      <c r="A491" s="233">
        <v>499</v>
      </c>
      <c r="B491" s="232" t="s">
        <v>661</v>
      </c>
      <c r="C491" s="234" t="s">
        <v>662</v>
      </c>
      <c r="D491" s="234" t="s">
        <v>20</v>
      </c>
      <c r="E491" s="325" t="str">
        <f t="shared" si="7"/>
        <v>SF</v>
      </c>
    </row>
    <row r="492" spans="1:5" x14ac:dyDescent="0.2">
      <c r="A492" s="233" t="s">
        <v>663</v>
      </c>
      <c r="B492" s="232" t="s">
        <v>664</v>
      </c>
      <c r="C492" s="234" t="s">
        <v>42</v>
      </c>
      <c r="D492" s="234" t="s">
        <v>43</v>
      </c>
      <c r="E492" s="325" t="str">
        <f t="shared" si="7"/>
        <v>NGC</v>
      </c>
    </row>
    <row r="493" spans="1:5" x14ac:dyDescent="0.2">
      <c r="A493" s="233">
        <v>501</v>
      </c>
      <c r="B493" s="232" t="s">
        <v>665</v>
      </c>
      <c r="C493" s="234" t="s">
        <v>42</v>
      </c>
      <c r="D493" s="234" t="s">
        <v>43</v>
      </c>
      <c r="E493" s="325" t="str">
        <f t="shared" si="7"/>
        <v>NGC</v>
      </c>
    </row>
    <row r="494" spans="1:5" x14ac:dyDescent="0.2">
      <c r="A494" s="233">
        <v>502</v>
      </c>
      <c r="B494" s="232" t="s">
        <v>666</v>
      </c>
      <c r="C494" s="234" t="s">
        <v>42</v>
      </c>
      <c r="D494" s="234" t="s">
        <v>43</v>
      </c>
      <c r="E494" s="325" t="str">
        <f t="shared" si="7"/>
        <v>NGC</v>
      </c>
    </row>
    <row r="495" spans="1:5" x14ac:dyDescent="0.2">
      <c r="A495" s="233" t="s">
        <v>667</v>
      </c>
      <c r="B495" s="232" t="s">
        <v>668</v>
      </c>
      <c r="C495" s="234" t="s">
        <v>42</v>
      </c>
      <c r="D495" s="234" t="s">
        <v>43</v>
      </c>
      <c r="E495" s="325" t="str">
        <f t="shared" si="7"/>
        <v>NGC</v>
      </c>
    </row>
    <row r="496" spans="1:5" x14ac:dyDescent="0.2">
      <c r="A496" s="233" t="s">
        <v>669</v>
      </c>
      <c r="B496" s="232" t="s">
        <v>670</v>
      </c>
      <c r="C496" s="234" t="s">
        <v>42</v>
      </c>
      <c r="D496" s="234" t="s">
        <v>43</v>
      </c>
      <c r="E496" s="325" t="str">
        <f t="shared" si="7"/>
        <v>NGC</v>
      </c>
    </row>
    <row r="497" spans="1:5" x14ac:dyDescent="0.2">
      <c r="A497" s="233">
        <v>505</v>
      </c>
      <c r="B497" s="232" t="s">
        <v>671</v>
      </c>
      <c r="C497" s="234" t="s">
        <v>42</v>
      </c>
      <c r="D497" s="234" t="s">
        <v>43</v>
      </c>
      <c r="E497" s="325" t="str">
        <f t="shared" si="7"/>
        <v>NGC</v>
      </c>
    </row>
    <row r="498" spans="1:5" x14ac:dyDescent="0.2">
      <c r="A498" s="233">
        <v>506</v>
      </c>
      <c r="B498" s="232" t="s">
        <v>672</v>
      </c>
      <c r="C498" s="234" t="s">
        <v>42</v>
      </c>
      <c r="D498" s="234" t="s">
        <v>43</v>
      </c>
      <c r="E498" s="325" t="str">
        <f t="shared" si="7"/>
        <v>NGC</v>
      </c>
    </row>
    <row r="499" spans="1:5" x14ac:dyDescent="0.2">
      <c r="A499" s="233">
        <v>507</v>
      </c>
      <c r="B499" s="232" t="s">
        <v>673</v>
      </c>
      <c r="C499" s="234" t="s">
        <v>42</v>
      </c>
      <c r="D499" s="234" t="s">
        <v>43</v>
      </c>
      <c r="E499" s="325" t="str">
        <f t="shared" si="7"/>
        <v>NGC</v>
      </c>
    </row>
    <row r="500" spans="1:5" x14ac:dyDescent="0.2">
      <c r="A500" s="233" t="s">
        <v>674</v>
      </c>
      <c r="B500" s="232" t="s">
        <v>675</v>
      </c>
      <c r="C500" s="234" t="s">
        <v>42</v>
      </c>
      <c r="D500" s="234" t="s">
        <v>43</v>
      </c>
      <c r="E500" s="325" t="str">
        <f t="shared" si="7"/>
        <v>NGC</v>
      </c>
    </row>
    <row r="501" spans="1:5" x14ac:dyDescent="0.2">
      <c r="A501" s="233">
        <v>509</v>
      </c>
      <c r="B501" s="232" t="s">
        <v>676</v>
      </c>
      <c r="C501" s="234" t="s">
        <v>42</v>
      </c>
      <c r="D501" s="234" t="s">
        <v>43</v>
      </c>
      <c r="E501" s="325" t="str">
        <f t="shared" si="7"/>
        <v>NGC</v>
      </c>
    </row>
    <row r="502" spans="1:5" x14ac:dyDescent="0.2">
      <c r="A502" s="233" t="s">
        <v>677</v>
      </c>
      <c r="B502" s="232" t="s">
        <v>678</v>
      </c>
      <c r="C502" s="234" t="s">
        <v>42</v>
      </c>
      <c r="D502" s="234" t="s">
        <v>43</v>
      </c>
      <c r="E502" s="325" t="str">
        <f t="shared" si="7"/>
        <v>NGC</v>
      </c>
    </row>
    <row r="503" spans="1:5" x14ac:dyDescent="0.2">
      <c r="A503" s="233">
        <v>511</v>
      </c>
      <c r="B503" s="232" t="s">
        <v>679</v>
      </c>
      <c r="C503" s="234" t="s">
        <v>42</v>
      </c>
      <c r="D503" s="234" t="s">
        <v>43</v>
      </c>
      <c r="E503" s="325" t="str">
        <f t="shared" si="7"/>
        <v>NGC</v>
      </c>
    </row>
    <row r="504" spans="1:5" x14ac:dyDescent="0.2">
      <c r="A504" s="233">
        <v>512</v>
      </c>
      <c r="B504" s="232" t="s">
        <v>680</v>
      </c>
      <c r="C504" s="234" t="s">
        <v>42</v>
      </c>
      <c r="D504" s="234" t="s">
        <v>43</v>
      </c>
      <c r="E504" s="325" t="str">
        <f t="shared" si="7"/>
        <v>NGC</v>
      </c>
    </row>
    <row r="505" spans="1:5" x14ac:dyDescent="0.2">
      <c r="A505" s="233">
        <v>513</v>
      </c>
      <c r="B505" s="232" t="s">
        <v>681</v>
      </c>
      <c r="C505" s="234" t="s">
        <v>42</v>
      </c>
      <c r="D505" s="234" t="s">
        <v>43</v>
      </c>
      <c r="E505" s="325" t="str">
        <f t="shared" si="7"/>
        <v>NGC</v>
      </c>
    </row>
    <row r="506" spans="1:5" x14ac:dyDescent="0.2">
      <c r="A506" s="233">
        <v>514</v>
      </c>
      <c r="B506" s="232" t="s">
        <v>682</v>
      </c>
      <c r="C506" s="234" t="s">
        <v>42</v>
      </c>
      <c r="D506" s="234" t="s">
        <v>43</v>
      </c>
      <c r="E506" s="325" t="str">
        <f t="shared" si="7"/>
        <v>NGC</v>
      </c>
    </row>
    <row r="507" spans="1:5" x14ac:dyDescent="0.2">
      <c r="A507" s="233" t="s">
        <v>683</v>
      </c>
      <c r="B507" s="232" t="s">
        <v>684</v>
      </c>
      <c r="C507" s="234" t="s">
        <v>42</v>
      </c>
      <c r="D507" s="234" t="s">
        <v>43</v>
      </c>
      <c r="E507" s="325" t="str">
        <f t="shared" si="7"/>
        <v>NGC</v>
      </c>
    </row>
    <row r="508" spans="1:5" x14ac:dyDescent="0.2">
      <c r="A508" s="233">
        <v>516</v>
      </c>
      <c r="B508" s="232" t="s">
        <v>685</v>
      </c>
      <c r="C508" s="234" t="s">
        <v>42</v>
      </c>
      <c r="D508" s="234" t="s">
        <v>43</v>
      </c>
      <c r="E508" s="325" t="str">
        <f t="shared" si="7"/>
        <v>NGC</v>
      </c>
    </row>
    <row r="509" spans="1:5" x14ac:dyDescent="0.2">
      <c r="A509" s="233" t="s">
        <v>686</v>
      </c>
      <c r="B509" s="232" t="s">
        <v>687</v>
      </c>
      <c r="C509" s="234" t="s">
        <v>42</v>
      </c>
      <c r="D509" s="234" t="s">
        <v>43</v>
      </c>
      <c r="E509" s="325" t="str">
        <f t="shared" si="7"/>
        <v>NGC</v>
      </c>
    </row>
    <row r="510" spans="1:5" x14ac:dyDescent="0.2">
      <c r="A510" s="233">
        <v>518</v>
      </c>
      <c r="B510" s="232" t="s">
        <v>688</v>
      </c>
      <c r="C510" s="234" t="s">
        <v>42</v>
      </c>
      <c r="D510" s="234" t="s">
        <v>43</v>
      </c>
      <c r="E510" s="325" t="str">
        <f t="shared" si="7"/>
        <v>NGC</v>
      </c>
    </row>
    <row r="511" spans="1:5" x14ac:dyDescent="0.2">
      <c r="A511" s="233" t="s">
        <v>689</v>
      </c>
      <c r="B511" s="232" t="s">
        <v>690</v>
      </c>
      <c r="C511" s="234" t="s">
        <v>42</v>
      </c>
      <c r="D511" s="234" t="s">
        <v>43</v>
      </c>
      <c r="E511" s="325" t="str">
        <f t="shared" si="7"/>
        <v>NGC</v>
      </c>
    </row>
    <row r="512" spans="1:5" x14ac:dyDescent="0.2">
      <c r="A512" s="233" t="s">
        <v>691</v>
      </c>
      <c r="B512" s="232" t="s">
        <v>692</v>
      </c>
      <c r="C512" s="234" t="s">
        <v>42</v>
      </c>
      <c r="D512" s="234" t="s">
        <v>43</v>
      </c>
      <c r="E512" s="325" t="str">
        <f t="shared" si="7"/>
        <v>NGC</v>
      </c>
    </row>
    <row r="513" spans="1:5" x14ac:dyDescent="0.2">
      <c r="A513" s="233" t="s">
        <v>693</v>
      </c>
      <c r="B513" s="232" t="s">
        <v>694</v>
      </c>
      <c r="C513" s="234" t="s">
        <v>42</v>
      </c>
      <c r="D513" s="234" t="s">
        <v>43</v>
      </c>
      <c r="E513" s="325" t="str">
        <f t="shared" si="7"/>
        <v>NGC</v>
      </c>
    </row>
    <row r="514" spans="1:5" x14ac:dyDescent="0.2">
      <c r="A514" s="233">
        <v>523</v>
      </c>
      <c r="B514" s="232" t="s">
        <v>695</v>
      </c>
      <c r="C514" s="234" t="s">
        <v>42</v>
      </c>
      <c r="D514" s="234" t="s">
        <v>43</v>
      </c>
      <c r="E514" s="325" t="str">
        <f t="shared" si="7"/>
        <v>NGC</v>
      </c>
    </row>
    <row r="515" spans="1:5" x14ac:dyDescent="0.2">
      <c r="A515" s="233">
        <v>524</v>
      </c>
      <c r="B515" s="232" t="s">
        <v>696</v>
      </c>
      <c r="C515" s="234" t="s">
        <v>42</v>
      </c>
      <c r="D515" s="234" t="s">
        <v>43</v>
      </c>
      <c r="E515" s="325" t="str">
        <f t="shared" ref="E515:E578" si="8">IF(D515="F","NGC",IF(D515="B","NGC",IF(D515="G","GF",IF(D515="S","SF",IF(D515="N","NGC",D515)))))</f>
        <v>NGC</v>
      </c>
    </row>
    <row r="516" spans="1:5" x14ac:dyDescent="0.2">
      <c r="A516" s="233">
        <v>525</v>
      </c>
      <c r="B516" s="232" t="s">
        <v>697</v>
      </c>
      <c r="C516" s="234" t="s">
        <v>42</v>
      </c>
      <c r="D516" s="234" t="s">
        <v>43</v>
      </c>
      <c r="E516" s="325" t="str">
        <f t="shared" si="8"/>
        <v>NGC</v>
      </c>
    </row>
    <row r="517" spans="1:5" x14ac:dyDescent="0.2">
      <c r="A517" s="233">
        <v>526</v>
      </c>
      <c r="B517" s="232" t="s">
        <v>698</v>
      </c>
      <c r="C517" s="234" t="s">
        <v>42</v>
      </c>
      <c r="D517" s="234" t="s">
        <v>43</v>
      </c>
      <c r="E517" s="325" t="str">
        <f t="shared" si="8"/>
        <v>NGC</v>
      </c>
    </row>
    <row r="518" spans="1:5" x14ac:dyDescent="0.2">
      <c r="A518" s="233" t="s">
        <v>699</v>
      </c>
      <c r="B518" s="232" t="s">
        <v>700</v>
      </c>
      <c r="C518" s="234" t="s">
        <v>42</v>
      </c>
      <c r="D518" s="234" t="s">
        <v>43</v>
      </c>
      <c r="E518" s="325" t="str">
        <f t="shared" si="8"/>
        <v>NGC</v>
      </c>
    </row>
    <row r="519" spans="1:5" x14ac:dyDescent="0.2">
      <c r="A519" s="233">
        <v>528</v>
      </c>
      <c r="B519" s="232" t="s">
        <v>701</v>
      </c>
      <c r="C519" s="234" t="s">
        <v>42</v>
      </c>
      <c r="D519" s="234" t="s">
        <v>43</v>
      </c>
      <c r="E519" s="325" t="str">
        <f t="shared" si="8"/>
        <v>NGC</v>
      </c>
    </row>
    <row r="520" spans="1:5" x14ac:dyDescent="0.2">
      <c r="A520" s="233" t="s">
        <v>702</v>
      </c>
      <c r="B520" s="232" t="s">
        <v>703</v>
      </c>
      <c r="C520" s="234" t="s">
        <v>42</v>
      </c>
      <c r="D520" s="234" t="s">
        <v>43</v>
      </c>
      <c r="E520" s="325" t="str">
        <f t="shared" si="8"/>
        <v>NGC</v>
      </c>
    </row>
    <row r="521" spans="1:5" x14ac:dyDescent="0.2">
      <c r="A521" s="233">
        <v>530</v>
      </c>
      <c r="B521" s="232" t="s">
        <v>704</v>
      </c>
      <c r="C521" s="234" t="s">
        <v>42</v>
      </c>
      <c r="D521" s="234" t="s">
        <v>43</v>
      </c>
      <c r="E521" s="325" t="str">
        <f t="shared" si="8"/>
        <v>NGC</v>
      </c>
    </row>
    <row r="522" spans="1:5" x14ac:dyDescent="0.2">
      <c r="A522" s="233" t="s">
        <v>705</v>
      </c>
      <c r="B522" s="232" t="s">
        <v>706</v>
      </c>
      <c r="C522" s="234" t="s">
        <v>42</v>
      </c>
      <c r="D522" s="234" t="s">
        <v>43</v>
      </c>
      <c r="E522" s="325" t="str">
        <f t="shared" si="8"/>
        <v>NGC</v>
      </c>
    </row>
    <row r="523" spans="1:5" x14ac:dyDescent="0.2">
      <c r="A523" s="233" t="s">
        <v>707</v>
      </c>
      <c r="B523" s="232" t="s">
        <v>708</v>
      </c>
      <c r="C523" s="234" t="s">
        <v>42</v>
      </c>
      <c r="D523" s="234" t="s">
        <v>43</v>
      </c>
      <c r="E523" s="325" t="str">
        <f t="shared" si="8"/>
        <v>NGC</v>
      </c>
    </row>
    <row r="524" spans="1:5" x14ac:dyDescent="0.2">
      <c r="A524" s="233" t="s">
        <v>709</v>
      </c>
      <c r="B524" s="232" t="s">
        <v>710</v>
      </c>
      <c r="C524" s="234" t="s">
        <v>42</v>
      </c>
      <c r="D524" s="234" t="s">
        <v>43</v>
      </c>
      <c r="E524" s="325" t="str">
        <f t="shared" si="8"/>
        <v>NGC</v>
      </c>
    </row>
    <row r="525" spans="1:5" x14ac:dyDescent="0.2">
      <c r="A525" s="233" t="s">
        <v>711</v>
      </c>
      <c r="B525" s="232" t="s">
        <v>712</v>
      </c>
      <c r="C525" s="234" t="s">
        <v>42</v>
      </c>
      <c r="D525" s="234" t="s">
        <v>43</v>
      </c>
      <c r="E525" s="325" t="str">
        <f t="shared" si="8"/>
        <v>NGC</v>
      </c>
    </row>
    <row r="526" spans="1:5" x14ac:dyDescent="0.2">
      <c r="A526" s="233" t="s">
        <v>713</v>
      </c>
      <c r="B526" s="232" t="s">
        <v>714</v>
      </c>
      <c r="C526" s="234" t="s">
        <v>42</v>
      </c>
      <c r="D526" s="234" t="s">
        <v>43</v>
      </c>
      <c r="E526" s="325" t="str">
        <f t="shared" si="8"/>
        <v>NGC</v>
      </c>
    </row>
    <row r="527" spans="1:5" x14ac:dyDescent="0.2">
      <c r="A527" s="233">
        <v>537</v>
      </c>
      <c r="B527" s="232" t="s">
        <v>715</v>
      </c>
      <c r="C527" s="234" t="s">
        <v>42</v>
      </c>
      <c r="D527" s="234" t="s">
        <v>43</v>
      </c>
      <c r="E527" s="325" t="str">
        <f t="shared" si="8"/>
        <v>NGC</v>
      </c>
    </row>
    <row r="528" spans="1:5" x14ac:dyDescent="0.2">
      <c r="A528" s="233">
        <v>538</v>
      </c>
      <c r="B528" s="232" t="s">
        <v>716</v>
      </c>
      <c r="C528" s="234" t="s">
        <v>42</v>
      </c>
      <c r="D528" s="234" t="s">
        <v>43</v>
      </c>
      <c r="E528" s="325" t="str">
        <f t="shared" si="8"/>
        <v>NGC</v>
      </c>
    </row>
    <row r="529" spans="1:5" x14ac:dyDescent="0.2">
      <c r="A529" s="233">
        <v>539</v>
      </c>
      <c r="B529" s="232" t="s">
        <v>717</v>
      </c>
      <c r="C529" s="234" t="s">
        <v>42</v>
      </c>
      <c r="D529" s="234" t="s">
        <v>43</v>
      </c>
      <c r="E529" s="325" t="str">
        <f t="shared" si="8"/>
        <v>NGC</v>
      </c>
    </row>
    <row r="530" spans="1:5" x14ac:dyDescent="0.2">
      <c r="A530" s="233" t="s">
        <v>718</v>
      </c>
      <c r="B530" s="232" t="s">
        <v>719</v>
      </c>
      <c r="C530" s="234" t="s">
        <v>42</v>
      </c>
      <c r="D530" s="234" t="s">
        <v>43</v>
      </c>
      <c r="E530" s="325" t="str">
        <f t="shared" si="8"/>
        <v>NGC</v>
      </c>
    </row>
    <row r="531" spans="1:5" x14ac:dyDescent="0.2">
      <c r="A531" s="233">
        <v>541</v>
      </c>
      <c r="B531" s="232" t="s">
        <v>720</v>
      </c>
      <c r="C531" s="234" t="s">
        <v>42</v>
      </c>
      <c r="D531" s="234" t="s">
        <v>43</v>
      </c>
      <c r="E531" s="325" t="str">
        <f t="shared" si="8"/>
        <v>NGC</v>
      </c>
    </row>
    <row r="532" spans="1:5" x14ac:dyDescent="0.2">
      <c r="A532" s="233">
        <v>542</v>
      </c>
      <c r="B532" s="232" t="s">
        <v>721</v>
      </c>
      <c r="C532" s="234" t="s">
        <v>42</v>
      </c>
      <c r="D532" s="234" t="s">
        <v>43</v>
      </c>
      <c r="E532" s="325" t="str">
        <f t="shared" si="8"/>
        <v>NGC</v>
      </c>
    </row>
    <row r="533" spans="1:5" x14ac:dyDescent="0.2">
      <c r="A533" s="233">
        <v>543</v>
      </c>
      <c r="B533" s="232" t="s">
        <v>722</v>
      </c>
      <c r="C533" s="234" t="s">
        <v>25</v>
      </c>
      <c r="D533" s="234" t="s">
        <v>25</v>
      </c>
      <c r="E533" s="325" t="str">
        <f t="shared" si="8"/>
        <v>NGC</v>
      </c>
    </row>
    <row r="534" spans="1:5" x14ac:dyDescent="0.2">
      <c r="A534" s="233">
        <v>544</v>
      </c>
      <c r="B534" s="232" t="s">
        <v>723</v>
      </c>
      <c r="C534" s="234" t="s">
        <v>25</v>
      </c>
      <c r="D534" s="234" t="s">
        <v>25</v>
      </c>
      <c r="E534" s="325" t="str">
        <f t="shared" si="8"/>
        <v>NGC</v>
      </c>
    </row>
    <row r="535" spans="1:5" x14ac:dyDescent="0.2">
      <c r="A535" s="233">
        <v>545</v>
      </c>
      <c r="B535" s="232" t="s">
        <v>724</v>
      </c>
      <c r="C535" s="234" t="s">
        <v>25</v>
      </c>
      <c r="D535" s="234" t="s">
        <v>25</v>
      </c>
      <c r="E535" s="325" t="str">
        <f t="shared" si="8"/>
        <v>NGC</v>
      </c>
    </row>
    <row r="536" spans="1:5" x14ac:dyDescent="0.2">
      <c r="A536" s="233">
        <v>546</v>
      </c>
      <c r="B536" s="232" t="s">
        <v>725</v>
      </c>
      <c r="C536" s="234" t="s">
        <v>25</v>
      </c>
      <c r="D536" s="234" t="s">
        <v>25</v>
      </c>
      <c r="E536" s="325" t="str">
        <f t="shared" si="8"/>
        <v>NGC</v>
      </c>
    </row>
    <row r="537" spans="1:5" x14ac:dyDescent="0.2">
      <c r="A537" s="233">
        <v>547</v>
      </c>
      <c r="B537" s="232" t="s">
        <v>726</v>
      </c>
      <c r="C537" s="234" t="s">
        <v>25</v>
      </c>
      <c r="D537" s="234" t="s">
        <v>25</v>
      </c>
      <c r="E537" s="325" t="str">
        <f t="shared" si="8"/>
        <v>NGC</v>
      </c>
    </row>
    <row r="538" spans="1:5" x14ac:dyDescent="0.2">
      <c r="A538" s="233" t="s">
        <v>727</v>
      </c>
      <c r="B538" s="232" t="s">
        <v>728</v>
      </c>
      <c r="C538" s="234" t="s">
        <v>23</v>
      </c>
      <c r="D538" s="234" t="s">
        <v>20</v>
      </c>
      <c r="E538" s="325" t="str">
        <f t="shared" si="8"/>
        <v>SF</v>
      </c>
    </row>
    <row r="539" spans="1:5" x14ac:dyDescent="0.2">
      <c r="A539" s="233">
        <v>549</v>
      </c>
      <c r="B539" s="232" t="s">
        <v>729</v>
      </c>
      <c r="C539" s="234" t="s">
        <v>87</v>
      </c>
      <c r="D539" s="234" t="s">
        <v>43</v>
      </c>
      <c r="E539" s="325" t="str">
        <f t="shared" si="8"/>
        <v>NGC</v>
      </c>
    </row>
    <row r="540" spans="1:5" x14ac:dyDescent="0.2">
      <c r="A540" s="233">
        <v>550</v>
      </c>
      <c r="B540" s="232" t="s">
        <v>730</v>
      </c>
      <c r="C540" s="234" t="s">
        <v>87</v>
      </c>
      <c r="D540" s="234" t="s">
        <v>43</v>
      </c>
      <c r="E540" s="325" t="str">
        <f t="shared" si="8"/>
        <v>NGC</v>
      </c>
    </row>
    <row r="541" spans="1:5" x14ac:dyDescent="0.2">
      <c r="A541" s="233" t="s">
        <v>731</v>
      </c>
      <c r="B541" s="232" t="s">
        <v>732</v>
      </c>
      <c r="C541" s="234" t="s">
        <v>281</v>
      </c>
      <c r="D541" s="234" t="s">
        <v>281</v>
      </c>
      <c r="E541" s="325" t="str">
        <f t="shared" si="8"/>
        <v>NGC</v>
      </c>
    </row>
    <row r="542" spans="1:5" x14ac:dyDescent="0.2">
      <c r="A542" s="233" t="s">
        <v>733</v>
      </c>
      <c r="B542" s="232" t="s">
        <v>734</v>
      </c>
      <c r="C542" s="234" t="s">
        <v>42</v>
      </c>
      <c r="D542" s="234" t="s">
        <v>43</v>
      </c>
      <c r="E542" s="325" t="str">
        <f t="shared" si="8"/>
        <v>NGC</v>
      </c>
    </row>
    <row r="543" spans="1:5" x14ac:dyDescent="0.2">
      <c r="A543" s="233" t="s">
        <v>735</v>
      </c>
      <c r="B543" s="232" t="s">
        <v>736</v>
      </c>
      <c r="C543" s="234" t="s">
        <v>42</v>
      </c>
      <c r="D543" s="234" t="s">
        <v>43</v>
      </c>
      <c r="E543" s="325" t="str">
        <f t="shared" si="8"/>
        <v>NGC</v>
      </c>
    </row>
    <row r="544" spans="1:5" x14ac:dyDescent="0.2">
      <c r="A544" s="233" t="s">
        <v>737</v>
      </c>
      <c r="B544" s="232" t="s">
        <v>738</v>
      </c>
      <c r="C544" s="234" t="s">
        <v>42</v>
      </c>
      <c r="D544" s="234" t="s">
        <v>43</v>
      </c>
      <c r="E544" s="325" t="str">
        <f t="shared" si="8"/>
        <v>NGC</v>
      </c>
    </row>
    <row r="545" spans="1:5" x14ac:dyDescent="0.2">
      <c r="A545" s="233">
        <v>555</v>
      </c>
      <c r="B545" s="232" t="s">
        <v>739</v>
      </c>
      <c r="C545" s="234" t="s">
        <v>87</v>
      </c>
      <c r="D545" s="234" t="s">
        <v>43</v>
      </c>
      <c r="E545" s="325" t="str">
        <f t="shared" si="8"/>
        <v>NGC</v>
      </c>
    </row>
    <row r="546" spans="1:5" x14ac:dyDescent="0.2">
      <c r="A546" s="233" t="s">
        <v>740</v>
      </c>
      <c r="B546" s="232" t="s">
        <v>741</v>
      </c>
      <c r="C546" s="234" t="s">
        <v>23</v>
      </c>
      <c r="D546" s="234" t="s">
        <v>20</v>
      </c>
      <c r="E546" s="325" t="str">
        <f t="shared" si="8"/>
        <v>SF</v>
      </c>
    </row>
    <row r="547" spans="1:5" x14ac:dyDescent="0.2">
      <c r="A547" s="233">
        <v>557</v>
      </c>
      <c r="B547" s="232" t="s">
        <v>742</v>
      </c>
      <c r="C547" s="234" t="s">
        <v>20</v>
      </c>
      <c r="D547" s="234" t="s">
        <v>20</v>
      </c>
      <c r="E547" s="325" t="str">
        <f t="shared" si="8"/>
        <v>SF</v>
      </c>
    </row>
    <row r="548" spans="1:5" x14ac:dyDescent="0.2">
      <c r="A548" s="233">
        <v>558</v>
      </c>
      <c r="B548" s="232" t="s">
        <v>743</v>
      </c>
      <c r="C548" s="234" t="s">
        <v>20</v>
      </c>
      <c r="D548" s="234" t="s">
        <v>20</v>
      </c>
      <c r="E548" s="325" t="str">
        <f t="shared" si="8"/>
        <v>SF</v>
      </c>
    </row>
    <row r="549" spans="1:5" x14ac:dyDescent="0.2">
      <c r="A549" s="233" t="s">
        <v>1860</v>
      </c>
      <c r="B549" s="232" t="s">
        <v>744</v>
      </c>
      <c r="C549" s="234" t="s">
        <v>42</v>
      </c>
      <c r="D549" s="234" t="s">
        <v>43</v>
      </c>
      <c r="E549" s="325" t="str">
        <f t="shared" si="8"/>
        <v>NGC</v>
      </c>
    </row>
    <row r="550" spans="1:5" x14ac:dyDescent="0.2">
      <c r="A550" s="233" t="s">
        <v>1861</v>
      </c>
      <c r="B550" s="232" t="s">
        <v>745</v>
      </c>
      <c r="C550" s="234" t="s">
        <v>42</v>
      </c>
      <c r="D550" s="234" t="s">
        <v>43</v>
      </c>
      <c r="E550" s="325" t="str">
        <f t="shared" si="8"/>
        <v>NGC</v>
      </c>
    </row>
    <row r="551" spans="1:5" x14ac:dyDescent="0.2">
      <c r="A551" s="233">
        <v>561</v>
      </c>
      <c r="B551" s="232" t="s">
        <v>746</v>
      </c>
      <c r="C551" s="234" t="s">
        <v>42</v>
      </c>
      <c r="D551" s="234" t="s">
        <v>43</v>
      </c>
      <c r="E551" s="325" t="str">
        <f t="shared" si="8"/>
        <v>NGC</v>
      </c>
    </row>
    <row r="552" spans="1:5" x14ac:dyDescent="0.2">
      <c r="A552" s="233">
        <v>562</v>
      </c>
      <c r="B552" s="232" t="s">
        <v>747</v>
      </c>
      <c r="C552" s="234" t="s">
        <v>42</v>
      </c>
      <c r="D552" s="234" t="s">
        <v>43</v>
      </c>
      <c r="E552" s="325" t="str">
        <f t="shared" si="8"/>
        <v>NGC</v>
      </c>
    </row>
    <row r="553" spans="1:5" x14ac:dyDescent="0.2">
      <c r="A553" s="233">
        <v>563</v>
      </c>
      <c r="B553" s="232" t="s">
        <v>748</v>
      </c>
      <c r="C553" s="234" t="s">
        <v>87</v>
      </c>
      <c r="D553" s="234" t="s">
        <v>43</v>
      </c>
      <c r="E553" s="325" t="str">
        <f t="shared" si="8"/>
        <v>NGC</v>
      </c>
    </row>
    <row r="554" spans="1:5" x14ac:dyDescent="0.2">
      <c r="A554" s="233">
        <v>564</v>
      </c>
      <c r="B554" s="232" t="s">
        <v>749</v>
      </c>
      <c r="C554" s="234" t="s">
        <v>87</v>
      </c>
      <c r="D554" s="234" t="s">
        <v>43</v>
      </c>
      <c r="E554" s="325" t="str">
        <f t="shared" si="8"/>
        <v>NGC</v>
      </c>
    </row>
    <row r="555" spans="1:5" x14ac:dyDescent="0.2">
      <c r="A555" s="233">
        <v>565</v>
      </c>
      <c r="B555" s="232" t="s">
        <v>750</v>
      </c>
      <c r="C555" s="234" t="s">
        <v>42</v>
      </c>
      <c r="D555" s="234" t="s">
        <v>43</v>
      </c>
      <c r="E555" s="325" t="str">
        <f t="shared" si="8"/>
        <v>NGC</v>
      </c>
    </row>
    <row r="556" spans="1:5" x14ac:dyDescent="0.2">
      <c r="A556" s="233">
        <v>566</v>
      </c>
      <c r="B556" s="232" t="s">
        <v>751</v>
      </c>
      <c r="C556" s="234" t="s">
        <v>20</v>
      </c>
      <c r="D556" s="234" t="s">
        <v>20</v>
      </c>
      <c r="E556" s="325" t="str">
        <f t="shared" si="8"/>
        <v>SF</v>
      </c>
    </row>
    <row r="557" spans="1:5" x14ac:dyDescent="0.2">
      <c r="A557" s="233">
        <v>567</v>
      </c>
      <c r="B557" s="232" t="s">
        <v>752</v>
      </c>
      <c r="C557" s="234" t="s">
        <v>20</v>
      </c>
      <c r="D557" s="234" t="s">
        <v>20</v>
      </c>
      <c r="E557" s="325" t="str">
        <f t="shared" si="8"/>
        <v>SF</v>
      </c>
    </row>
    <row r="558" spans="1:5" x14ac:dyDescent="0.2">
      <c r="A558" s="233">
        <v>568</v>
      </c>
      <c r="B558" s="232" t="s">
        <v>753</v>
      </c>
      <c r="C558" s="234" t="s">
        <v>42</v>
      </c>
      <c r="D558" s="234" t="s">
        <v>43</v>
      </c>
      <c r="E558" s="325" t="str">
        <f t="shared" si="8"/>
        <v>NGC</v>
      </c>
    </row>
    <row r="559" spans="1:5" x14ac:dyDescent="0.2">
      <c r="A559" s="233">
        <v>569</v>
      </c>
      <c r="B559" s="232" t="s">
        <v>754</v>
      </c>
      <c r="C559" s="234" t="s">
        <v>20</v>
      </c>
      <c r="D559" s="234" t="s">
        <v>20</v>
      </c>
      <c r="E559" s="325" t="str">
        <f t="shared" si="8"/>
        <v>SF</v>
      </c>
    </row>
    <row r="560" spans="1:5" x14ac:dyDescent="0.2">
      <c r="A560" s="233">
        <v>570</v>
      </c>
      <c r="B560" s="232" t="s">
        <v>755</v>
      </c>
      <c r="C560" s="234" t="s">
        <v>42</v>
      </c>
      <c r="D560" s="234" t="s">
        <v>43</v>
      </c>
      <c r="E560" s="325" t="str">
        <f t="shared" si="8"/>
        <v>NGC</v>
      </c>
    </row>
    <row r="561" spans="1:5" x14ac:dyDescent="0.2">
      <c r="A561" s="233">
        <v>571</v>
      </c>
      <c r="B561" s="232" t="s">
        <v>756</v>
      </c>
      <c r="C561" s="234" t="s">
        <v>42</v>
      </c>
      <c r="D561" s="234" t="s">
        <v>43</v>
      </c>
      <c r="E561" s="325" t="str">
        <f t="shared" si="8"/>
        <v>NGC</v>
      </c>
    </row>
    <row r="562" spans="1:5" x14ac:dyDescent="0.2">
      <c r="A562" s="233" t="s">
        <v>757</v>
      </c>
      <c r="B562" s="232" t="s">
        <v>758</v>
      </c>
      <c r="C562" s="234" t="s">
        <v>87</v>
      </c>
      <c r="D562" s="234" t="s">
        <v>43</v>
      </c>
      <c r="E562" s="325" t="str">
        <f t="shared" si="8"/>
        <v>NGC</v>
      </c>
    </row>
    <row r="563" spans="1:5" x14ac:dyDescent="0.2">
      <c r="A563" s="233">
        <v>573</v>
      </c>
      <c r="B563" s="232" t="s">
        <v>759</v>
      </c>
      <c r="C563" s="234" t="s">
        <v>42</v>
      </c>
      <c r="D563" s="234" t="s">
        <v>43</v>
      </c>
      <c r="E563" s="325" t="str">
        <f t="shared" si="8"/>
        <v>NGC</v>
      </c>
    </row>
    <row r="564" spans="1:5" x14ac:dyDescent="0.2">
      <c r="A564" s="233">
        <v>574</v>
      </c>
      <c r="B564" s="232" t="s">
        <v>760</v>
      </c>
      <c r="C564" s="234" t="s">
        <v>25</v>
      </c>
      <c r="D564" s="234" t="s">
        <v>25</v>
      </c>
      <c r="E564" s="325" t="str">
        <f t="shared" si="8"/>
        <v>NGC</v>
      </c>
    </row>
    <row r="565" spans="1:5" x14ac:dyDescent="0.2">
      <c r="A565" s="233">
        <v>575</v>
      </c>
      <c r="B565" s="232" t="s">
        <v>761</v>
      </c>
      <c r="C565" s="234" t="s">
        <v>42</v>
      </c>
      <c r="D565" s="234" t="s">
        <v>43</v>
      </c>
      <c r="E565" s="325" t="str">
        <f t="shared" si="8"/>
        <v>NGC</v>
      </c>
    </row>
    <row r="566" spans="1:5" x14ac:dyDescent="0.2">
      <c r="A566" s="233">
        <v>576</v>
      </c>
      <c r="B566" s="232" t="s">
        <v>762</v>
      </c>
      <c r="C566" s="234" t="s">
        <v>42</v>
      </c>
      <c r="D566" s="234" t="s">
        <v>43</v>
      </c>
      <c r="E566" s="325" t="str">
        <f t="shared" si="8"/>
        <v>NGC</v>
      </c>
    </row>
    <row r="567" spans="1:5" x14ac:dyDescent="0.2">
      <c r="A567" s="233">
        <v>577</v>
      </c>
      <c r="B567" s="232" t="s">
        <v>763</v>
      </c>
      <c r="C567" s="234" t="s">
        <v>23</v>
      </c>
      <c r="D567" s="234" t="s">
        <v>20</v>
      </c>
      <c r="E567" s="325" t="str">
        <f t="shared" si="8"/>
        <v>SF</v>
      </c>
    </row>
    <row r="568" spans="1:5" x14ac:dyDescent="0.2">
      <c r="A568" s="233">
        <v>578</v>
      </c>
      <c r="B568" s="232" t="s">
        <v>764</v>
      </c>
      <c r="C568" s="234" t="s">
        <v>42</v>
      </c>
      <c r="D568" s="234" t="s">
        <v>43</v>
      </c>
      <c r="E568" s="325" t="str">
        <f t="shared" si="8"/>
        <v>NGC</v>
      </c>
    </row>
    <row r="569" spans="1:5" x14ac:dyDescent="0.2">
      <c r="A569" s="233" t="s">
        <v>765</v>
      </c>
      <c r="B569" s="232" t="s">
        <v>766</v>
      </c>
      <c r="C569" s="234" t="s">
        <v>281</v>
      </c>
      <c r="D569" s="234" t="s">
        <v>281</v>
      </c>
      <c r="E569" s="325" t="str">
        <f t="shared" si="8"/>
        <v>NGC</v>
      </c>
    </row>
    <row r="570" spans="1:5" x14ac:dyDescent="0.2">
      <c r="A570" s="233">
        <v>580</v>
      </c>
      <c r="B570" s="232" t="s">
        <v>767</v>
      </c>
      <c r="C570" s="234" t="s">
        <v>42</v>
      </c>
      <c r="D570" s="234" t="s">
        <v>43</v>
      </c>
      <c r="E570" s="325" t="str">
        <f t="shared" si="8"/>
        <v>NGC</v>
      </c>
    </row>
    <row r="571" spans="1:5" x14ac:dyDescent="0.2">
      <c r="A571" s="233">
        <v>581</v>
      </c>
      <c r="B571" s="232" t="s">
        <v>768</v>
      </c>
      <c r="C571" s="234" t="s">
        <v>42</v>
      </c>
      <c r="D571" s="234" t="s">
        <v>43</v>
      </c>
      <c r="E571" s="325" t="str">
        <f t="shared" si="8"/>
        <v>NGC</v>
      </c>
    </row>
    <row r="572" spans="1:5" x14ac:dyDescent="0.2">
      <c r="A572" s="233">
        <v>582</v>
      </c>
      <c r="B572" s="232" t="s">
        <v>769</v>
      </c>
      <c r="C572" s="234" t="s">
        <v>23</v>
      </c>
      <c r="D572" s="234" t="s">
        <v>20</v>
      </c>
      <c r="E572" s="325" t="str">
        <f t="shared" si="8"/>
        <v>SF</v>
      </c>
    </row>
    <row r="573" spans="1:5" x14ac:dyDescent="0.2">
      <c r="A573" s="233">
        <v>583</v>
      </c>
      <c r="B573" s="232" t="s">
        <v>770</v>
      </c>
      <c r="C573" s="234" t="s">
        <v>42</v>
      </c>
      <c r="D573" s="234" t="s">
        <v>43</v>
      </c>
      <c r="E573" s="325" t="str">
        <f t="shared" si="8"/>
        <v>NGC</v>
      </c>
    </row>
    <row r="574" spans="1:5" x14ac:dyDescent="0.2">
      <c r="A574" s="233" t="s">
        <v>771</v>
      </c>
      <c r="B574" s="232" t="s">
        <v>772</v>
      </c>
      <c r="C574" s="234" t="s">
        <v>42</v>
      </c>
      <c r="D574" s="234" t="s">
        <v>43</v>
      </c>
      <c r="E574" s="325" t="str">
        <f t="shared" si="8"/>
        <v>NGC</v>
      </c>
    </row>
    <row r="575" spans="1:5" x14ac:dyDescent="0.2">
      <c r="A575" s="233">
        <v>585</v>
      </c>
      <c r="B575" s="232" t="s">
        <v>773</v>
      </c>
      <c r="C575" s="234" t="s">
        <v>23</v>
      </c>
      <c r="D575" s="234" t="s">
        <v>20</v>
      </c>
      <c r="E575" s="325" t="str">
        <f t="shared" si="8"/>
        <v>SF</v>
      </c>
    </row>
    <row r="576" spans="1:5" x14ac:dyDescent="0.2">
      <c r="A576" s="233" t="s">
        <v>774</v>
      </c>
      <c r="B576" s="232" t="s">
        <v>775</v>
      </c>
      <c r="C576" s="234" t="s">
        <v>42</v>
      </c>
      <c r="D576" s="234" t="s">
        <v>43</v>
      </c>
      <c r="E576" s="325" t="str">
        <f t="shared" si="8"/>
        <v>NGC</v>
      </c>
    </row>
    <row r="577" spans="1:5" x14ac:dyDescent="0.2">
      <c r="A577" s="233">
        <v>587</v>
      </c>
      <c r="B577" s="232" t="s">
        <v>776</v>
      </c>
      <c r="C577" s="234" t="s">
        <v>23</v>
      </c>
      <c r="D577" s="234" t="s">
        <v>20</v>
      </c>
      <c r="E577" s="325" t="str">
        <f t="shared" si="8"/>
        <v>SF</v>
      </c>
    </row>
    <row r="578" spans="1:5" x14ac:dyDescent="0.2">
      <c r="A578" s="233">
        <v>588</v>
      </c>
      <c r="B578" s="232" t="s">
        <v>777</v>
      </c>
      <c r="C578" s="234" t="s">
        <v>42</v>
      </c>
      <c r="D578" s="234" t="s">
        <v>43</v>
      </c>
      <c r="E578" s="325" t="str">
        <f t="shared" si="8"/>
        <v>NGC</v>
      </c>
    </row>
    <row r="579" spans="1:5" x14ac:dyDescent="0.2">
      <c r="A579" s="233">
        <v>589</v>
      </c>
      <c r="B579" s="232" t="s">
        <v>778</v>
      </c>
      <c r="C579" s="234" t="s">
        <v>23</v>
      </c>
      <c r="D579" s="234" t="s">
        <v>20</v>
      </c>
      <c r="E579" s="325" t="str">
        <f t="shared" ref="E579:E642" si="9">IF(D579="F","NGC",IF(D579="B","NGC",IF(D579="G","GF",IF(D579="S","SF",IF(D579="N","NGC",D579)))))</f>
        <v>SF</v>
      </c>
    </row>
    <row r="580" spans="1:5" x14ac:dyDescent="0.2">
      <c r="A580" s="233">
        <v>590</v>
      </c>
      <c r="B580" s="232" t="s">
        <v>779</v>
      </c>
      <c r="C580" s="234" t="s">
        <v>42</v>
      </c>
      <c r="D580" s="234" t="s">
        <v>43</v>
      </c>
      <c r="E580" s="325" t="str">
        <f t="shared" si="9"/>
        <v>NGC</v>
      </c>
    </row>
    <row r="581" spans="1:5" x14ac:dyDescent="0.2">
      <c r="A581" s="233">
        <v>591</v>
      </c>
      <c r="B581" s="232" t="s">
        <v>780</v>
      </c>
      <c r="C581" s="234" t="s">
        <v>42</v>
      </c>
      <c r="D581" s="234" t="s">
        <v>43</v>
      </c>
      <c r="E581" s="325" t="str">
        <f t="shared" si="9"/>
        <v>NGC</v>
      </c>
    </row>
    <row r="582" spans="1:5" x14ac:dyDescent="0.2">
      <c r="A582" s="233">
        <v>592</v>
      </c>
      <c r="B582" s="232" t="s">
        <v>781</v>
      </c>
      <c r="C582" s="234" t="s">
        <v>42</v>
      </c>
      <c r="D582" s="234" t="s">
        <v>43</v>
      </c>
      <c r="E582" s="325" t="str">
        <f t="shared" si="9"/>
        <v>NGC</v>
      </c>
    </row>
    <row r="583" spans="1:5" x14ac:dyDescent="0.2">
      <c r="A583" s="233">
        <v>593</v>
      </c>
      <c r="B583" s="232" t="s">
        <v>782</v>
      </c>
      <c r="C583" s="234" t="s">
        <v>23</v>
      </c>
      <c r="D583" s="234" t="s">
        <v>20</v>
      </c>
      <c r="E583" s="325" t="str">
        <f t="shared" si="9"/>
        <v>SF</v>
      </c>
    </row>
    <row r="584" spans="1:5" x14ac:dyDescent="0.2">
      <c r="A584" s="233">
        <v>594</v>
      </c>
      <c r="B584" s="232" t="s">
        <v>783</v>
      </c>
      <c r="C584" s="234" t="s">
        <v>42</v>
      </c>
      <c r="D584" s="234" t="s">
        <v>43</v>
      </c>
      <c r="E584" s="325" t="str">
        <f t="shared" si="9"/>
        <v>NGC</v>
      </c>
    </row>
    <row r="585" spans="1:5" x14ac:dyDescent="0.2">
      <c r="A585" s="233" t="s">
        <v>784</v>
      </c>
      <c r="B585" s="232" t="s">
        <v>785</v>
      </c>
      <c r="C585" s="234" t="s">
        <v>42</v>
      </c>
      <c r="D585" s="234" t="s">
        <v>43</v>
      </c>
      <c r="E585" s="325" t="str">
        <f t="shared" si="9"/>
        <v>NGC</v>
      </c>
    </row>
    <row r="586" spans="1:5" x14ac:dyDescent="0.2">
      <c r="A586" s="233" t="s">
        <v>786</v>
      </c>
      <c r="B586" s="232" t="s">
        <v>787</v>
      </c>
      <c r="C586" s="234" t="s">
        <v>42</v>
      </c>
      <c r="D586" s="234" t="s">
        <v>43</v>
      </c>
      <c r="E586" s="325" t="str">
        <f t="shared" si="9"/>
        <v>NGC</v>
      </c>
    </row>
    <row r="587" spans="1:5" x14ac:dyDescent="0.2">
      <c r="A587" s="233">
        <v>597</v>
      </c>
      <c r="B587" s="232" t="s">
        <v>788</v>
      </c>
      <c r="C587" s="234" t="s">
        <v>87</v>
      </c>
      <c r="D587" s="234" t="s">
        <v>43</v>
      </c>
      <c r="E587" s="325" t="str">
        <f t="shared" si="9"/>
        <v>NGC</v>
      </c>
    </row>
    <row r="588" spans="1:5" x14ac:dyDescent="0.2">
      <c r="A588" s="233" t="s">
        <v>789</v>
      </c>
      <c r="B588" s="232" t="s">
        <v>790</v>
      </c>
      <c r="C588" s="234" t="s">
        <v>25</v>
      </c>
      <c r="D588" s="234" t="s">
        <v>25</v>
      </c>
      <c r="E588" s="325" t="str">
        <f t="shared" si="9"/>
        <v>NGC</v>
      </c>
    </row>
    <row r="589" spans="1:5" x14ac:dyDescent="0.2">
      <c r="A589" s="233">
        <v>599</v>
      </c>
      <c r="B589" s="232" t="s">
        <v>791</v>
      </c>
      <c r="C589" s="234" t="s">
        <v>662</v>
      </c>
      <c r="D589" s="234" t="s">
        <v>43</v>
      </c>
      <c r="E589" s="325" t="str">
        <f t="shared" si="9"/>
        <v>NGC</v>
      </c>
    </row>
    <row r="590" spans="1:5" x14ac:dyDescent="0.2">
      <c r="A590" s="233">
        <v>600</v>
      </c>
      <c r="B590" s="232" t="s">
        <v>792</v>
      </c>
      <c r="C590" s="234" t="s">
        <v>87</v>
      </c>
      <c r="D590" s="234" t="s">
        <v>43</v>
      </c>
      <c r="E590" s="325" t="str">
        <f t="shared" si="9"/>
        <v>NGC</v>
      </c>
    </row>
    <row r="591" spans="1:5" x14ac:dyDescent="0.2">
      <c r="A591" s="233">
        <v>601</v>
      </c>
      <c r="B591" s="232" t="s">
        <v>793</v>
      </c>
      <c r="C591" s="234" t="s">
        <v>50</v>
      </c>
      <c r="D591" s="234" t="s">
        <v>43</v>
      </c>
      <c r="E591" s="325" t="str">
        <f t="shared" si="9"/>
        <v>NGC</v>
      </c>
    </row>
    <row r="592" spans="1:5" x14ac:dyDescent="0.2">
      <c r="A592" s="233">
        <v>602</v>
      </c>
      <c r="B592" s="232" t="s">
        <v>794</v>
      </c>
      <c r="C592" s="234" t="s">
        <v>50</v>
      </c>
      <c r="D592" s="234" t="s">
        <v>43</v>
      </c>
      <c r="E592" s="325" t="str">
        <f t="shared" si="9"/>
        <v>NGC</v>
      </c>
    </row>
    <row r="593" spans="1:5" x14ac:dyDescent="0.2">
      <c r="A593" s="233" t="s">
        <v>795</v>
      </c>
      <c r="B593" s="232" t="s">
        <v>796</v>
      </c>
      <c r="C593" s="234" t="s">
        <v>50</v>
      </c>
      <c r="D593" s="234" t="s">
        <v>43</v>
      </c>
      <c r="E593" s="325" t="str">
        <f t="shared" si="9"/>
        <v>NGC</v>
      </c>
    </row>
    <row r="594" spans="1:5" x14ac:dyDescent="0.2">
      <c r="A594" s="233">
        <v>604</v>
      </c>
      <c r="B594" s="232" t="s">
        <v>797</v>
      </c>
      <c r="C594" s="234" t="s">
        <v>50</v>
      </c>
      <c r="D594" s="234" t="s">
        <v>43</v>
      </c>
      <c r="E594" s="325" t="str">
        <f t="shared" si="9"/>
        <v>NGC</v>
      </c>
    </row>
    <row r="595" spans="1:5" x14ac:dyDescent="0.2">
      <c r="A595" s="233" t="s">
        <v>798</v>
      </c>
      <c r="B595" s="232" t="s">
        <v>799</v>
      </c>
      <c r="C595" s="234" t="s">
        <v>50</v>
      </c>
      <c r="D595" s="234" t="s">
        <v>43</v>
      </c>
      <c r="E595" s="325" t="str">
        <f t="shared" si="9"/>
        <v>NGC</v>
      </c>
    </row>
    <row r="596" spans="1:5" x14ac:dyDescent="0.2">
      <c r="A596" s="233">
        <v>606</v>
      </c>
      <c r="B596" s="232" t="s">
        <v>800</v>
      </c>
      <c r="C596" s="234" t="s">
        <v>50</v>
      </c>
      <c r="D596" s="234" t="s">
        <v>43</v>
      </c>
      <c r="E596" s="325" t="str">
        <f t="shared" si="9"/>
        <v>NGC</v>
      </c>
    </row>
    <row r="597" spans="1:5" x14ac:dyDescent="0.2">
      <c r="A597" s="233" t="s">
        <v>801</v>
      </c>
      <c r="B597" s="232" t="s">
        <v>802</v>
      </c>
      <c r="C597" s="234" t="s">
        <v>50</v>
      </c>
      <c r="D597" s="234" t="s">
        <v>43</v>
      </c>
      <c r="E597" s="325" t="str">
        <f t="shared" si="9"/>
        <v>NGC</v>
      </c>
    </row>
    <row r="598" spans="1:5" x14ac:dyDescent="0.2">
      <c r="A598" s="233" t="s">
        <v>803</v>
      </c>
      <c r="B598" s="232" t="s">
        <v>804</v>
      </c>
      <c r="C598" s="234" t="s">
        <v>50</v>
      </c>
      <c r="D598" s="234" t="s">
        <v>43</v>
      </c>
      <c r="E598" s="325" t="str">
        <f t="shared" si="9"/>
        <v>NGC</v>
      </c>
    </row>
    <row r="599" spans="1:5" x14ac:dyDescent="0.2">
      <c r="A599" s="233" t="s">
        <v>805</v>
      </c>
      <c r="B599" s="232" t="s">
        <v>806</v>
      </c>
      <c r="C599" s="234" t="s">
        <v>50</v>
      </c>
      <c r="D599" s="234" t="s">
        <v>43</v>
      </c>
      <c r="E599" s="325" t="str">
        <f t="shared" si="9"/>
        <v>NGC</v>
      </c>
    </row>
    <row r="600" spans="1:5" x14ac:dyDescent="0.2">
      <c r="A600" s="233">
        <v>610</v>
      </c>
      <c r="B600" s="232" t="s">
        <v>807</v>
      </c>
      <c r="C600" s="234" t="s">
        <v>87</v>
      </c>
      <c r="D600" s="234" t="s">
        <v>43</v>
      </c>
      <c r="E600" s="325" t="str">
        <f t="shared" si="9"/>
        <v>NGC</v>
      </c>
    </row>
    <row r="601" spans="1:5" x14ac:dyDescent="0.2">
      <c r="A601" s="233" t="s">
        <v>808</v>
      </c>
      <c r="B601" s="232" t="s">
        <v>809</v>
      </c>
      <c r="C601" s="234" t="s">
        <v>50</v>
      </c>
      <c r="D601" s="234" t="s">
        <v>43</v>
      </c>
      <c r="E601" s="325" t="str">
        <f t="shared" si="9"/>
        <v>NGC</v>
      </c>
    </row>
    <row r="602" spans="1:5" x14ac:dyDescent="0.2">
      <c r="A602" s="233">
        <v>612</v>
      </c>
      <c r="B602" s="232" t="s">
        <v>810</v>
      </c>
      <c r="C602" s="234" t="s">
        <v>87</v>
      </c>
      <c r="D602" s="234" t="s">
        <v>43</v>
      </c>
      <c r="E602" s="325" t="str">
        <f t="shared" si="9"/>
        <v>NGC</v>
      </c>
    </row>
    <row r="603" spans="1:5" x14ac:dyDescent="0.2">
      <c r="A603" s="233" t="s">
        <v>1862</v>
      </c>
      <c r="B603" s="232" t="s">
        <v>811</v>
      </c>
      <c r="C603" s="234" t="s">
        <v>20</v>
      </c>
      <c r="D603" s="234" t="s">
        <v>20</v>
      </c>
      <c r="E603" s="325" t="str">
        <f t="shared" si="9"/>
        <v>SF</v>
      </c>
    </row>
    <row r="604" spans="1:5" x14ac:dyDescent="0.2">
      <c r="A604" s="233" t="s">
        <v>1863</v>
      </c>
      <c r="B604" s="232" t="s">
        <v>812</v>
      </c>
      <c r="C604" s="234" t="s">
        <v>20</v>
      </c>
      <c r="D604" s="234" t="s">
        <v>20</v>
      </c>
      <c r="E604" s="325" t="str">
        <f t="shared" si="9"/>
        <v>SF</v>
      </c>
    </row>
    <row r="605" spans="1:5" x14ac:dyDescent="0.2">
      <c r="A605" s="233">
        <v>615</v>
      </c>
      <c r="B605" s="232" t="s">
        <v>813</v>
      </c>
      <c r="C605" s="234" t="s">
        <v>87</v>
      </c>
      <c r="D605" s="234" t="s">
        <v>43</v>
      </c>
      <c r="E605" s="325" t="str">
        <f t="shared" si="9"/>
        <v>NGC</v>
      </c>
    </row>
    <row r="606" spans="1:5" x14ac:dyDescent="0.2">
      <c r="A606" s="233">
        <v>616</v>
      </c>
      <c r="B606" s="232" t="s">
        <v>814</v>
      </c>
      <c r="C606" s="234" t="s">
        <v>50</v>
      </c>
      <c r="D606" s="234" t="s">
        <v>43</v>
      </c>
      <c r="E606" s="325" t="str">
        <f t="shared" si="9"/>
        <v>NGC</v>
      </c>
    </row>
    <row r="607" spans="1:5" x14ac:dyDescent="0.2">
      <c r="A607" s="233">
        <v>617</v>
      </c>
      <c r="B607" s="232" t="s">
        <v>815</v>
      </c>
      <c r="C607" s="234" t="s">
        <v>50</v>
      </c>
      <c r="D607" s="234" t="s">
        <v>43</v>
      </c>
      <c r="E607" s="325" t="str">
        <f t="shared" si="9"/>
        <v>NGC</v>
      </c>
    </row>
    <row r="608" spans="1:5" x14ac:dyDescent="0.2">
      <c r="A608" s="233">
        <v>618</v>
      </c>
      <c r="B608" s="232" t="s">
        <v>816</v>
      </c>
      <c r="C608" s="234" t="s">
        <v>50</v>
      </c>
      <c r="D608" s="234" t="s">
        <v>43</v>
      </c>
      <c r="E608" s="325" t="str">
        <f t="shared" si="9"/>
        <v>NGC</v>
      </c>
    </row>
    <row r="609" spans="1:5" x14ac:dyDescent="0.2">
      <c r="A609" s="233">
        <v>619</v>
      </c>
      <c r="B609" s="232" t="s">
        <v>817</v>
      </c>
      <c r="C609" s="234" t="s">
        <v>50</v>
      </c>
      <c r="D609" s="234" t="s">
        <v>43</v>
      </c>
      <c r="E609" s="325" t="str">
        <f t="shared" si="9"/>
        <v>NGC</v>
      </c>
    </row>
    <row r="610" spans="1:5" x14ac:dyDescent="0.2">
      <c r="A610" s="233">
        <v>620</v>
      </c>
      <c r="B610" s="232" t="s">
        <v>628</v>
      </c>
      <c r="C610" s="234" t="s">
        <v>42</v>
      </c>
      <c r="D610" s="234" t="s">
        <v>43</v>
      </c>
      <c r="E610" s="325" t="str">
        <f t="shared" si="9"/>
        <v>NGC</v>
      </c>
    </row>
    <row r="611" spans="1:5" x14ac:dyDescent="0.2">
      <c r="A611" s="233">
        <v>621</v>
      </c>
      <c r="B611" s="232" t="s">
        <v>818</v>
      </c>
      <c r="C611" s="234" t="s">
        <v>87</v>
      </c>
      <c r="D611" s="234" t="s">
        <v>43</v>
      </c>
      <c r="E611" s="325" t="str">
        <f t="shared" si="9"/>
        <v>NGC</v>
      </c>
    </row>
    <row r="612" spans="1:5" x14ac:dyDescent="0.2">
      <c r="A612" s="233" t="s">
        <v>819</v>
      </c>
      <c r="B612" s="232" t="s">
        <v>820</v>
      </c>
      <c r="C612" s="234" t="s">
        <v>23</v>
      </c>
      <c r="D612" s="234" t="s">
        <v>20</v>
      </c>
      <c r="E612" s="325" t="str">
        <f t="shared" si="9"/>
        <v>SF</v>
      </c>
    </row>
    <row r="613" spans="1:5" x14ac:dyDescent="0.2">
      <c r="A613" s="233">
        <v>623</v>
      </c>
      <c r="B613" s="232" t="s">
        <v>821</v>
      </c>
      <c r="C613" s="234" t="s">
        <v>23</v>
      </c>
      <c r="D613" s="234" t="s">
        <v>20</v>
      </c>
      <c r="E613" s="325" t="str">
        <f t="shared" si="9"/>
        <v>SF</v>
      </c>
    </row>
    <row r="614" spans="1:5" x14ac:dyDescent="0.2">
      <c r="A614" s="233" t="s">
        <v>822</v>
      </c>
      <c r="B614" s="232" t="s">
        <v>823</v>
      </c>
      <c r="C614" s="234" t="s">
        <v>50</v>
      </c>
      <c r="D614" s="234" t="s">
        <v>43</v>
      </c>
      <c r="E614" s="325" t="str">
        <f t="shared" si="9"/>
        <v>NGC</v>
      </c>
    </row>
    <row r="615" spans="1:5" x14ac:dyDescent="0.2">
      <c r="A615" s="233">
        <v>625</v>
      </c>
      <c r="B615" s="232" t="s">
        <v>824</v>
      </c>
      <c r="C615" s="234" t="s">
        <v>281</v>
      </c>
      <c r="D615" s="234" t="s">
        <v>281</v>
      </c>
      <c r="E615" s="325" t="str">
        <f t="shared" si="9"/>
        <v>NGC</v>
      </c>
    </row>
    <row r="616" spans="1:5" x14ac:dyDescent="0.2">
      <c r="A616" s="233">
        <v>626</v>
      </c>
      <c r="B616" s="232" t="s">
        <v>825</v>
      </c>
      <c r="C616" s="234" t="s">
        <v>281</v>
      </c>
      <c r="D616" s="234" t="s">
        <v>281</v>
      </c>
      <c r="E616" s="325" t="str">
        <f t="shared" si="9"/>
        <v>NGC</v>
      </c>
    </row>
    <row r="617" spans="1:5" x14ac:dyDescent="0.2">
      <c r="A617" s="233">
        <v>627</v>
      </c>
      <c r="B617" s="232" t="s">
        <v>826</v>
      </c>
      <c r="C617" s="234" t="s">
        <v>281</v>
      </c>
      <c r="D617" s="234" t="s">
        <v>281</v>
      </c>
      <c r="E617" s="325" t="str">
        <f t="shared" si="9"/>
        <v>NGC</v>
      </c>
    </row>
    <row r="618" spans="1:5" x14ac:dyDescent="0.2">
      <c r="A618" s="233">
        <v>628</v>
      </c>
      <c r="B618" s="232" t="s">
        <v>827</v>
      </c>
      <c r="C618" s="234" t="s">
        <v>281</v>
      </c>
      <c r="D618" s="234" t="s">
        <v>281</v>
      </c>
      <c r="E618" s="325" t="str">
        <f t="shared" si="9"/>
        <v>NGC</v>
      </c>
    </row>
    <row r="619" spans="1:5" x14ac:dyDescent="0.2">
      <c r="A619" s="233">
        <v>629</v>
      </c>
      <c r="B619" s="232" t="s">
        <v>828</v>
      </c>
      <c r="C619" s="234" t="s">
        <v>50</v>
      </c>
      <c r="D619" s="234" t="s">
        <v>43</v>
      </c>
      <c r="E619" s="325" t="str">
        <f t="shared" si="9"/>
        <v>NGC</v>
      </c>
    </row>
    <row r="620" spans="1:5" x14ac:dyDescent="0.2">
      <c r="A620" s="233">
        <v>630</v>
      </c>
      <c r="B620" s="232" t="s">
        <v>829</v>
      </c>
      <c r="C620" s="234" t="s">
        <v>50</v>
      </c>
      <c r="D620" s="234" t="s">
        <v>43</v>
      </c>
      <c r="E620" s="325" t="str">
        <f t="shared" si="9"/>
        <v>NGC</v>
      </c>
    </row>
    <row r="621" spans="1:5" x14ac:dyDescent="0.2">
      <c r="A621" s="233">
        <v>631</v>
      </c>
      <c r="B621" s="232" t="s">
        <v>830</v>
      </c>
      <c r="C621" s="234" t="s">
        <v>23</v>
      </c>
      <c r="D621" s="234" t="s">
        <v>20</v>
      </c>
      <c r="E621" s="325" t="str">
        <f t="shared" si="9"/>
        <v>SF</v>
      </c>
    </row>
    <row r="622" spans="1:5" x14ac:dyDescent="0.2">
      <c r="A622" s="233" t="s">
        <v>831</v>
      </c>
      <c r="B622" s="232" t="s">
        <v>832</v>
      </c>
      <c r="C622" s="234" t="s">
        <v>50</v>
      </c>
      <c r="D622" s="234" t="s">
        <v>43</v>
      </c>
      <c r="E622" s="325" t="str">
        <f t="shared" si="9"/>
        <v>NGC</v>
      </c>
    </row>
    <row r="623" spans="1:5" x14ac:dyDescent="0.2">
      <c r="A623" s="233" t="s">
        <v>833</v>
      </c>
      <c r="B623" s="232" t="s">
        <v>834</v>
      </c>
      <c r="C623" s="234" t="s">
        <v>50</v>
      </c>
      <c r="D623" s="234" t="s">
        <v>43</v>
      </c>
      <c r="E623" s="325" t="str">
        <f t="shared" si="9"/>
        <v>NGC</v>
      </c>
    </row>
    <row r="624" spans="1:5" x14ac:dyDescent="0.2">
      <c r="A624" s="233">
        <v>634</v>
      </c>
      <c r="B624" s="232" t="s">
        <v>835</v>
      </c>
      <c r="C624" s="234" t="s">
        <v>23</v>
      </c>
      <c r="D624" s="234" t="s">
        <v>20</v>
      </c>
      <c r="E624" s="325" t="str">
        <f t="shared" si="9"/>
        <v>SF</v>
      </c>
    </row>
    <row r="625" spans="1:5" x14ac:dyDescent="0.2">
      <c r="A625" s="233" t="s">
        <v>836</v>
      </c>
      <c r="B625" s="232" t="s">
        <v>837</v>
      </c>
      <c r="C625" s="234" t="s">
        <v>50</v>
      </c>
      <c r="D625" s="234" t="s">
        <v>43</v>
      </c>
      <c r="E625" s="325" t="str">
        <f t="shared" si="9"/>
        <v>NGC</v>
      </c>
    </row>
    <row r="626" spans="1:5" x14ac:dyDescent="0.2">
      <c r="A626" s="233">
        <v>636</v>
      </c>
      <c r="B626" s="232" t="s">
        <v>838</v>
      </c>
      <c r="C626" s="234" t="s">
        <v>23</v>
      </c>
      <c r="D626" s="234" t="s">
        <v>20</v>
      </c>
      <c r="E626" s="325" t="str">
        <f t="shared" si="9"/>
        <v>SF</v>
      </c>
    </row>
    <row r="627" spans="1:5" x14ac:dyDescent="0.2">
      <c r="A627" s="233">
        <v>637</v>
      </c>
      <c r="B627" s="232" t="s">
        <v>839</v>
      </c>
      <c r="C627" s="234" t="s">
        <v>23</v>
      </c>
      <c r="D627" s="234" t="s">
        <v>20</v>
      </c>
      <c r="E627" s="325" t="str">
        <f t="shared" si="9"/>
        <v>SF</v>
      </c>
    </row>
    <row r="628" spans="1:5" x14ac:dyDescent="0.2">
      <c r="A628" s="233">
        <v>638</v>
      </c>
      <c r="B628" s="232" t="s">
        <v>840</v>
      </c>
      <c r="C628" s="234" t="s">
        <v>23</v>
      </c>
      <c r="D628" s="234" t="s">
        <v>20</v>
      </c>
      <c r="E628" s="325" t="str">
        <f t="shared" si="9"/>
        <v>SF</v>
      </c>
    </row>
    <row r="629" spans="1:5" x14ac:dyDescent="0.2">
      <c r="A629" s="233">
        <v>639</v>
      </c>
      <c r="B629" s="232" t="s">
        <v>841</v>
      </c>
      <c r="C629" s="234" t="s">
        <v>23</v>
      </c>
      <c r="D629" s="234" t="s">
        <v>20</v>
      </c>
      <c r="E629" s="325" t="str">
        <f t="shared" si="9"/>
        <v>SF</v>
      </c>
    </row>
    <row r="630" spans="1:5" x14ac:dyDescent="0.2">
      <c r="A630" s="233" t="s">
        <v>842</v>
      </c>
      <c r="B630" s="232" t="s">
        <v>843</v>
      </c>
      <c r="C630" s="234" t="s">
        <v>87</v>
      </c>
      <c r="D630" s="234" t="s">
        <v>43</v>
      </c>
      <c r="E630" s="325" t="str">
        <f t="shared" si="9"/>
        <v>NGC</v>
      </c>
    </row>
    <row r="631" spans="1:5" x14ac:dyDescent="0.2">
      <c r="A631" s="233">
        <v>641</v>
      </c>
      <c r="B631" s="232" t="s">
        <v>844</v>
      </c>
      <c r="C631" s="234" t="s">
        <v>87</v>
      </c>
      <c r="D631" s="234" t="s">
        <v>43</v>
      </c>
      <c r="E631" s="325" t="str">
        <f t="shared" si="9"/>
        <v>NGC</v>
      </c>
    </row>
    <row r="632" spans="1:5" x14ac:dyDescent="0.2">
      <c r="A632" s="233">
        <v>642</v>
      </c>
      <c r="B632" s="232" t="s">
        <v>845</v>
      </c>
      <c r="C632" s="234" t="s">
        <v>23</v>
      </c>
      <c r="D632" s="234" t="s">
        <v>20</v>
      </c>
      <c r="E632" s="325" t="str">
        <f t="shared" si="9"/>
        <v>SF</v>
      </c>
    </row>
    <row r="633" spans="1:5" x14ac:dyDescent="0.2">
      <c r="A633" s="233">
        <v>643</v>
      </c>
      <c r="B633" s="232" t="s">
        <v>846</v>
      </c>
      <c r="C633" s="234" t="s">
        <v>23</v>
      </c>
      <c r="D633" s="234" t="s">
        <v>20</v>
      </c>
      <c r="E633" s="325" t="str">
        <f t="shared" si="9"/>
        <v>SF</v>
      </c>
    </row>
    <row r="634" spans="1:5" x14ac:dyDescent="0.2">
      <c r="A634" s="233">
        <v>644</v>
      </c>
      <c r="B634" s="232" t="s">
        <v>847</v>
      </c>
      <c r="C634" s="234" t="s">
        <v>50</v>
      </c>
      <c r="D634" s="234" t="s">
        <v>43</v>
      </c>
      <c r="E634" s="325" t="str">
        <f t="shared" si="9"/>
        <v>NGC</v>
      </c>
    </row>
    <row r="635" spans="1:5" x14ac:dyDescent="0.2">
      <c r="A635" s="233" t="s">
        <v>848</v>
      </c>
      <c r="B635" s="232" t="s">
        <v>849</v>
      </c>
      <c r="C635" s="234" t="s">
        <v>23</v>
      </c>
      <c r="D635" s="234" t="s">
        <v>20</v>
      </c>
      <c r="E635" s="325" t="str">
        <f t="shared" si="9"/>
        <v>SF</v>
      </c>
    </row>
    <row r="636" spans="1:5" x14ac:dyDescent="0.2">
      <c r="A636" s="233" t="s">
        <v>850</v>
      </c>
      <c r="B636" s="232" t="s">
        <v>851</v>
      </c>
      <c r="C636" s="234" t="s">
        <v>23</v>
      </c>
      <c r="D636" s="234" t="s">
        <v>20</v>
      </c>
      <c r="E636" s="325" t="str">
        <f t="shared" si="9"/>
        <v>SF</v>
      </c>
    </row>
    <row r="637" spans="1:5" x14ac:dyDescent="0.2">
      <c r="A637" s="233" t="s">
        <v>852</v>
      </c>
      <c r="B637" s="232" t="s">
        <v>853</v>
      </c>
      <c r="C637" s="234" t="s">
        <v>23</v>
      </c>
      <c r="D637" s="234" t="s">
        <v>20</v>
      </c>
      <c r="E637" s="325" t="str">
        <f t="shared" si="9"/>
        <v>SF</v>
      </c>
    </row>
    <row r="638" spans="1:5" x14ac:dyDescent="0.2">
      <c r="A638" s="233">
        <v>648</v>
      </c>
      <c r="B638" s="232" t="s">
        <v>854</v>
      </c>
      <c r="C638" s="234" t="s">
        <v>23</v>
      </c>
      <c r="D638" s="234" t="s">
        <v>20</v>
      </c>
      <c r="E638" s="325" t="str">
        <f t="shared" si="9"/>
        <v>SF</v>
      </c>
    </row>
    <row r="639" spans="1:5" x14ac:dyDescent="0.2">
      <c r="A639" s="233">
        <v>649</v>
      </c>
      <c r="B639" s="232" t="s">
        <v>855</v>
      </c>
      <c r="C639" s="234" t="s">
        <v>42</v>
      </c>
      <c r="D639" s="234" t="s">
        <v>43</v>
      </c>
      <c r="E639" s="325" t="str">
        <f t="shared" si="9"/>
        <v>NGC</v>
      </c>
    </row>
    <row r="640" spans="1:5" x14ac:dyDescent="0.2">
      <c r="A640" s="233" t="s">
        <v>856</v>
      </c>
      <c r="B640" s="232" t="s">
        <v>772</v>
      </c>
      <c r="C640" s="234" t="s">
        <v>72</v>
      </c>
      <c r="D640" s="234" t="s">
        <v>20</v>
      </c>
      <c r="E640" s="325" t="str">
        <f t="shared" si="9"/>
        <v>SF</v>
      </c>
    </row>
    <row r="641" spans="1:5" x14ac:dyDescent="0.2">
      <c r="A641" s="233">
        <v>652</v>
      </c>
      <c r="B641" s="232" t="s">
        <v>857</v>
      </c>
      <c r="C641" s="234" t="s">
        <v>50</v>
      </c>
      <c r="D641" s="234" t="s">
        <v>43</v>
      </c>
      <c r="E641" s="325" t="str">
        <f t="shared" si="9"/>
        <v>NGC</v>
      </c>
    </row>
    <row r="642" spans="1:5" x14ac:dyDescent="0.2">
      <c r="A642" s="233">
        <v>653</v>
      </c>
      <c r="B642" s="232" t="s">
        <v>858</v>
      </c>
      <c r="C642" s="234" t="s">
        <v>25</v>
      </c>
      <c r="D642" s="234" t="s">
        <v>25</v>
      </c>
      <c r="E642" s="325" t="str">
        <f t="shared" si="9"/>
        <v>NGC</v>
      </c>
    </row>
    <row r="643" spans="1:5" x14ac:dyDescent="0.2">
      <c r="A643" s="233" t="s">
        <v>859</v>
      </c>
      <c r="B643" s="232" t="s">
        <v>860</v>
      </c>
      <c r="C643" s="234" t="s">
        <v>50</v>
      </c>
      <c r="D643" s="234" t="s">
        <v>43</v>
      </c>
      <c r="E643" s="325" t="str">
        <f t="shared" ref="E643:E706" si="10">IF(D643="F","NGC",IF(D643="B","NGC",IF(D643="G","GF",IF(D643="S","SF",IF(D643="N","NGC",D643)))))</f>
        <v>NGC</v>
      </c>
    </row>
    <row r="644" spans="1:5" x14ac:dyDescent="0.2">
      <c r="A644" s="233" t="s">
        <v>861</v>
      </c>
      <c r="B644" s="232" t="s">
        <v>862</v>
      </c>
      <c r="C644" s="234" t="s">
        <v>87</v>
      </c>
      <c r="D644" s="234" t="s">
        <v>43</v>
      </c>
      <c r="E644" s="325" t="str">
        <f t="shared" si="10"/>
        <v>NGC</v>
      </c>
    </row>
    <row r="645" spans="1:5" x14ac:dyDescent="0.2">
      <c r="A645" s="233">
        <v>656</v>
      </c>
      <c r="B645" s="232" t="s">
        <v>863</v>
      </c>
      <c r="C645" s="234" t="s">
        <v>87</v>
      </c>
      <c r="D645" s="234" t="s">
        <v>43</v>
      </c>
      <c r="E645" s="325" t="str">
        <f t="shared" si="10"/>
        <v>NGC</v>
      </c>
    </row>
    <row r="646" spans="1:5" x14ac:dyDescent="0.2">
      <c r="A646" s="233">
        <v>657</v>
      </c>
      <c r="B646" s="232" t="s">
        <v>864</v>
      </c>
      <c r="C646" s="234" t="s">
        <v>25</v>
      </c>
      <c r="D646" s="234" t="s">
        <v>25</v>
      </c>
      <c r="E646" s="325" t="str">
        <f t="shared" si="10"/>
        <v>NGC</v>
      </c>
    </row>
    <row r="647" spans="1:5" x14ac:dyDescent="0.2">
      <c r="A647" s="233">
        <v>658</v>
      </c>
      <c r="B647" s="232" t="s">
        <v>865</v>
      </c>
      <c r="C647" s="234" t="s">
        <v>25</v>
      </c>
      <c r="D647" s="234" t="s">
        <v>25</v>
      </c>
      <c r="E647" s="325" t="str">
        <f t="shared" si="10"/>
        <v>NGC</v>
      </c>
    </row>
    <row r="648" spans="1:5" x14ac:dyDescent="0.2">
      <c r="A648" s="233" t="s">
        <v>866</v>
      </c>
      <c r="B648" s="232" t="s">
        <v>867</v>
      </c>
      <c r="C648" s="234" t="s">
        <v>25</v>
      </c>
      <c r="D648" s="234" t="s">
        <v>25</v>
      </c>
      <c r="E648" s="325" t="str">
        <f t="shared" si="10"/>
        <v>NGC</v>
      </c>
    </row>
    <row r="649" spans="1:5" x14ac:dyDescent="0.2">
      <c r="A649" s="233">
        <v>660</v>
      </c>
      <c r="B649" s="232" t="s">
        <v>868</v>
      </c>
      <c r="C649" s="234" t="s">
        <v>50</v>
      </c>
      <c r="D649" s="234" t="s">
        <v>43</v>
      </c>
      <c r="E649" s="325" t="str">
        <f t="shared" si="10"/>
        <v>NGC</v>
      </c>
    </row>
    <row r="650" spans="1:5" x14ac:dyDescent="0.2">
      <c r="A650" s="233">
        <v>661</v>
      </c>
      <c r="B650" s="232" t="s">
        <v>869</v>
      </c>
      <c r="C650" s="234" t="s">
        <v>50</v>
      </c>
      <c r="D650" s="234" t="s">
        <v>43</v>
      </c>
      <c r="E650" s="325" t="str">
        <f t="shared" si="10"/>
        <v>NGC</v>
      </c>
    </row>
    <row r="651" spans="1:5" x14ac:dyDescent="0.2">
      <c r="A651" s="233" t="s">
        <v>870</v>
      </c>
      <c r="B651" s="232" t="s">
        <v>871</v>
      </c>
      <c r="C651" s="234" t="s">
        <v>50</v>
      </c>
      <c r="D651" s="234" t="s">
        <v>43</v>
      </c>
      <c r="E651" s="325" t="str">
        <f t="shared" si="10"/>
        <v>NGC</v>
      </c>
    </row>
    <row r="652" spans="1:5" x14ac:dyDescent="0.2">
      <c r="A652" s="233" t="s">
        <v>872</v>
      </c>
      <c r="B652" s="232" t="s">
        <v>873</v>
      </c>
      <c r="C652" s="234" t="s">
        <v>87</v>
      </c>
      <c r="D652" s="234" t="s">
        <v>43</v>
      </c>
      <c r="E652" s="325" t="str">
        <f t="shared" si="10"/>
        <v>NGC</v>
      </c>
    </row>
    <row r="653" spans="1:5" x14ac:dyDescent="0.2">
      <c r="A653" s="233" t="s">
        <v>874</v>
      </c>
      <c r="B653" s="232" t="s">
        <v>875</v>
      </c>
      <c r="C653" s="234" t="s">
        <v>87</v>
      </c>
      <c r="D653" s="234" t="s">
        <v>43</v>
      </c>
      <c r="E653" s="325" t="str">
        <f t="shared" si="10"/>
        <v>NGC</v>
      </c>
    </row>
    <row r="654" spans="1:5" x14ac:dyDescent="0.2">
      <c r="A654" s="233">
        <v>665</v>
      </c>
      <c r="B654" s="232" t="s">
        <v>876</v>
      </c>
      <c r="C654" s="234" t="s">
        <v>50</v>
      </c>
      <c r="D654" s="234" t="s">
        <v>43</v>
      </c>
      <c r="E654" s="325" t="str">
        <f t="shared" si="10"/>
        <v>NGC</v>
      </c>
    </row>
    <row r="655" spans="1:5" x14ac:dyDescent="0.2">
      <c r="A655" s="233">
        <v>666</v>
      </c>
      <c r="B655" s="232" t="s">
        <v>877</v>
      </c>
      <c r="C655" s="234" t="s">
        <v>50</v>
      </c>
      <c r="D655" s="234" t="s">
        <v>43</v>
      </c>
      <c r="E655" s="325" t="str">
        <f t="shared" si="10"/>
        <v>NGC</v>
      </c>
    </row>
    <row r="656" spans="1:5" x14ac:dyDescent="0.2">
      <c r="A656" s="233" t="s">
        <v>878</v>
      </c>
      <c r="B656" s="232" t="s">
        <v>879</v>
      </c>
      <c r="C656" s="234" t="s">
        <v>87</v>
      </c>
      <c r="D656" s="234" t="s">
        <v>43</v>
      </c>
      <c r="E656" s="325" t="str">
        <f t="shared" si="10"/>
        <v>NGC</v>
      </c>
    </row>
    <row r="657" spans="1:5" x14ac:dyDescent="0.2">
      <c r="A657" s="233">
        <v>668</v>
      </c>
      <c r="B657" s="232" t="s">
        <v>880</v>
      </c>
      <c r="C657" s="234" t="s">
        <v>50</v>
      </c>
      <c r="D657" s="234" t="s">
        <v>43</v>
      </c>
      <c r="E657" s="325" t="str">
        <f t="shared" si="10"/>
        <v>NGC</v>
      </c>
    </row>
    <row r="658" spans="1:5" x14ac:dyDescent="0.2">
      <c r="A658" s="233" t="s">
        <v>881</v>
      </c>
      <c r="B658" s="232" t="s">
        <v>882</v>
      </c>
      <c r="C658" s="234" t="s">
        <v>50</v>
      </c>
      <c r="D658" s="234" t="s">
        <v>43</v>
      </c>
      <c r="E658" s="325" t="str">
        <f t="shared" si="10"/>
        <v>NGC</v>
      </c>
    </row>
    <row r="659" spans="1:5" x14ac:dyDescent="0.2">
      <c r="A659" s="233">
        <v>670</v>
      </c>
      <c r="B659" s="232" t="s">
        <v>883</v>
      </c>
      <c r="C659" s="234" t="s">
        <v>50</v>
      </c>
      <c r="D659" s="234" t="s">
        <v>43</v>
      </c>
      <c r="E659" s="325" t="str">
        <f t="shared" si="10"/>
        <v>NGC</v>
      </c>
    </row>
    <row r="660" spans="1:5" x14ac:dyDescent="0.2">
      <c r="A660" s="233">
        <v>671</v>
      </c>
      <c r="B660" s="232" t="s">
        <v>884</v>
      </c>
      <c r="C660" s="234" t="s">
        <v>87</v>
      </c>
      <c r="D660" s="234" t="s">
        <v>43</v>
      </c>
      <c r="E660" s="325" t="str">
        <f t="shared" si="10"/>
        <v>NGC</v>
      </c>
    </row>
    <row r="661" spans="1:5" x14ac:dyDescent="0.2">
      <c r="A661" s="233">
        <v>672</v>
      </c>
      <c r="B661" s="232" t="s">
        <v>885</v>
      </c>
      <c r="C661" s="234" t="s">
        <v>87</v>
      </c>
      <c r="D661" s="234" t="s">
        <v>43</v>
      </c>
      <c r="E661" s="325" t="str">
        <f t="shared" si="10"/>
        <v>NGC</v>
      </c>
    </row>
    <row r="662" spans="1:5" x14ac:dyDescent="0.2">
      <c r="A662" s="233">
        <v>673</v>
      </c>
      <c r="B662" s="232" t="s">
        <v>886</v>
      </c>
      <c r="C662" s="234" t="s">
        <v>50</v>
      </c>
      <c r="D662" s="234" t="s">
        <v>43</v>
      </c>
      <c r="E662" s="325" t="str">
        <f t="shared" si="10"/>
        <v>NGC</v>
      </c>
    </row>
    <row r="663" spans="1:5" x14ac:dyDescent="0.2">
      <c r="A663" s="233">
        <v>674</v>
      </c>
      <c r="B663" s="232" t="s">
        <v>887</v>
      </c>
      <c r="C663" s="234" t="s">
        <v>50</v>
      </c>
      <c r="D663" s="234" t="s">
        <v>43</v>
      </c>
      <c r="E663" s="325" t="str">
        <f t="shared" si="10"/>
        <v>NGC</v>
      </c>
    </row>
    <row r="664" spans="1:5" x14ac:dyDescent="0.2">
      <c r="A664" s="233">
        <v>675</v>
      </c>
      <c r="B664" s="232" t="s">
        <v>888</v>
      </c>
      <c r="C664" s="234" t="s">
        <v>50</v>
      </c>
      <c r="D664" s="234" t="s">
        <v>43</v>
      </c>
      <c r="E664" s="325" t="str">
        <f t="shared" si="10"/>
        <v>NGC</v>
      </c>
    </row>
    <row r="665" spans="1:5" x14ac:dyDescent="0.2">
      <c r="A665" s="233">
        <v>676</v>
      </c>
      <c r="B665" s="232" t="s">
        <v>889</v>
      </c>
      <c r="C665" s="234" t="s">
        <v>87</v>
      </c>
      <c r="D665" s="234" t="s">
        <v>43</v>
      </c>
      <c r="E665" s="325" t="str">
        <f t="shared" si="10"/>
        <v>NGC</v>
      </c>
    </row>
    <row r="666" spans="1:5" x14ac:dyDescent="0.2">
      <c r="A666" s="233" t="s">
        <v>890</v>
      </c>
      <c r="B666" s="232" t="s">
        <v>891</v>
      </c>
      <c r="C666" s="234" t="s">
        <v>50</v>
      </c>
      <c r="D666" s="234" t="s">
        <v>43</v>
      </c>
      <c r="E666" s="325" t="str">
        <f t="shared" si="10"/>
        <v>NGC</v>
      </c>
    </row>
    <row r="667" spans="1:5" x14ac:dyDescent="0.2">
      <c r="A667" s="233">
        <v>678</v>
      </c>
      <c r="B667" s="232" t="s">
        <v>892</v>
      </c>
      <c r="C667" s="234" t="s">
        <v>50</v>
      </c>
      <c r="D667" s="234" t="s">
        <v>43</v>
      </c>
      <c r="E667" s="325" t="str">
        <f t="shared" si="10"/>
        <v>NGC</v>
      </c>
    </row>
    <row r="668" spans="1:5" x14ac:dyDescent="0.2">
      <c r="A668" s="233">
        <v>679</v>
      </c>
      <c r="B668" s="232" t="s">
        <v>893</v>
      </c>
      <c r="C668" s="234" t="s">
        <v>50</v>
      </c>
      <c r="D668" s="234" t="s">
        <v>43</v>
      </c>
      <c r="E668" s="325" t="str">
        <f t="shared" si="10"/>
        <v>NGC</v>
      </c>
    </row>
    <row r="669" spans="1:5" x14ac:dyDescent="0.2">
      <c r="A669" s="233" t="s">
        <v>894</v>
      </c>
      <c r="B669" s="232" t="s">
        <v>895</v>
      </c>
      <c r="C669" s="234" t="s">
        <v>50</v>
      </c>
      <c r="D669" s="234" t="s">
        <v>43</v>
      </c>
      <c r="E669" s="325" t="str">
        <f t="shared" si="10"/>
        <v>NGC</v>
      </c>
    </row>
    <row r="670" spans="1:5" x14ac:dyDescent="0.2">
      <c r="A670" s="233">
        <v>681</v>
      </c>
      <c r="B670" s="232" t="s">
        <v>896</v>
      </c>
      <c r="C670" s="234" t="s">
        <v>50</v>
      </c>
      <c r="D670" s="234" t="s">
        <v>43</v>
      </c>
      <c r="E670" s="325" t="str">
        <f t="shared" si="10"/>
        <v>NGC</v>
      </c>
    </row>
    <row r="671" spans="1:5" x14ac:dyDescent="0.2">
      <c r="A671" s="233">
        <v>682</v>
      </c>
      <c r="B671" s="232" t="s">
        <v>897</v>
      </c>
      <c r="C671" s="234" t="s">
        <v>50</v>
      </c>
      <c r="D671" s="234" t="s">
        <v>43</v>
      </c>
      <c r="E671" s="325" t="str">
        <f t="shared" si="10"/>
        <v>NGC</v>
      </c>
    </row>
    <row r="672" spans="1:5" x14ac:dyDescent="0.2">
      <c r="A672" s="233" t="s">
        <v>898</v>
      </c>
      <c r="B672" s="232" t="s">
        <v>899</v>
      </c>
      <c r="C672" s="234" t="s">
        <v>50</v>
      </c>
      <c r="D672" s="234" t="s">
        <v>43</v>
      </c>
      <c r="E672" s="325" t="str">
        <f t="shared" si="10"/>
        <v>NGC</v>
      </c>
    </row>
    <row r="673" spans="1:5" x14ac:dyDescent="0.2">
      <c r="A673" s="233">
        <v>684</v>
      </c>
      <c r="B673" s="232" t="s">
        <v>900</v>
      </c>
      <c r="C673" s="234" t="s">
        <v>50</v>
      </c>
      <c r="D673" s="234" t="s">
        <v>43</v>
      </c>
      <c r="E673" s="325" t="str">
        <f t="shared" si="10"/>
        <v>NGC</v>
      </c>
    </row>
    <row r="674" spans="1:5" x14ac:dyDescent="0.2">
      <c r="A674" s="233" t="s">
        <v>901</v>
      </c>
      <c r="B674" s="232" t="s">
        <v>902</v>
      </c>
      <c r="C674" s="234" t="s">
        <v>50</v>
      </c>
      <c r="D674" s="234" t="s">
        <v>43</v>
      </c>
      <c r="E674" s="325" t="str">
        <f t="shared" si="10"/>
        <v>NGC</v>
      </c>
    </row>
    <row r="675" spans="1:5" x14ac:dyDescent="0.2">
      <c r="A675" s="233" t="s">
        <v>903</v>
      </c>
      <c r="B675" s="232" t="s">
        <v>904</v>
      </c>
      <c r="C675" s="234" t="s">
        <v>87</v>
      </c>
      <c r="D675" s="234" t="s">
        <v>43</v>
      </c>
      <c r="E675" s="325" t="str">
        <f t="shared" si="10"/>
        <v>NGC</v>
      </c>
    </row>
    <row r="676" spans="1:5" x14ac:dyDescent="0.2">
      <c r="A676" s="233">
        <v>687</v>
      </c>
      <c r="B676" s="232" t="s">
        <v>905</v>
      </c>
      <c r="C676" s="234" t="s">
        <v>50</v>
      </c>
      <c r="D676" s="234" t="s">
        <v>43</v>
      </c>
      <c r="E676" s="325" t="str">
        <f t="shared" si="10"/>
        <v>NGC</v>
      </c>
    </row>
    <row r="677" spans="1:5" x14ac:dyDescent="0.2">
      <c r="A677" s="233">
        <v>688</v>
      </c>
      <c r="B677" s="232" t="s">
        <v>906</v>
      </c>
      <c r="C677" s="234" t="s">
        <v>87</v>
      </c>
      <c r="D677" s="234" t="s">
        <v>43</v>
      </c>
      <c r="E677" s="325" t="str">
        <f t="shared" si="10"/>
        <v>NGC</v>
      </c>
    </row>
    <row r="678" spans="1:5" x14ac:dyDescent="0.2">
      <c r="A678" s="233" t="s">
        <v>907</v>
      </c>
      <c r="B678" s="232" t="s">
        <v>908</v>
      </c>
      <c r="C678" s="234" t="s">
        <v>87</v>
      </c>
      <c r="D678" s="234" t="s">
        <v>43</v>
      </c>
      <c r="E678" s="325" t="str">
        <f t="shared" si="10"/>
        <v>NGC</v>
      </c>
    </row>
    <row r="679" spans="1:5" x14ac:dyDescent="0.2">
      <c r="A679" s="233">
        <v>690</v>
      </c>
      <c r="B679" s="232" t="s">
        <v>909</v>
      </c>
      <c r="C679" s="234" t="s">
        <v>87</v>
      </c>
      <c r="D679" s="234" t="s">
        <v>43</v>
      </c>
      <c r="E679" s="325" t="str">
        <f t="shared" si="10"/>
        <v>NGC</v>
      </c>
    </row>
    <row r="680" spans="1:5" x14ac:dyDescent="0.2">
      <c r="A680" s="233">
        <v>691</v>
      </c>
      <c r="B680" s="232" t="s">
        <v>910</v>
      </c>
      <c r="C680" s="234" t="s">
        <v>50</v>
      </c>
      <c r="D680" s="234" t="s">
        <v>43</v>
      </c>
      <c r="E680" s="325" t="str">
        <f t="shared" si="10"/>
        <v>NGC</v>
      </c>
    </row>
    <row r="681" spans="1:5" x14ac:dyDescent="0.2">
      <c r="A681" s="233">
        <v>692</v>
      </c>
      <c r="B681" s="232" t="s">
        <v>911</v>
      </c>
      <c r="C681" s="234" t="s">
        <v>50</v>
      </c>
      <c r="D681" s="234" t="s">
        <v>43</v>
      </c>
      <c r="E681" s="325" t="str">
        <f t="shared" si="10"/>
        <v>NGC</v>
      </c>
    </row>
    <row r="682" spans="1:5" x14ac:dyDescent="0.2">
      <c r="A682" s="233">
        <v>693</v>
      </c>
      <c r="B682" s="232" t="s">
        <v>912</v>
      </c>
      <c r="C682" s="234" t="s">
        <v>87</v>
      </c>
      <c r="D682" s="234" t="s">
        <v>43</v>
      </c>
      <c r="E682" s="325" t="str">
        <f t="shared" si="10"/>
        <v>NGC</v>
      </c>
    </row>
    <row r="683" spans="1:5" x14ac:dyDescent="0.2">
      <c r="A683" s="233" t="s">
        <v>913</v>
      </c>
      <c r="B683" s="232" t="s">
        <v>914</v>
      </c>
      <c r="C683" s="234" t="s">
        <v>87</v>
      </c>
      <c r="D683" s="234" t="s">
        <v>43</v>
      </c>
      <c r="E683" s="325" t="str">
        <f t="shared" si="10"/>
        <v>NGC</v>
      </c>
    </row>
    <row r="684" spans="1:5" x14ac:dyDescent="0.2">
      <c r="A684" s="233" t="s">
        <v>915</v>
      </c>
      <c r="B684" s="232" t="s">
        <v>916</v>
      </c>
      <c r="C684" s="234" t="s">
        <v>87</v>
      </c>
      <c r="D684" s="234" t="s">
        <v>43</v>
      </c>
      <c r="E684" s="325" t="str">
        <f t="shared" si="10"/>
        <v>NGC</v>
      </c>
    </row>
    <row r="685" spans="1:5" x14ac:dyDescent="0.2">
      <c r="A685" s="233">
        <v>696</v>
      </c>
      <c r="B685" s="232" t="s">
        <v>917</v>
      </c>
      <c r="C685" s="234" t="s">
        <v>50</v>
      </c>
      <c r="D685" s="234" t="s">
        <v>43</v>
      </c>
      <c r="E685" s="325" t="str">
        <f t="shared" si="10"/>
        <v>NGC</v>
      </c>
    </row>
    <row r="686" spans="1:5" x14ac:dyDescent="0.2">
      <c r="A686" s="233" t="s">
        <v>918</v>
      </c>
      <c r="B686" s="232" t="s">
        <v>919</v>
      </c>
      <c r="C686" s="234" t="s">
        <v>43</v>
      </c>
      <c r="D686" s="234" t="s">
        <v>43</v>
      </c>
      <c r="E686" s="325" t="str">
        <f t="shared" si="10"/>
        <v>NGC</v>
      </c>
    </row>
    <row r="687" spans="1:5" x14ac:dyDescent="0.2">
      <c r="A687" s="233">
        <v>698</v>
      </c>
      <c r="B687" s="232" t="s">
        <v>920</v>
      </c>
      <c r="C687" s="234" t="s">
        <v>87</v>
      </c>
      <c r="D687" s="234" t="s">
        <v>43</v>
      </c>
      <c r="E687" s="325" t="str">
        <f t="shared" si="10"/>
        <v>NGC</v>
      </c>
    </row>
    <row r="688" spans="1:5" x14ac:dyDescent="0.2">
      <c r="A688" s="233" t="s">
        <v>921</v>
      </c>
      <c r="B688" s="232" t="s">
        <v>1952</v>
      </c>
      <c r="C688" s="234" t="s">
        <v>20</v>
      </c>
      <c r="D688" s="234" t="s">
        <v>20</v>
      </c>
      <c r="E688" s="325" t="str">
        <f t="shared" si="10"/>
        <v>SF</v>
      </c>
    </row>
    <row r="689" spans="1:5" x14ac:dyDescent="0.2">
      <c r="A689" s="233">
        <v>701</v>
      </c>
      <c r="B689" s="232" t="s">
        <v>1953</v>
      </c>
      <c r="C689" s="234" t="s">
        <v>25</v>
      </c>
      <c r="D689" s="234" t="s">
        <v>25</v>
      </c>
      <c r="E689" s="325" t="str">
        <f t="shared" si="10"/>
        <v>NGC</v>
      </c>
    </row>
    <row r="690" spans="1:5" x14ac:dyDescent="0.2">
      <c r="A690" s="233">
        <v>702</v>
      </c>
      <c r="B690" s="232" t="s">
        <v>922</v>
      </c>
      <c r="C690" s="234" t="s">
        <v>50</v>
      </c>
      <c r="D690" s="234" t="s">
        <v>43</v>
      </c>
      <c r="E690" s="325" t="str">
        <f t="shared" si="10"/>
        <v>NGC</v>
      </c>
    </row>
    <row r="691" spans="1:5" x14ac:dyDescent="0.2">
      <c r="A691" s="233">
        <v>703</v>
      </c>
      <c r="B691" s="232" t="s">
        <v>923</v>
      </c>
      <c r="C691" s="234" t="s">
        <v>25</v>
      </c>
      <c r="D691" s="234" t="s">
        <v>25</v>
      </c>
      <c r="E691" s="325" t="str">
        <f t="shared" si="10"/>
        <v>NGC</v>
      </c>
    </row>
    <row r="692" spans="1:5" x14ac:dyDescent="0.2">
      <c r="A692" s="233">
        <v>704</v>
      </c>
      <c r="B692" s="232" t="s">
        <v>924</v>
      </c>
      <c r="C692" s="234" t="s">
        <v>23</v>
      </c>
      <c r="D692" s="234" t="s">
        <v>20</v>
      </c>
      <c r="E692" s="325" t="str">
        <f t="shared" si="10"/>
        <v>SF</v>
      </c>
    </row>
    <row r="693" spans="1:5" x14ac:dyDescent="0.2">
      <c r="A693" s="233">
        <v>705</v>
      </c>
      <c r="B693" s="232" t="s">
        <v>925</v>
      </c>
      <c r="C693" s="234" t="s">
        <v>25</v>
      </c>
      <c r="D693" s="234" t="s">
        <v>25</v>
      </c>
      <c r="E693" s="325" t="str">
        <f t="shared" si="10"/>
        <v>NGC</v>
      </c>
    </row>
    <row r="694" spans="1:5" x14ac:dyDescent="0.2">
      <c r="A694" s="233">
        <v>706</v>
      </c>
      <c r="B694" s="232" t="s">
        <v>926</v>
      </c>
      <c r="C694" s="234" t="s">
        <v>23</v>
      </c>
      <c r="D694" s="234" t="s">
        <v>20</v>
      </c>
      <c r="E694" s="325" t="str">
        <f t="shared" si="10"/>
        <v>SF</v>
      </c>
    </row>
    <row r="695" spans="1:5" x14ac:dyDescent="0.2">
      <c r="A695" s="233">
        <v>707</v>
      </c>
      <c r="B695" s="232" t="s">
        <v>927</v>
      </c>
      <c r="C695" s="234" t="s">
        <v>25</v>
      </c>
      <c r="D695" s="234" t="s">
        <v>25</v>
      </c>
      <c r="E695" s="325" t="str">
        <f t="shared" si="10"/>
        <v>NGC</v>
      </c>
    </row>
    <row r="696" spans="1:5" x14ac:dyDescent="0.2">
      <c r="A696" s="233">
        <v>708</v>
      </c>
      <c r="B696" s="232" t="s">
        <v>928</v>
      </c>
      <c r="C696" s="234" t="s">
        <v>25</v>
      </c>
      <c r="D696" s="234" t="s">
        <v>25</v>
      </c>
      <c r="E696" s="325" t="str">
        <f t="shared" si="10"/>
        <v>NGC</v>
      </c>
    </row>
    <row r="697" spans="1:5" x14ac:dyDescent="0.2">
      <c r="A697" s="233" t="s">
        <v>929</v>
      </c>
      <c r="B697" s="232" t="s">
        <v>930</v>
      </c>
      <c r="C697" s="234" t="s">
        <v>25</v>
      </c>
      <c r="D697" s="234" t="s">
        <v>25</v>
      </c>
      <c r="E697" s="325" t="str">
        <f t="shared" si="10"/>
        <v>NGC</v>
      </c>
    </row>
    <row r="698" spans="1:5" x14ac:dyDescent="0.2">
      <c r="A698" s="233" t="s">
        <v>931</v>
      </c>
      <c r="B698" s="232" t="s">
        <v>932</v>
      </c>
      <c r="C698" s="234" t="s">
        <v>25</v>
      </c>
      <c r="D698" s="234" t="s">
        <v>25</v>
      </c>
      <c r="E698" s="325" t="str">
        <f t="shared" si="10"/>
        <v>NGC</v>
      </c>
    </row>
    <row r="699" spans="1:5" x14ac:dyDescent="0.2">
      <c r="A699" s="233" t="s">
        <v>933</v>
      </c>
      <c r="B699" s="232" t="s">
        <v>934</v>
      </c>
      <c r="C699" s="234" t="s">
        <v>23</v>
      </c>
      <c r="D699" s="234" t="s">
        <v>20</v>
      </c>
      <c r="E699" s="325" t="str">
        <f t="shared" si="10"/>
        <v>SF</v>
      </c>
    </row>
    <row r="700" spans="1:5" x14ac:dyDescent="0.2">
      <c r="A700" s="233">
        <v>714</v>
      </c>
      <c r="B700" s="232" t="s">
        <v>935</v>
      </c>
      <c r="C700" s="234" t="s">
        <v>25</v>
      </c>
      <c r="D700" s="234" t="s">
        <v>25</v>
      </c>
      <c r="E700" s="325" t="str">
        <f t="shared" si="10"/>
        <v>NGC</v>
      </c>
    </row>
    <row r="701" spans="1:5" x14ac:dyDescent="0.2">
      <c r="A701" s="233" t="s">
        <v>936</v>
      </c>
      <c r="B701" s="232" t="s">
        <v>937</v>
      </c>
      <c r="C701" s="234" t="s">
        <v>25</v>
      </c>
      <c r="D701" s="234" t="s">
        <v>25</v>
      </c>
      <c r="E701" s="325" t="str">
        <f t="shared" si="10"/>
        <v>NGC</v>
      </c>
    </row>
    <row r="702" spans="1:5" x14ac:dyDescent="0.2">
      <c r="A702" s="233" t="s">
        <v>938</v>
      </c>
      <c r="B702" s="232" t="s">
        <v>939</v>
      </c>
      <c r="C702" s="234" t="s">
        <v>25</v>
      </c>
      <c r="D702" s="234" t="s">
        <v>25</v>
      </c>
      <c r="E702" s="325" t="str">
        <f t="shared" si="10"/>
        <v>NGC</v>
      </c>
    </row>
    <row r="703" spans="1:5" x14ac:dyDescent="0.2">
      <c r="A703" s="233">
        <v>717</v>
      </c>
      <c r="B703" s="232" t="s">
        <v>1954</v>
      </c>
      <c r="C703" s="234" t="s">
        <v>23</v>
      </c>
      <c r="D703" s="234" t="s">
        <v>20</v>
      </c>
      <c r="E703" s="325" t="str">
        <f t="shared" si="10"/>
        <v>SF</v>
      </c>
    </row>
    <row r="704" spans="1:5" x14ac:dyDescent="0.2">
      <c r="A704" s="233" t="s">
        <v>940</v>
      </c>
      <c r="B704" s="232" t="s">
        <v>941</v>
      </c>
      <c r="C704" s="234" t="s">
        <v>25</v>
      </c>
      <c r="D704" s="234" t="s">
        <v>25</v>
      </c>
      <c r="E704" s="325" t="str">
        <f t="shared" si="10"/>
        <v>NGC</v>
      </c>
    </row>
    <row r="705" spans="1:5" x14ac:dyDescent="0.2">
      <c r="A705" s="233">
        <v>720</v>
      </c>
      <c r="B705" s="232" t="s">
        <v>942</v>
      </c>
      <c r="C705" s="234" t="s">
        <v>25</v>
      </c>
      <c r="D705" s="234" t="s">
        <v>25</v>
      </c>
      <c r="E705" s="325" t="str">
        <f t="shared" si="10"/>
        <v>NGC</v>
      </c>
    </row>
    <row r="706" spans="1:5" x14ac:dyDescent="0.2">
      <c r="A706" s="233">
        <v>721</v>
      </c>
      <c r="B706" s="232" t="s">
        <v>943</v>
      </c>
      <c r="C706" s="234" t="s">
        <v>25</v>
      </c>
      <c r="D706" s="234" t="s">
        <v>25</v>
      </c>
      <c r="E706" s="325" t="str">
        <f t="shared" si="10"/>
        <v>NGC</v>
      </c>
    </row>
    <row r="707" spans="1:5" x14ac:dyDescent="0.2">
      <c r="A707" s="233" t="s">
        <v>944</v>
      </c>
      <c r="B707" s="232" t="s">
        <v>945</v>
      </c>
      <c r="C707" s="234" t="s">
        <v>25</v>
      </c>
      <c r="D707" s="234" t="s">
        <v>25</v>
      </c>
      <c r="E707" s="325" t="str">
        <f t="shared" ref="E707:E770" si="11">IF(D707="F","NGC",IF(D707="B","NGC",IF(D707="G","GF",IF(D707="S","SF",IF(D707="N","NGC",D707)))))</f>
        <v>NGC</v>
      </c>
    </row>
    <row r="708" spans="1:5" x14ac:dyDescent="0.2">
      <c r="A708" s="233">
        <v>723</v>
      </c>
      <c r="B708" s="232" t="s">
        <v>946</v>
      </c>
      <c r="C708" s="234" t="s">
        <v>25</v>
      </c>
      <c r="D708" s="234" t="s">
        <v>25</v>
      </c>
      <c r="E708" s="325" t="str">
        <f t="shared" si="11"/>
        <v>NGC</v>
      </c>
    </row>
    <row r="709" spans="1:5" x14ac:dyDescent="0.2">
      <c r="A709" s="233">
        <v>724</v>
      </c>
      <c r="B709" s="232" t="s">
        <v>947</v>
      </c>
      <c r="C709" s="234" t="s">
        <v>25</v>
      </c>
      <c r="D709" s="234" t="s">
        <v>25</v>
      </c>
      <c r="E709" s="325" t="str">
        <f t="shared" si="11"/>
        <v>NGC</v>
      </c>
    </row>
    <row r="710" spans="1:5" x14ac:dyDescent="0.2">
      <c r="A710" s="233">
        <v>725</v>
      </c>
      <c r="B710" s="232" t="s">
        <v>948</v>
      </c>
      <c r="C710" s="234" t="s">
        <v>25</v>
      </c>
      <c r="D710" s="234" t="s">
        <v>25</v>
      </c>
      <c r="E710" s="325" t="str">
        <f t="shared" si="11"/>
        <v>NGC</v>
      </c>
    </row>
    <row r="711" spans="1:5" x14ac:dyDescent="0.2">
      <c r="A711" s="233">
        <v>726</v>
      </c>
      <c r="B711" s="232" t="s">
        <v>949</v>
      </c>
      <c r="C711" s="234" t="s">
        <v>50</v>
      </c>
      <c r="D711" s="234" t="s">
        <v>43</v>
      </c>
      <c r="E711" s="325" t="str">
        <f t="shared" si="11"/>
        <v>NGC</v>
      </c>
    </row>
    <row r="712" spans="1:5" x14ac:dyDescent="0.2">
      <c r="A712" s="233">
        <v>727</v>
      </c>
      <c r="B712" s="232" t="s">
        <v>950</v>
      </c>
      <c r="C712" s="234" t="s">
        <v>25</v>
      </c>
      <c r="D712" s="234" t="s">
        <v>25</v>
      </c>
      <c r="E712" s="325" t="str">
        <f t="shared" si="11"/>
        <v>NGC</v>
      </c>
    </row>
    <row r="713" spans="1:5" x14ac:dyDescent="0.2">
      <c r="A713" s="233" t="s">
        <v>1864</v>
      </c>
      <c r="B713" s="232" t="s">
        <v>951</v>
      </c>
      <c r="C713" s="234" t="s">
        <v>25</v>
      </c>
      <c r="D713" s="234" t="s">
        <v>25</v>
      </c>
      <c r="E713" s="325" t="str">
        <f t="shared" si="11"/>
        <v>NGC</v>
      </c>
    </row>
    <row r="714" spans="1:5" x14ac:dyDescent="0.2">
      <c r="A714" s="233">
        <v>729</v>
      </c>
      <c r="B714" s="232" t="s">
        <v>952</v>
      </c>
      <c r="C714" s="234" t="s">
        <v>25</v>
      </c>
      <c r="D714" s="234" t="s">
        <v>25</v>
      </c>
      <c r="E714" s="325" t="str">
        <f t="shared" si="11"/>
        <v>NGC</v>
      </c>
    </row>
    <row r="715" spans="1:5" x14ac:dyDescent="0.2">
      <c r="A715" s="233">
        <v>730</v>
      </c>
      <c r="B715" s="232" t="s">
        <v>953</v>
      </c>
      <c r="C715" s="234" t="s">
        <v>25</v>
      </c>
      <c r="D715" s="234" t="s">
        <v>25</v>
      </c>
      <c r="E715" s="325" t="str">
        <f t="shared" si="11"/>
        <v>NGC</v>
      </c>
    </row>
    <row r="716" spans="1:5" x14ac:dyDescent="0.2">
      <c r="A716" s="233" t="s">
        <v>954</v>
      </c>
      <c r="B716" s="232" t="s">
        <v>955</v>
      </c>
      <c r="C716" s="234" t="s">
        <v>25</v>
      </c>
      <c r="D716" s="234" t="s">
        <v>25</v>
      </c>
      <c r="E716" s="325" t="str">
        <f t="shared" si="11"/>
        <v>NGC</v>
      </c>
    </row>
    <row r="717" spans="1:5" x14ac:dyDescent="0.2">
      <c r="A717" s="233" t="s">
        <v>956</v>
      </c>
      <c r="B717" s="232" t="s">
        <v>957</v>
      </c>
      <c r="C717" s="234" t="s">
        <v>25</v>
      </c>
      <c r="D717" s="234" t="s">
        <v>25</v>
      </c>
      <c r="E717" s="325" t="str">
        <f t="shared" si="11"/>
        <v>NGC</v>
      </c>
    </row>
    <row r="718" spans="1:5" x14ac:dyDescent="0.2">
      <c r="A718" s="233">
        <v>734</v>
      </c>
      <c r="B718" s="232" t="s">
        <v>958</v>
      </c>
      <c r="C718" s="234" t="s">
        <v>25</v>
      </c>
      <c r="D718" s="234" t="s">
        <v>25</v>
      </c>
      <c r="E718" s="325" t="str">
        <f t="shared" si="11"/>
        <v>NGC</v>
      </c>
    </row>
    <row r="719" spans="1:5" x14ac:dyDescent="0.2">
      <c r="A719" s="233">
        <v>735</v>
      </c>
      <c r="B719" s="232" t="s">
        <v>959</v>
      </c>
      <c r="C719" s="234" t="s">
        <v>23</v>
      </c>
      <c r="D719" s="234" t="s">
        <v>20</v>
      </c>
      <c r="E719" s="325" t="str">
        <f t="shared" si="11"/>
        <v>SF</v>
      </c>
    </row>
    <row r="720" spans="1:5" x14ac:dyDescent="0.2">
      <c r="A720" s="233">
        <v>736</v>
      </c>
      <c r="B720" s="232" t="s">
        <v>960</v>
      </c>
      <c r="C720" s="234" t="s">
        <v>25</v>
      </c>
      <c r="D720" s="234" t="s">
        <v>25</v>
      </c>
      <c r="E720" s="325" t="str">
        <f t="shared" si="11"/>
        <v>NGC</v>
      </c>
    </row>
    <row r="721" spans="1:5" x14ac:dyDescent="0.2">
      <c r="A721" s="233">
        <v>737</v>
      </c>
      <c r="B721" s="232" t="s">
        <v>961</v>
      </c>
      <c r="C721" s="234" t="s">
        <v>25</v>
      </c>
      <c r="D721" s="234" t="s">
        <v>25</v>
      </c>
      <c r="E721" s="325" t="str">
        <f t="shared" si="11"/>
        <v>NGC</v>
      </c>
    </row>
    <row r="722" spans="1:5" x14ac:dyDescent="0.2">
      <c r="A722" s="233" t="s">
        <v>962</v>
      </c>
      <c r="B722" s="232" t="s">
        <v>963</v>
      </c>
      <c r="C722" s="234" t="s">
        <v>23</v>
      </c>
      <c r="D722" s="234" t="s">
        <v>20</v>
      </c>
      <c r="E722" s="325" t="str">
        <f t="shared" si="11"/>
        <v>SF</v>
      </c>
    </row>
    <row r="723" spans="1:5" x14ac:dyDescent="0.2">
      <c r="A723" s="233">
        <v>739</v>
      </c>
      <c r="B723" s="232" t="s">
        <v>964</v>
      </c>
      <c r="C723" s="234" t="s">
        <v>50</v>
      </c>
      <c r="D723" s="234" t="s">
        <v>43</v>
      </c>
      <c r="E723" s="325" t="str">
        <f t="shared" si="11"/>
        <v>NGC</v>
      </c>
    </row>
    <row r="724" spans="1:5" x14ac:dyDescent="0.2">
      <c r="A724" s="233">
        <v>740</v>
      </c>
      <c r="B724" s="232" t="s">
        <v>965</v>
      </c>
      <c r="C724" s="234" t="s">
        <v>25</v>
      </c>
      <c r="D724" s="234" t="s">
        <v>25</v>
      </c>
      <c r="E724" s="325" t="str">
        <f t="shared" si="11"/>
        <v>NGC</v>
      </c>
    </row>
    <row r="725" spans="1:5" x14ac:dyDescent="0.2">
      <c r="A725" s="233">
        <v>741</v>
      </c>
      <c r="B725" s="232" t="s">
        <v>966</v>
      </c>
      <c r="C725" s="234" t="s">
        <v>23</v>
      </c>
      <c r="D725" s="234" t="s">
        <v>20</v>
      </c>
      <c r="E725" s="325" t="str">
        <f t="shared" si="11"/>
        <v>SF</v>
      </c>
    </row>
    <row r="726" spans="1:5" x14ac:dyDescent="0.2">
      <c r="A726" s="233">
        <v>742</v>
      </c>
      <c r="B726" s="232" t="s">
        <v>967</v>
      </c>
      <c r="C726" s="234" t="s">
        <v>25</v>
      </c>
      <c r="D726" s="234" t="s">
        <v>25</v>
      </c>
      <c r="E726" s="325" t="str">
        <f t="shared" si="11"/>
        <v>NGC</v>
      </c>
    </row>
    <row r="727" spans="1:5" x14ac:dyDescent="0.2">
      <c r="A727" s="233">
        <v>743</v>
      </c>
      <c r="B727" s="232" t="s">
        <v>968</v>
      </c>
      <c r="C727" s="234" t="s">
        <v>25</v>
      </c>
      <c r="D727" s="234" t="s">
        <v>25</v>
      </c>
      <c r="E727" s="325" t="str">
        <f t="shared" si="11"/>
        <v>NGC</v>
      </c>
    </row>
    <row r="728" spans="1:5" x14ac:dyDescent="0.2">
      <c r="A728" s="233">
        <v>744</v>
      </c>
      <c r="B728" s="232" t="s">
        <v>969</v>
      </c>
      <c r="C728" s="234" t="s">
        <v>25</v>
      </c>
      <c r="D728" s="234" t="s">
        <v>25</v>
      </c>
      <c r="E728" s="325" t="str">
        <f t="shared" si="11"/>
        <v>NGC</v>
      </c>
    </row>
    <row r="729" spans="1:5" x14ac:dyDescent="0.2">
      <c r="A729" s="233">
        <v>745</v>
      </c>
      <c r="B729" s="232" t="s">
        <v>970</v>
      </c>
      <c r="C729" s="234" t="s">
        <v>25</v>
      </c>
      <c r="D729" s="234" t="s">
        <v>25</v>
      </c>
      <c r="E729" s="325" t="str">
        <f t="shared" si="11"/>
        <v>NGC</v>
      </c>
    </row>
    <row r="730" spans="1:5" x14ac:dyDescent="0.2">
      <c r="A730" s="233">
        <v>746</v>
      </c>
      <c r="B730" s="232" t="s">
        <v>971</v>
      </c>
      <c r="C730" s="234" t="s">
        <v>25</v>
      </c>
      <c r="D730" s="234" t="s">
        <v>25</v>
      </c>
      <c r="E730" s="325" t="str">
        <f t="shared" si="11"/>
        <v>NGC</v>
      </c>
    </row>
    <row r="731" spans="1:5" x14ac:dyDescent="0.2">
      <c r="A731" s="233">
        <v>747</v>
      </c>
      <c r="B731" s="232" t="s">
        <v>972</v>
      </c>
      <c r="C731" s="234" t="s">
        <v>25</v>
      </c>
      <c r="D731" s="234" t="s">
        <v>25</v>
      </c>
      <c r="E731" s="325" t="str">
        <f t="shared" si="11"/>
        <v>NGC</v>
      </c>
    </row>
    <row r="732" spans="1:5" x14ac:dyDescent="0.2">
      <c r="A732" s="233">
        <v>748</v>
      </c>
      <c r="B732" s="232" t="s">
        <v>973</v>
      </c>
      <c r="C732" s="234" t="s">
        <v>25</v>
      </c>
      <c r="D732" s="234" t="s">
        <v>25</v>
      </c>
      <c r="E732" s="325" t="str">
        <f t="shared" si="11"/>
        <v>NGC</v>
      </c>
    </row>
    <row r="733" spans="1:5" x14ac:dyDescent="0.2">
      <c r="A733" s="233">
        <v>749</v>
      </c>
      <c r="B733" s="232" t="s">
        <v>974</v>
      </c>
      <c r="C733" s="234" t="s">
        <v>87</v>
      </c>
      <c r="D733" s="234" t="s">
        <v>43</v>
      </c>
      <c r="E733" s="325" t="str">
        <f t="shared" si="11"/>
        <v>NGC</v>
      </c>
    </row>
    <row r="734" spans="1:5" x14ac:dyDescent="0.2">
      <c r="A734" s="233">
        <v>750</v>
      </c>
      <c r="B734" s="232" t="s">
        <v>975</v>
      </c>
      <c r="C734" s="234" t="s">
        <v>23</v>
      </c>
      <c r="D734" s="234" t="s">
        <v>20</v>
      </c>
      <c r="E734" s="325" t="str">
        <f t="shared" si="11"/>
        <v>SF</v>
      </c>
    </row>
    <row r="735" spans="1:5" x14ac:dyDescent="0.2">
      <c r="A735" s="233">
        <v>751</v>
      </c>
      <c r="B735" s="232" t="s">
        <v>976</v>
      </c>
      <c r="C735" s="234" t="s">
        <v>25</v>
      </c>
      <c r="D735" s="234" t="s">
        <v>25</v>
      </c>
      <c r="E735" s="325" t="str">
        <f t="shared" si="11"/>
        <v>NGC</v>
      </c>
    </row>
    <row r="736" spans="1:5" x14ac:dyDescent="0.2">
      <c r="A736" s="233">
        <v>752</v>
      </c>
      <c r="B736" s="232" t="s">
        <v>977</v>
      </c>
      <c r="C736" s="234" t="s">
        <v>23</v>
      </c>
      <c r="D736" s="234" t="s">
        <v>20</v>
      </c>
      <c r="E736" s="325" t="str">
        <f t="shared" si="11"/>
        <v>SF</v>
      </c>
    </row>
    <row r="737" spans="1:5" x14ac:dyDescent="0.2">
      <c r="A737" s="233" t="s">
        <v>978</v>
      </c>
      <c r="B737" s="232" t="s">
        <v>979</v>
      </c>
      <c r="C737" s="234" t="s">
        <v>23</v>
      </c>
      <c r="D737" s="234" t="s">
        <v>20</v>
      </c>
      <c r="E737" s="325" t="str">
        <f t="shared" si="11"/>
        <v>SF</v>
      </c>
    </row>
    <row r="738" spans="1:5" x14ac:dyDescent="0.2">
      <c r="A738" s="233">
        <v>755</v>
      </c>
      <c r="B738" s="232" t="s">
        <v>980</v>
      </c>
      <c r="C738" s="234" t="s">
        <v>23</v>
      </c>
      <c r="D738" s="234" t="s">
        <v>20</v>
      </c>
      <c r="E738" s="325" t="str">
        <f t="shared" si="11"/>
        <v>SF</v>
      </c>
    </row>
    <row r="739" spans="1:5" x14ac:dyDescent="0.2">
      <c r="A739" s="233">
        <v>756</v>
      </c>
      <c r="B739" s="232" t="s">
        <v>981</v>
      </c>
      <c r="C739" s="234" t="s">
        <v>25</v>
      </c>
      <c r="D739" s="234" t="s">
        <v>25</v>
      </c>
      <c r="E739" s="325" t="str">
        <f t="shared" si="11"/>
        <v>NGC</v>
      </c>
    </row>
    <row r="740" spans="1:5" x14ac:dyDescent="0.2">
      <c r="A740" s="233">
        <v>757</v>
      </c>
      <c r="B740" s="232" t="s">
        <v>982</v>
      </c>
      <c r="C740" s="234" t="s">
        <v>23</v>
      </c>
      <c r="D740" s="234" t="s">
        <v>20</v>
      </c>
      <c r="E740" s="325" t="str">
        <f t="shared" si="11"/>
        <v>SF</v>
      </c>
    </row>
    <row r="741" spans="1:5" x14ac:dyDescent="0.2">
      <c r="A741" s="233">
        <v>758</v>
      </c>
      <c r="B741" s="232" t="s">
        <v>983</v>
      </c>
      <c r="C741" s="234" t="s">
        <v>23</v>
      </c>
      <c r="D741" s="234" t="s">
        <v>20</v>
      </c>
      <c r="E741" s="325" t="str">
        <f t="shared" si="11"/>
        <v>SF</v>
      </c>
    </row>
    <row r="742" spans="1:5" x14ac:dyDescent="0.2">
      <c r="A742" s="233">
        <v>759</v>
      </c>
      <c r="B742" s="232" t="s">
        <v>984</v>
      </c>
      <c r="C742" s="234" t="s">
        <v>23</v>
      </c>
      <c r="D742" s="234" t="s">
        <v>20</v>
      </c>
      <c r="E742" s="325" t="str">
        <f t="shared" si="11"/>
        <v>SF</v>
      </c>
    </row>
    <row r="743" spans="1:5" x14ac:dyDescent="0.2">
      <c r="A743" s="233">
        <v>761</v>
      </c>
      <c r="B743" s="232" t="s">
        <v>985</v>
      </c>
      <c r="C743" s="234" t="s">
        <v>23</v>
      </c>
      <c r="D743" s="234" t="s">
        <v>20</v>
      </c>
      <c r="E743" s="325" t="str">
        <f t="shared" si="11"/>
        <v>SF</v>
      </c>
    </row>
    <row r="744" spans="1:5" x14ac:dyDescent="0.2">
      <c r="A744" s="233" t="s">
        <v>986</v>
      </c>
      <c r="B744" s="232" t="s">
        <v>987</v>
      </c>
      <c r="C744" s="234" t="s">
        <v>25</v>
      </c>
      <c r="D744" s="234" t="s">
        <v>25</v>
      </c>
      <c r="E744" s="325" t="str">
        <f t="shared" si="11"/>
        <v>NGC</v>
      </c>
    </row>
    <row r="745" spans="1:5" x14ac:dyDescent="0.2">
      <c r="A745" s="233">
        <v>763</v>
      </c>
      <c r="B745" s="232" t="s">
        <v>988</v>
      </c>
      <c r="C745" s="234" t="s">
        <v>23</v>
      </c>
      <c r="D745" s="234" t="s">
        <v>20</v>
      </c>
      <c r="E745" s="325" t="str">
        <f t="shared" si="11"/>
        <v>SF</v>
      </c>
    </row>
    <row r="746" spans="1:5" x14ac:dyDescent="0.2">
      <c r="A746" s="233">
        <v>764</v>
      </c>
      <c r="B746" s="232" t="s">
        <v>989</v>
      </c>
      <c r="C746" s="234" t="s">
        <v>25</v>
      </c>
      <c r="D746" s="234" t="s">
        <v>25</v>
      </c>
      <c r="E746" s="325" t="str">
        <f t="shared" si="11"/>
        <v>NGC</v>
      </c>
    </row>
    <row r="747" spans="1:5" x14ac:dyDescent="0.2">
      <c r="A747" s="233">
        <v>765</v>
      </c>
      <c r="B747" s="232" t="s">
        <v>990</v>
      </c>
      <c r="C747" s="234" t="s">
        <v>25</v>
      </c>
      <c r="D747" s="234" t="s">
        <v>25</v>
      </c>
      <c r="E747" s="325" t="str">
        <f t="shared" si="11"/>
        <v>NGC</v>
      </c>
    </row>
    <row r="748" spans="1:5" x14ac:dyDescent="0.2">
      <c r="A748" s="233">
        <v>767</v>
      </c>
      <c r="B748" s="232" t="s">
        <v>991</v>
      </c>
      <c r="C748" s="234" t="s">
        <v>23</v>
      </c>
      <c r="D748" s="234" t="s">
        <v>20</v>
      </c>
      <c r="E748" s="325" t="str">
        <f t="shared" si="11"/>
        <v>SF</v>
      </c>
    </row>
    <row r="749" spans="1:5" x14ac:dyDescent="0.2">
      <c r="A749" s="233">
        <v>768</v>
      </c>
      <c r="B749" s="232" t="s">
        <v>992</v>
      </c>
      <c r="C749" s="234" t="s">
        <v>25</v>
      </c>
      <c r="D749" s="234" t="s">
        <v>25</v>
      </c>
      <c r="E749" s="325" t="str">
        <f t="shared" si="11"/>
        <v>NGC</v>
      </c>
    </row>
    <row r="750" spans="1:5" x14ac:dyDescent="0.2">
      <c r="A750" s="233">
        <v>769</v>
      </c>
      <c r="B750" s="232" t="s">
        <v>993</v>
      </c>
      <c r="C750" s="234" t="s">
        <v>23</v>
      </c>
      <c r="D750" s="234" t="s">
        <v>20</v>
      </c>
      <c r="E750" s="325" t="str">
        <f t="shared" si="11"/>
        <v>SF</v>
      </c>
    </row>
    <row r="751" spans="1:5" x14ac:dyDescent="0.2">
      <c r="A751" s="233">
        <v>770</v>
      </c>
      <c r="B751" s="232" t="s">
        <v>1955</v>
      </c>
      <c r="C751" s="234" t="s">
        <v>23</v>
      </c>
      <c r="D751" s="234" t="s">
        <v>20</v>
      </c>
      <c r="E751" s="325" t="str">
        <f t="shared" si="11"/>
        <v>SF</v>
      </c>
    </row>
    <row r="752" spans="1:5" x14ac:dyDescent="0.2">
      <c r="A752" s="233">
        <v>771</v>
      </c>
      <c r="B752" s="232" t="s">
        <v>994</v>
      </c>
      <c r="C752" s="234" t="s">
        <v>23</v>
      </c>
      <c r="D752" s="234" t="s">
        <v>20</v>
      </c>
      <c r="E752" s="325" t="str">
        <f t="shared" si="11"/>
        <v>SF</v>
      </c>
    </row>
    <row r="753" spans="1:5" x14ac:dyDescent="0.2">
      <c r="A753" s="233">
        <v>773</v>
      </c>
      <c r="B753" s="232" t="s">
        <v>995</v>
      </c>
      <c r="C753" s="234" t="s">
        <v>23</v>
      </c>
      <c r="D753" s="234" t="s">
        <v>20</v>
      </c>
      <c r="E753" s="325" t="str">
        <f t="shared" si="11"/>
        <v>SF</v>
      </c>
    </row>
    <row r="754" spans="1:5" x14ac:dyDescent="0.2">
      <c r="A754" s="233">
        <v>774</v>
      </c>
      <c r="B754" s="232" t="s">
        <v>996</v>
      </c>
      <c r="C754" s="234" t="s">
        <v>25</v>
      </c>
      <c r="D754" s="234" t="s">
        <v>25</v>
      </c>
      <c r="E754" s="325" t="str">
        <f t="shared" si="11"/>
        <v>NGC</v>
      </c>
    </row>
    <row r="755" spans="1:5" x14ac:dyDescent="0.2">
      <c r="A755" s="233">
        <v>775</v>
      </c>
      <c r="B755" s="232" t="s">
        <v>997</v>
      </c>
      <c r="C755" s="234" t="s">
        <v>23</v>
      </c>
      <c r="D755" s="234" t="s">
        <v>20</v>
      </c>
      <c r="E755" s="325" t="str">
        <f t="shared" si="11"/>
        <v>SF</v>
      </c>
    </row>
    <row r="756" spans="1:5" x14ac:dyDescent="0.2">
      <c r="A756" s="233">
        <v>776</v>
      </c>
      <c r="B756" s="232" t="s">
        <v>998</v>
      </c>
      <c r="C756" s="234" t="s">
        <v>25</v>
      </c>
      <c r="D756" s="234" t="s">
        <v>25</v>
      </c>
      <c r="E756" s="325" t="str">
        <f t="shared" si="11"/>
        <v>NGC</v>
      </c>
    </row>
    <row r="757" spans="1:5" x14ac:dyDescent="0.2">
      <c r="A757" s="233">
        <v>777</v>
      </c>
      <c r="B757" s="232" t="s">
        <v>999</v>
      </c>
      <c r="C757" s="234" t="s">
        <v>23</v>
      </c>
      <c r="D757" s="234" t="s">
        <v>20</v>
      </c>
      <c r="E757" s="325" t="str">
        <f t="shared" si="11"/>
        <v>SF</v>
      </c>
    </row>
    <row r="758" spans="1:5" x14ac:dyDescent="0.2">
      <c r="A758" s="233">
        <v>778</v>
      </c>
      <c r="B758" s="232" t="s">
        <v>1000</v>
      </c>
      <c r="C758" s="234" t="s">
        <v>23</v>
      </c>
      <c r="D758" s="234" t="s">
        <v>20</v>
      </c>
      <c r="E758" s="325" t="str">
        <f t="shared" si="11"/>
        <v>SF</v>
      </c>
    </row>
    <row r="759" spans="1:5" x14ac:dyDescent="0.2">
      <c r="A759" s="233">
        <v>779</v>
      </c>
      <c r="B759" s="232" t="s">
        <v>1001</v>
      </c>
      <c r="C759" s="234" t="s">
        <v>23</v>
      </c>
      <c r="D759" s="234" t="s">
        <v>20</v>
      </c>
      <c r="E759" s="325" t="str">
        <f t="shared" si="11"/>
        <v>SF</v>
      </c>
    </row>
    <row r="760" spans="1:5" x14ac:dyDescent="0.2">
      <c r="A760" s="233">
        <v>780</v>
      </c>
      <c r="B760" s="232" t="s">
        <v>1002</v>
      </c>
      <c r="C760" s="234" t="s">
        <v>23</v>
      </c>
      <c r="D760" s="234" t="s">
        <v>20</v>
      </c>
      <c r="E760" s="325" t="str">
        <f t="shared" si="11"/>
        <v>SF</v>
      </c>
    </row>
    <row r="761" spans="1:5" x14ac:dyDescent="0.2">
      <c r="A761" s="233">
        <v>782</v>
      </c>
      <c r="B761" s="232" t="s">
        <v>1003</v>
      </c>
      <c r="C761" s="234" t="s">
        <v>25</v>
      </c>
      <c r="D761" s="234" t="s">
        <v>25</v>
      </c>
      <c r="E761" s="325" t="str">
        <f t="shared" si="11"/>
        <v>NGC</v>
      </c>
    </row>
    <row r="762" spans="1:5" x14ac:dyDescent="0.2">
      <c r="A762" s="233">
        <v>783</v>
      </c>
      <c r="B762" s="232" t="s">
        <v>1004</v>
      </c>
      <c r="C762" s="234" t="s">
        <v>281</v>
      </c>
      <c r="D762" s="234" t="s">
        <v>281</v>
      </c>
      <c r="E762" s="325" t="str">
        <f t="shared" si="11"/>
        <v>NGC</v>
      </c>
    </row>
    <row r="763" spans="1:5" x14ac:dyDescent="0.2">
      <c r="A763" s="233">
        <v>784</v>
      </c>
      <c r="B763" s="232" t="s">
        <v>1005</v>
      </c>
      <c r="C763" s="234" t="s">
        <v>87</v>
      </c>
      <c r="D763" s="234" t="s">
        <v>43</v>
      </c>
      <c r="E763" s="325" t="str">
        <f t="shared" si="11"/>
        <v>NGC</v>
      </c>
    </row>
    <row r="764" spans="1:5" x14ac:dyDescent="0.2">
      <c r="A764" s="233">
        <v>785</v>
      </c>
      <c r="B764" s="232" t="s">
        <v>1006</v>
      </c>
      <c r="C764" s="234" t="s">
        <v>25</v>
      </c>
      <c r="D764" s="234" t="s">
        <v>25</v>
      </c>
      <c r="E764" s="325" t="str">
        <f t="shared" si="11"/>
        <v>NGC</v>
      </c>
    </row>
    <row r="765" spans="1:5" x14ac:dyDescent="0.2">
      <c r="A765" s="233">
        <v>786</v>
      </c>
      <c r="B765" s="232" t="s">
        <v>1007</v>
      </c>
      <c r="C765" s="234" t="s">
        <v>25</v>
      </c>
      <c r="D765" s="234" t="s">
        <v>25</v>
      </c>
      <c r="E765" s="325" t="str">
        <f t="shared" si="11"/>
        <v>NGC</v>
      </c>
    </row>
    <row r="766" spans="1:5" x14ac:dyDescent="0.2">
      <c r="A766" s="233" t="s">
        <v>1008</v>
      </c>
      <c r="B766" s="232" t="s">
        <v>1009</v>
      </c>
      <c r="C766" s="234" t="s">
        <v>25</v>
      </c>
      <c r="D766" s="234" t="s">
        <v>25</v>
      </c>
      <c r="E766" s="325" t="str">
        <f t="shared" si="11"/>
        <v>NGC</v>
      </c>
    </row>
    <row r="767" spans="1:5" x14ac:dyDescent="0.2">
      <c r="A767" s="233">
        <v>788</v>
      </c>
      <c r="B767" s="232" t="s">
        <v>1010</v>
      </c>
      <c r="C767" s="234" t="s">
        <v>25</v>
      </c>
      <c r="D767" s="234" t="s">
        <v>25</v>
      </c>
      <c r="E767" s="325" t="str">
        <f t="shared" si="11"/>
        <v>NGC</v>
      </c>
    </row>
    <row r="768" spans="1:5" x14ac:dyDescent="0.2">
      <c r="A768" s="233">
        <v>789</v>
      </c>
      <c r="B768" s="232" t="s">
        <v>1011</v>
      </c>
      <c r="C768" s="234" t="s">
        <v>25</v>
      </c>
      <c r="D768" s="234" t="s">
        <v>25</v>
      </c>
      <c r="E768" s="325" t="str">
        <f t="shared" si="11"/>
        <v>NGC</v>
      </c>
    </row>
    <row r="769" spans="1:5" x14ac:dyDescent="0.2">
      <c r="A769" s="233">
        <v>790</v>
      </c>
      <c r="B769" s="232" t="s">
        <v>1012</v>
      </c>
      <c r="C769" s="234" t="s">
        <v>25</v>
      </c>
      <c r="D769" s="234" t="s">
        <v>25</v>
      </c>
      <c r="E769" s="325" t="str">
        <f t="shared" si="11"/>
        <v>NGC</v>
      </c>
    </row>
    <row r="770" spans="1:5" x14ac:dyDescent="0.2">
      <c r="A770" s="233">
        <v>791</v>
      </c>
      <c r="B770" s="232" t="s">
        <v>1013</v>
      </c>
      <c r="C770" s="234" t="s">
        <v>25</v>
      </c>
      <c r="D770" s="234" t="s">
        <v>25</v>
      </c>
      <c r="E770" s="325" t="str">
        <f t="shared" si="11"/>
        <v>NGC</v>
      </c>
    </row>
    <row r="771" spans="1:5" x14ac:dyDescent="0.2">
      <c r="A771" s="233">
        <v>793</v>
      </c>
      <c r="B771" s="232" t="s">
        <v>1014</v>
      </c>
      <c r="C771" s="234" t="s">
        <v>25</v>
      </c>
      <c r="D771" s="234" t="s">
        <v>25</v>
      </c>
      <c r="E771" s="325" t="str">
        <f t="shared" ref="E771:E834" si="12">IF(D771="F","NGC",IF(D771="B","NGC",IF(D771="G","GF",IF(D771="S","SF",IF(D771="N","NGC",D771)))))</f>
        <v>NGC</v>
      </c>
    </row>
    <row r="772" spans="1:5" x14ac:dyDescent="0.2">
      <c r="A772" s="233">
        <v>794</v>
      </c>
      <c r="B772" s="232" t="s">
        <v>1015</v>
      </c>
      <c r="C772" s="234" t="s">
        <v>25</v>
      </c>
      <c r="D772" s="234" t="s">
        <v>25</v>
      </c>
      <c r="E772" s="325" t="str">
        <f t="shared" si="12"/>
        <v>NGC</v>
      </c>
    </row>
    <row r="773" spans="1:5" x14ac:dyDescent="0.2">
      <c r="A773" s="233">
        <v>795</v>
      </c>
      <c r="B773" s="232" t="s">
        <v>1016</v>
      </c>
      <c r="C773" s="234" t="s">
        <v>25</v>
      </c>
      <c r="D773" s="234" t="s">
        <v>25</v>
      </c>
      <c r="E773" s="325" t="str">
        <f t="shared" si="12"/>
        <v>NGC</v>
      </c>
    </row>
    <row r="774" spans="1:5" x14ac:dyDescent="0.2">
      <c r="A774" s="233">
        <v>796</v>
      </c>
      <c r="B774" s="232" t="s">
        <v>1017</v>
      </c>
      <c r="C774" s="234" t="s">
        <v>25</v>
      </c>
      <c r="D774" s="234" t="s">
        <v>25</v>
      </c>
      <c r="E774" s="325" t="str">
        <f t="shared" si="12"/>
        <v>NGC</v>
      </c>
    </row>
    <row r="775" spans="1:5" x14ac:dyDescent="0.2">
      <c r="A775" s="233">
        <v>797</v>
      </c>
      <c r="B775" s="232" t="s">
        <v>1018</v>
      </c>
      <c r="C775" s="234" t="s">
        <v>25</v>
      </c>
      <c r="D775" s="234" t="s">
        <v>25</v>
      </c>
      <c r="E775" s="325" t="str">
        <f t="shared" si="12"/>
        <v>NGC</v>
      </c>
    </row>
    <row r="776" spans="1:5" x14ac:dyDescent="0.2">
      <c r="A776" s="233">
        <v>798</v>
      </c>
      <c r="B776" s="232" t="s">
        <v>1019</v>
      </c>
      <c r="C776" s="234" t="s">
        <v>50</v>
      </c>
      <c r="D776" s="234" t="s">
        <v>43</v>
      </c>
      <c r="E776" s="325" t="str">
        <f t="shared" si="12"/>
        <v>NGC</v>
      </c>
    </row>
    <row r="777" spans="1:5" x14ac:dyDescent="0.2">
      <c r="A777" s="233">
        <v>799</v>
      </c>
      <c r="B777" s="232" t="s">
        <v>1020</v>
      </c>
      <c r="C777" s="234" t="s">
        <v>662</v>
      </c>
      <c r="D777" s="234" t="s">
        <v>43</v>
      </c>
      <c r="E777" s="325" t="str">
        <f t="shared" si="12"/>
        <v>NGC</v>
      </c>
    </row>
    <row r="778" spans="1:5" x14ac:dyDescent="0.2">
      <c r="A778" s="233" t="s">
        <v>1021</v>
      </c>
      <c r="B778" s="232" t="s">
        <v>1022</v>
      </c>
      <c r="C778" s="234" t="s">
        <v>87</v>
      </c>
      <c r="D778" s="234" t="s">
        <v>43</v>
      </c>
      <c r="E778" s="325" t="str">
        <f t="shared" si="12"/>
        <v>NGC</v>
      </c>
    </row>
    <row r="779" spans="1:5" x14ac:dyDescent="0.2">
      <c r="A779" s="233" t="s">
        <v>1023</v>
      </c>
      <c r="B779" s="232" t="s">
        <v>1024</v>
      </c>
      <c r="C779" s="234" t="s">
        <v>87</v>
      </c>
      <c r="D779" s="234" t="s">
        <v>43</v>
      </c>
      <c r="E779" s="325" t="str">
        <f t="shared" si="12"/>
        <v>NGC</v>
      </c>
    </row>
    <row r="780" spans="1:5" x14ac:dyDescent="0.2">
      <c r="A780" s="233" t="s">
        <v>1025</v>
      </c>
      <c r="B780" s="232" t="s">
        <v>1026</v>
      </c>
      <c r="C780" s="234" t="s">
        <v>87</v>
      </c>
      <c r="D780" s="234" t="s">
        <v>43</v>
      </c>
      <c r="E780" s="325" t="str">
        <f t="shared" si="12"/>
        <v>NGC</v>
      </c>
    </row>
    <row r="781" spans="1:5" x14ac:dyDescent="0.2">
      <c r="A781" s="233">
        <v>803</v>
      </c>
      <c r="B781" s="232" t="s">
        <v>1027</v>
      </c>
      <c r="C781" s="234" t="s">
        <v>87</v>
      </c>
      <c r="D781" s="234" t="s">
        <v>43</v>
      </c>
      <c r="E781" s="325" t="str">
        <f t="shared" si="12"/>
        <v>NGC</v>
      </c>
    </row>
    <row r="782" spans="1:5" x14ac:dyDescent="0.2">
      <c r="A782" s="233" t="s">
        <v>1028</v>
      </c>
      <c r="B782" s="232" t="s">
        <v>1029</v>
      </c>
      <c r="C782" s="234" t="s">
        <v>87</v>
      </c>
      <c r="D782" s="234" t="s">
        <v>43</v>
      </c>
      <c r="E782" s="325" t="str">
        <f t="shared" si="12"/>
        <v>NGC</v>
      </c>
    </row>
    <row r="783" spans="1:5" x14ac:dyDescent="0.2">
      <c r="A783" s="233" t="s">
        <v>1030</v>
      </c>
      <c r="B783" s="232" t="s">
        <v>1031</v>
      </c>
      <c r="C783" s="234" t="s">
        <v>87</v>
      </c>
      <c r="D783" s="234" t="s">
        <v>43</v>
      </c>
      <c r="E783" s="325" t="str">
        <f t="shared" si="12"/>
        <v>NGC</v>
      </c>
    </row>
    <row r="784" spans="1:5" x14ac:dyDescent="0.2">
      <c r="A784" s="233" t="s">
        <v>1032</v>
      </c>
      <c r="B784" s="232" t="s">
        <v>1033</v>
      </c>
      <c r="C784" s="234" t="s">
        <v>23</v>
      </c>
      <c r="D784" s="234" t="s">
        <v>20</v>
      </c>
      <c r="E784" s="325" t="str">
        <f t="shared" si="12"/>
        <v>SF</v>
      </c>
    </row>
    <row r="785" spans="1:5" x14ac:dyDescent="0.2">
      <c r="A785" s="233" t="s">
        <v>1034</v>
      </c>
      <c r="B785" s="232" t="s">
        <v>1035</v>
      </c>
      <c r="C785" s="234" t="s">
        <v>87</v>
      </c>
      <c r="D785" s="234" t="s">
        <v>43</v>
      </c>
      <c r="E785" s="325" t="str">
        <f t="shared" si="12"/>
        <v>NGC</v>
      </c>
    </row>
    <row r="786" spans="1:5" x14ac:dyDescent="0.2">
      <c r="A786" s="233" t="s">
        <v>1036</v>
      </c>
      <c r="B786" s="232" t="s">
        <v>1037</v>
      </c>
      <c r="C786" s="234" t="s">
        <v>87</v>
      </c>
      <c r="D786" s="234" t="s">
        <v>43</v>
      </c>
      <c r="E786" s="325" t="str">
        <f t="shared" si="12"/>
        <v>NGC</v>
      </c>
    </row>
    <row r="787" spans="1:5" x14ac:dyDescent="0.2">
      <c r="A787" s="233" t="s">
        <v>1038</v>
      </c>
      <c r="B787" s="232" t="s">
        <v>1039</v>
      </c>
      <c r="C787" s="234" t="s">
        <v>87</v>
      </c>
      <c r="D787" s="234" t="s">
        <v>43</v>
      </c>
      <c r="E787" s="325" t="str">
        <f t="shared" si="12"/>
        <v>NGC</v>
      </c>
    </row>
    <row r="788" spans="1:5" x14ac:dyDescent="0.2">
      <c r="A788" s="233" t="s">
        <v>1040</v>
      </c>
      <c r="B788" s="232" t="s">
        <v>1041</v>
      </c>
      <c r="C788" s="234" t="s">
        <v>87</v>
      </c>
      <c r="D788" s="234" t="s">
        <v>43</v>
      </c>
      <c r="E788" s="325" t="str">
        <f t="shared" si="12"/>
        <v>NGC</v>
      </c>
    </row>
    <row r="789" spans="1:5" x14ac:dyDescent="0.2">
      <c r="A789" s="233">
        <v>812</v>
      </c>
      <c r="B789" s="232" t="s">
        <v>1042</v>
      </c>
      <c r="C789" s="234" t="s">
        <v>87</v>
      </c>
      <c r="D789" s="234" t="s">
        <v>43</v>
      </c>
      <c r="E789" s="325" t="str">
        <f t="shared" si="12"/>
        <v>NGC</v>
      </c>
    </row>
    <row r="790" spans="1:5" x14ac:dyDescent="0.2">
      <c r="A790" s="233">
        <v>813</v>
      </c>
      <c r="B790" s="232" t="s">
        <v>1043</v>
      </c>
      <c r="C790" s="234" t="s">
        <v>87</v>
      </c>
      <c r="D790" s="234" t="s">
        <v>43</v>
      </c>
      <c r="E790" s="325" t="str">
        <f t="shared" si="12"/>
        <v>NGC</v>
      </c>
    </row>
    <row r="791" spans="1:5" x14ac:dyDescent="0.2">
      <c r="A791" s="233">
        <v>814</v>
      </c>
      <c r="B791" s="232" t="s">
        <v>1044</v>
      </c>
      <c r="C791" s="234" t="s">
        <v>87</v>
      </c>
      <c r="D791" s="234" t="s">
        <v>43</v>
      </c>
      <c r="E791" s="325" t="str">
        <f t="shared" si="12"/>
        <v>NGC</v>
      </c>
    </row>
    <row r="792" spans="1:5" x14ac:dyDescent="0.2">
      <c r="A792" s="233">
        <v>815</v>
      </c>
      <c r="B792" s="232" t="s">
        <v>1956</v>
      </c>
      <c r="C792" s="234" t="s">
        <v>1045</v>
      </c>
      <c r="D792" s="234" t="s">
        <v>43</v>
      </c>
      <c r="E792" s="325" t="str">
        <f t="shared" si="12"/>
        <v>NGC</v>
      </c>
    </row>
    <row r="793" spans="1:5" x14ac:dyDescent="0.2">
      <c r="A793" s="233">
        <v>816</v>
      </c>
      <c r="B793" s="232" t="s">
        <v>1046</v>
      </c>
      <c r="C793" s="234" t="s">
        <v>87</v>
      </c>
      <c r="D793" s="234" t="s">
        <v>43</v>
      </c>
      <c r="E793" s="325" t="str">
        <f t="shared" si="12"/>
        <v>NGC</v>
      </c>
    </row>
    <row r="794" spans="1:5" x14ac:dyDescent="0.2">
      <c r="A794" s="233" t="s">
        <v>1047</v>
      </c>
      <c r="B794" s="232" t="s">
        <v>1048</v>
      </c>
      <c r="C794" s="234" t="s">
        <v>87</v>
      </c>
      <c r="D794" s="234" t="s">
        <v>43</v>
      </c>
      <c r="E794" s="325" t="str">
        <f t="shared" si="12"/>
        <v>NGC</v>
      </c>
    </row>
    <row r="795" spans="1:5" x14ac:dyDescent="0.2">
      <c r="A795" s="233" t="s">
        <v>1049</v>
      </c>
      <c r="B795" s="232" t="s">
        <v>1050</v>
      </c>
      <c r="C795" s="234" t="s">
        <v>87</v>
      </c>
      <c r="D795" s="234" t="s">
        <v>43</v>
      </c>
      <c r="E795" s="325" t="str">
        <f t="shared" si="12"/>
        <v>NGC</v>
      </c>
    </row>
    <row r="796" spans="1:5" x14ac:dyDescent="0.2">
      <c r="A796" s="233">
        <v>820</v>
      </c>
      <c r="B796" s="232" t="s">
        <v>1051</v>
      </c>
      <c r="C796" s="234" t="s">
        <v>1045</v>
      </c>
      <c r="D796" s="234" t="s">
        <v>43</v>
      </c>
      <c r="E796" s="325" t="str">
        <f t="shared" si="12"/>
        <v>NGC</v>
      </c>
    </row>
    <row r="797" spans="1:5" x14ac:dyDescent="0.2">
      <c r="A797" s="233">
        <v>821</v>
      </c>
      <c r="B797" s="232" t="s">
        <v>1052</v>
      </c>
      <c r="C797" s="234" t="s">
        <v>87</v>
      </c>
      <c r="D797" s="234" t="s">
        <v>43</v>
      </c>
      <c r="E797" s="325" t="str">
        <f t="shared" si="12"/>
        <v>NGC</v>
      </c>
    </row>
    <row r="798" spans="1:5" x14ac:dyDescent="0.2">
      <c r="A798" s="233">
        <v>822</v>
      </c>
      <c r="B798" s="232" t="s">
        <v>1053</v>
      </c>
      <c r="C798" s="234" t="s">
        <v>87</v>
      </c>
      <c r="D798" s="234" t="s">
        <v>43</v>
      </c>
      <c r="E798" s="325" t="str">
        <f t="shared" si="12"/>
        <v>NGC</v>
      </c>
    </row>
    <row r="799" spans="1:5" x14ac:dyDescent="0.2">
      <c r="A799" s="233">
        <v>823</v>
      </c>
      <c r="B799" s="232" t="s">
        <v>1054</v>
      </c>
      <c r="C799" s="234" t="s">
        <v>87</v>
      </c>
      <c r="D799" s="234" t="s">
        <v>43</v>
      </c>
      <c r="E799" s="325" t="str">
        <f t="shared" si="12"/>
        <v>NGC</v>
      </c>
    </row>
    <row r="800" spans="1:5" x14ac:dyDescent="0.2">
      <c r="A800" s="233" t="s">
        <v>1055</v>
      </c>
      <c r="B800" s="232" t="s">
        <v>1056</v>
      </c>
      <c r="C800" s="234" t="s">
        <v>87</v>
      </c>
      <c r="D800" s="234" t="s">
        <v>43</v>
      </c>
      <c r="E800" s="325" t="str">
        <f t="shared" si="12"/>
        <v>NGC</v>
      </c>
    </row>
    <row r="801" spans="1:5" x14ac:dyDescent="0.2">
      <c r="A801" s="233" t="s">
        <v>1057</v>
      </c>
      <c r="B801" s="232" t="s">
        <v>1058</v>
      </c>
      <c r="C801" s="234" t="s">
        <v>87</v>
      </c>
      <c r="D801" s="234" t="s">
        <v>43</v>
      </c>
      <c r="E801" s="325" t="str">
        <f t="shared" si="12"/>
        <v>NGC</v>
      </c>
    </row>
    <row r="802" spans="1:5" x14ac:dyDescent="0.2">
      <c r="A802" s="233">
        <v>827</v>
      </c>
      <c r="B802" s="232" t="s">
        <v>1059</v>
      </c>
      <c r="C802" s="234" t="s">
        <v>87</v>
      </c>
      <c r="D802" s="234" t="s">
        <v>43</v>
      </c>
      <c r="E802" s="325" t="str">
        <f t="shared" si="12"/>
        <v>NGC</v>
      </c>
    </row>
    <row r="803" spans="1:5" x14ac:dyDescent="0.2">
      <c r="A803" s="233" t="s">
        <v>1060</v>
      </c>
      <c r="B803" s="232" t="s">
        <v>1061</v>
      </c>
      <c r="C803" s="234" t="s">
        <v>87</v>
      </c>
      <c r="D803" s="234" t="s">
        <v>43</v>
      </c>
      <c r="E803" s="325" t="str">
        <f t="shared" si="12"/>
        <v>NGC</v>
      </c>
    </row>
    <row r="804" spans="1:5" x14ac:dyDescent="0.2">
      <c r="A804" s="233">
        <v>829</v>
      </c>
      <c r="B804" s="232" t="s">
        <v>1062</v>
      </c>
      <c r="C804" s="234" t="s">
        <v>87</v>
      </c>
      <c r="D804" s="234" t="s">
        <v>43</v>
      </c>
      <c r="E804" s="325" t="str">
        <f t="shared" si="12"/>
        <v>NGC</v>
      </c>
    </row>
    <row r="805" spans="1:5" x14ac:dyDescent="0.2">
      <c r="A805" s="233">
        <v>830</v>
      </c>
      <c r="B805" s="232" t="s">
        <v>1063</v>
      </c>
      <c r="C805" s="234" t="s">
        <v>1045</v>
      </c>
      <c r="D805" s="234" t="s">
        <v>43</v>
      </c>
      <c r="E805" s="325" t="str">
        <f t="shared" si="12"/>
        <v>NGC</v>
      </c>
    </row>
    <row r="806" spans="1:5" x14ac:dyDescent="0.2">
      <c r="A806" s="233">
        <v>831</v>
      </c>
      <c r="B806" s="232" t="s">
        <v>1064</v>
      </c>
      <c r="C806" s="234" t="s">
        <v>87</v>
      </c>
      <c r="D806" s="234" t="s">
        <v>43</v>
      </c>
      <c r="E806" s="325" t="str">
        <f t="shared" si="12"/>
        <v>NGC</v>
      </c>
    </row>
    <row r="807" spans="1:5" x14ac:dyDescent="0.2">
      <c r="A807" s="233" t="s">
        <v>1065</v>
      </c>
      <c r="B807" s="232" t="s">
        <v>1066</v>
      </c>
      <c r="C807" s="234" t="s">
        <v>87</v>
      </c>
      <c r="D807" s="234" t="s">
        <v>43</v>
      </c>
      <c r="E807" s="325" t="str">
        <f t="shared" si="12"/>
        <v>NGC</v>
      </c>
    </row>
    <row r="808" spans="1:5" x14ac:dyDescent="0.2">
      <c r="A808" s="233">
        <v>833</v>
      </c>
      <c r="B808" s="232" t="s">
        <v>1067</v>
      </c>
      <c r="C808" s="234" t="s">
        <v>87</v>
      </c>
      <c r="D808" s="234" t="s">
        <v>43</v>
      </c>
      <c r="E808" s="325" t="str">
        <f t="shared" si="12"/>
        <v>NGC</v>
      </c>
    </row>
    <row r="809" spans="1:5" x14ac:dyDescent="0.2">
      <c r="A809" s="233">
        <v>834</v>
      </c>
      <c r="B809" s="232" t="s">
        <v>1068</v>
      </c>
      <c r="C809" s="234" t="s">
        <v>87</v>
      </c>
      <c r="D809" s="234" t="s">
        <v>43</v>
      </c>
      <c r="E809" s="325" t="str">
        <f t="shared" si="12"/>
        <v>NGC</v>
      </c>
    </row>
    <row r="810" spans="1:5" x14ac:dyDescent="0.2">
      <c r="A810" s="233">
        <v>835</v>
      </c>
      <c r="B810" s="232" t="s">
        <v>1069</v>
      </c>
      <c r="C810" s="234" t="s">
        <v>1045</v>
      </c>
      <c r="D810" s="234" t="s">
        <v>43</v>
      </c>
      <c r="E810" s="325" t="str">
        <f t="shared" si="12"/>
        <v>NGC</v>
      </c>
    </row>
    <row r="811" spans="1:5" x14ac:dyDescent="0.2">
      <c r="A811" s="233" t="s">
        <v>1070</v>
      </c>
      <c r="B811" s="232" t="s">
        <v>1071</v>
      </c>
      <c r="C811" s="234" t="s">
        <v>1045</v>
      </c>
      <c r="D811" s="234" t="s">
        <v>43</v>
      </c>
      <c r="E811" s="325" t="str">
        <f t="shared" si="12"/>
        <v>NGC</v>
      </c>
    </row>
    <row r="812" spans="1:5" x14ac:dyDescent="0.2">
      <c r="A812" s="233" t="s">
        <v>1072</v>
      </c>
      <c r="B812" s="232" t="s">
        <v>1073</v>
      </c>
      <c r="C812" s="234" t="s">
        <v>1045</v>
      </c>
      <c r="D812" s="234" t="s">
        <v>43</v>
      </c>
      <c r="E812" s="325" t="str">
        <f t="shared" si="12"/>
        <v>NGC</v>
      </c>
    </row>
    <row r="813" spans="1:5" x14ac:dyDescent="0.2">
      <c r="A813" s="233" t="s">
        <v>1074</v>
      </c>
      <c r="B813" s="232" t="s">
        <v>1075</v>
      </c>
      <c r="C813" s="234" t="s">
        <v>87</v>
      </c>
      <c r="D813" s="234" t="s">
        <v>43</v>
      </c>
      <c r="E813" s="325" t="str">
        <f t="shared" si="12"/>
        <v>NGC</v>
      </c>
    </row>
    <row r="814" spans="1:5" x14ac:dyDescent="0.2">
      <c r="A814" s="233">
        <v>839</v>
      </c>
      <c r="B814" s="232" t="s">
        <v>1076</v>
      </c>
      <c r="C814" s="234" t="s">
        <v>87</v>
      </c>
      <c r="D814" s="234" t="s">
        <v>43</v>
      </c>
      <c r="E814" s="325" t="str">
        <f t="shared" si="12"/>
        <v>NGC</v>
      </c>
    </row>
    <row r="815" spans="1:5" x14ac:dyDescent="0.2">
      <c r="A815" s="233">
        <v>840</v>
      </c>
      <c r="B815" s="232" t="s">
        <v>1077</v>
      </c>
      <c r="C815" s="234" t="s">
        <v>87</v>
      </c>
      <c r="D815" s="234" t="s">
        <v>43</v>
      </c>
      <c r="E815" s="325" t="str">
        <f t="shared" si="12"/>
        <v>NGC</v>
      </c>
    </row>
    <row r="816" spans="1:5" x14ac:dyDescent="0.2">
      <c r="A816" s="233" t="s">
        <v>1078</v>
      </c>
      <c r="B816" s="232" t="s">
        <v>1079</v>
      </c>
      <c r="C816" s="234" t="s">
        <v>87</v>
      </c>
      <c r="D816" s="234" t="s">
        <v>43</v>
      </c>
      <c r="E816" s="325" t="str">
        <f t="shared" si="12"/>
        <v>NGC</v>
      </c>
    </row>
    <row r="817" spans="1:5" x14ac:dyDescent="0.2">
      <c r="A817" s="233">
        <v>842</v>
      </c>
      <c r="B817" s="232" t="s">
        <v>1080</v>
      </c>
      <c r="C817" s="234" t="s">
        <v>87</v>
      </c>
      <c r="D817" s="234" t="s">
        <v>43</v>
      </c>
      <c r="E817" s="325" t="str">
        <f t="shared" si="12"/>
        <v>NGC</v>
      </c>
    </row>
    <row r="818" spans="1:5" x14ac:dyDescent="0.2">
      <c r="A818" s="233" t="s">
        <v>1865</v>
      </c>
      <c r="B818" s="232" t="s">
        <v>1081</v>
      </c>
      <c r="C818" s="234" t="s">
        <v>87</v>
      </c>
      <c r="D818" s="234" t="s">
        <v>43</v>
      </c>
      <c r="E818" s="325" t="str">
        <f t="shared" si="12"/>
        <v>NGC</v>
      </c>
    </row>
    <row r="819" spans="1:5" x14ac:dyDescent="0.2">
      <c r="A819" s="233" t="s">
        <v>1082</v>
      </c>
      <c r="B819" s="232" t="s">
        <v>1083</v>
      </c>
      <c r="C819" s="234" t="s">
        <v>87</v>
      </c>
      <c r="D819" s="234" t="s">
        <v>43</v>
      </c>
      <c r="E819" s="325" t="str">
        <f t="shared" si="12"/>
        <v>NGC</v>
      </c>
    </row>
    <row r="820" spans="1:5" x14ac:dyDescent="0.2">
      <c r="A820" s="233" t="s">
        <v>1084</v>
      </c>
      <c r="B820" s="232" t="s">
        <v>1085</v>
      </c>
      <c r="C820" s="234" t="s">
        <v>87</v>
      </c>
      <c r="D820" s="234" t="s">
        <v>43</v>
      </c>
      <c r="E820" s="325" t="str">
        <f t="shared" si="12"/>
        <v>NGC</v>
      </c>
    </row>
    <row r="821" spans="1:5" x14ac:dyDescent="0.2">
      <c r="A821" s="233">
        <v>846</v>
      </c>
      <c r="B821" s="232" t="s">
        <v>1086</v>
      </c>
      <c r="C821" s="234" t="s">
        <v>87</v>
      </c>
      <c r="D821" s="234" t="s">
        <v>43</v>
      </c>
      <c r="E821" s="325" t="str">
        <f t="shared" si="12"/>
        <v>NGC</v>
      </c>
    </row>
    <row r="822" spans="1:5" x14ac:dyDescent="0.2">
      <c r="A822" s="233" t="s">
        <v>1087</v>
      </c>
      <c r="B822" s="232" t="s">
        <v>1088</v>
      </c>
      <c r="C822" s="234" t="s">
        <v>87</v>
      </c>
      <c r="D822" s="234" t="s">
        <v>43</v>
      </c>
      <c r="E822" s="325" t="str">
        <f t="shared" si="12"/>
        <v>NGC</v>
      </c>
    </row>
    <row r="823" spans="1:5" x14ac:dyDescent="0.2">
      <c r="A823" s="233">
        <v>848</v>
      </c>
      <c r="B823" s="232" t="s">
        <v>1089</v>
      </c>
      <c r="C823" s="234" t="s">
        <v>87</v>
      </c>
      <c r="D823" s="234" t="s">
        <v>43</v>
      </c>
      <c r="E823" s="325" t="str">
        <f t="shared" si="12"/>
        <v>NGC</v>
      </c>
    </row>
    <row r="824" spans="1:5" x14ac:dyDescent="0.2">
      <c r="A824" s="233">
        <v>849</v>
      </c>
      <c r="B824" s="232" t="s">
        <v>1090</v>
      </c>
      <c r="C824" s="234" t="s">
        <v>1045</v>
      </c>
      <c r="D824" s="234" t="s">
        <v>43</v>
      </c>
      <c r="E824" s="325" t="str">
        <f t="shared" si="12"/>
        <v>NGC</v>
      </c>
    </row>
    <row r="825" spans="1:5" x14ac:dyDescent="0.2">
      <c r="A825" s="233" t="s">
        <v>1091</v>
      </c>
      <c r="B825" s="232" t="s">
        <v>1092</v>
      </c>
      <c r="C825" s="234" t="s">
        <v>87</v>
      </c>
      <c r="D825" s="234" t="s">
        <v>43</v>
      </c>
      <c r="E825" s="325" t="str">
        <f t="shared" si="12"/>
        <v>NGC</v>
      </c>
    </row>
    <row r="826" spans="1:5" x14ac:dyDescent="0.2">
      <c r="A826" s="233">
        <v>851</v>
      </c>
      <c r="B826" s="232" t="s">
        <v>1093</v>
      </c>
      <c r="C826" s="234" t="s">
        <v>281</v>
      </c>
      <c r="D826" s="234" t="s">
        <v>281</v>
      </c>
      <c r="E826" s="325" t="str">
        <f t="shared" si="12"/>
        <v>NGC</v>
      </c>
    </row>
    <row r="827" spans="1:5" x14ac:dyDescent="0.2">
      <c r="A827" s="233" t="s">
        <v>1094</v>
      </c>
      <c r="B827" s="232" t="s">
        <v>1095</v>
      </c>
      <c r="C827" s="234" t="s">
        <v>281</v>
      </c>
      <c r="D827" s="234" t="s">
        <v>281</v>
      </c>
      <c r="E827" s="325" t="str">
        <f t="shared" si="12"/>
        <v>NGC</v>
      </c>
    </row>
    <row r="828" spans="1:5" x14ac:dyDescent="0.2">
      <c r="A828" s="233">
        <v>853</v>
      </c>
      <c r="B828" s="232" t="s">
        <v>1096</v>
      </c>
      <c r="C828" s="234" t="s">
        <v>281</v>
      </c>
      <c r="D828" s="234" t="s">
        <v>281</v>
      </c>
      <c r="E828" s="325" t="str">
        <f t="shared" si="12"/>
        <v>NGC</v>
      </c>
    </row>
    <row r="829" spans="1:5" x14ac:dyDescent="0.2">
      <c r="A829" s="233">
        <v>854</v>
      </c>
      <c r="B829" s="232" t="s">
        <v>1097</v>
      </c>
      <c r="C829" s="234" t="s">
        <v>281</v>
      </c>
      <c r="D829" s="234" t="s">
        <v>281</v>
      </c>
      <c r="E829" s="325" t="str">
        <f t="shared" si="12"/>
        <v>NGC</v>
      </c>
    </row>
    <row r="830" spans="1:5" x14ac:dyDescent="0.2">
      <c r="A830" s="233" t="s">
        <v>1098</v>
      </c>
      <c r="B830" s="232" t="s">
        <v>1099</v>
      </c>
      <c r="C830" s="234" t="s">
        <v>281</v>
      </c>
      <c r="D830" s="234" t="s">
        <v>281</v>
      </c>
      <c r="E830" s="325" t="str">
        <f t="shared" si="12"/>
        <v>NGC</v>
      </c>
    </row>
    <row r="831" spans="1:5" x14ac:dyDescent="0.2">
      <c r="A831" s="233" t="s">
        <v>1100</v>
      </c>
      <c r="B831" s="232" t="s">
        <v>1101</v>
      </c>
      <c r="C831" s="234" t="s">
        <v>281</v>
      </c>
      <c r="D831" s="234" t="s">
        <v>281</v>
      </c>
      <c r="E831" s="325" t="str">
        <f t="shared" si="12"/>
        <v>NGC</v>
      </c>
    </row>
    <row r="832" spans="1:5" x14ac:dyDescent="0.2">
      <c r="A832" s="233" t="s">
        <v>1102</v>
      </c>
      <c r="B832" s="232" t="s">
        <v>1103</v>
      </c>
      <c r="C832" s="234" t="s">
        <v>281</v>
      </c>
      <c r="D832" s="234" t="s">
        <v>281</v>
      </c>
      <c r="E832" s="325" t="str">
        <f t="shared" si="12"/>
        <v>NGC</v>
      </c>
    </row>
    <row r="833" spans="1:5" x14ac:dyDescent="0.2">
      <c r="A833" s="233">
        <v>858</v>
      </c>
      <c r="B833" s="232" t="s">
        <v>1104</v>
      </c>
      <c r="C833" s="234" t="s">
        <v>281</v>
      </c>
      <c r="D833" s="234" t="s">
        <v>281</v>
      </c>
      <c r="E833" s="325" t="str">
        <f t="shared" si="12"/>
        <v>NGC</v>
      </c>
    </row>
    <row r="834" spans="1:5" x14ac:dyDescent="0.2">
      <c r="A834" s="233">
        <v>860</v>
      </c>
      <c r="B834" s="232" t="s">
        <v>1105</v>
      </c>
      <c r="C834" s="234" t="s">
        <v>281</v>
      </c>
      <c r="D834" s="234" t="s">
        <v>281</v>
      </c>
      <c r="E834" s="325" t="str">
        <f t="shared" si="12"/>
        <v>NGC</v>
      </c>
    </row>
    <row r="835" spans="1:5" x14ac:dyDescent="0.2">
      <c r="A835" s="233" t="s">
        <v>1106</v>
      </c>
      <c r="B835" s="232" t="s">
        <v>1107</v>
      </c>
      <c r="C835" s="234" t="s">
        <v>281</v>
      </c>
      <c r="D835" s="234" t="s">
        <v>281</v>
      </c>
      <c r="E835" s="325" t="str">
        <f t="shared" ref="E835:E898" si="13">IF(D835="F","NGC",IF(D835="B","NGC",IF(D835="G","GF",IF(D835="S","SF",IF(D835="N","NGC",D835)))))</f>
        <v>NGC</v>
      </c>
    </row>
    <row r="836" spans="1:5" x14ac:dyDescent="0.2">
      <c r="A836" s="233" t="s">
        <v>1108</v>
      </c>
      <c r="B836" s="232" t="s">
        <v>1109</v>
      </c>
      <c r="C836" s="234" t="s">
        <v>281</v>
      </c>
      <c r="D836" s="234" t="s">
        <v>281</v>
      </c>
      <c r="E836" s="325" t="str">
        <f t="shared" si="13"/>
        <v>NGC</v>
      </c>
    </row>
    <row r="837" spans="1:5" x14ac:dyDescent="0.2">
      <c r="A837" s="233">
        <v>863</v>
      </c>
      <c r="B837" s="232" t="s">
        <v>1110</v>
      </c>
      <c r="C837" s="234" t="s">
        <v>281</v>
      </c>
      <c r="D837" s="234" t="s">
        <v>281</v>
      </c>
      <c r="E837" s="325" t="str">
        <f t="shared" si="13"/>
        <v>NGC</v>
      </c>
    </row>
    <row r="838" spans="1:5" x14ac:dyDescent="0.2">
      <c r="A838" s="233">
        <v>864</v>
      </c>
      <c r="B838" s="232" t="s">
        <v>1111</v>
      </c>
      <c r="C838" s="234" t="s">
        <v>281</v>
      </c>
      <c r="D838" s="234" t="s">
        <v>281</v>
      </c>
      <c r="E838" s="325" t="str">
        <f t="shared" si="13"/>
        <v>NGC</v>
      </c>
    </row>
    <row r="839" spans="1:5" x14ac:dyDescent="0.2">
      <c r="A839" s="233">
        <v>865</v>
      </c>
      <c r="B839" s="232" t="s">
        <v>1112</v>
      </c>
      <c r="C839" s="234" t="s">
        <v>87</v>
      </c>
      <c r="D839" s="234" t="s">
        <v>43</v>
      </c>
      <c r="E839" s="325" t="str">
        <f t="shared" si="13"/>
        <v>NGC</v>
      </c>
    </row>
    <row r="840" spans="1:5" x14ac:dyDescent="0.2">
      <c r="A840" s="233" t="s">
        <v>1113</v>
      </c>
      <c r="B840" s="232" t="s">
        <v>1114</v>
      </c>
      <c r="C840" s="234" t="s">
        <v>87</v>
      </c>
      <c r="D840" s="234" t="s">
        <v>43</v>
      </c>
      <c r="E840" s="325" t="str">
        <f t="shared" si="13"/>
        <v>NGC</v>
      </c>
    </row>
    <row r="841" spans="1:5" x14ac:dyDescent="0.2">
      <c r="A841" s="233">
        <v>867</v>
      </c>
      <c r="B841" s="232" t="s">
        <v>1115</v>
      </c>
      <c r="C841" s="234" t="s">
        <v>87</v>
      </c>
      <c r="D841" s="234" t="s">
        <v>43</v>
      </c>
      <c r="E841" s="325" t="str">
        <f t="shared" si="13"/>
        <v>NGC</v>
      </c>
    </row>
    <row r="842" spans="1:5" x14ac:dyDescent="0.2">
      <c r="A842" s="233">
        <v>868</v>
      </c>
      <c r="B842" s="232" t="s">
        <v>1116</v>
      </c>
      <c r="C842" s="234" t="s">
        <v>281</v>
      </c>
      <c r="D842" s="234" t="s">
        <v>281</v>
      </c>
      <c r="E842" s="325" t="str">
        <f t="shared" si="13"/>
        <v>NGC</v>
      </c>
    </row>
    <row r="843" spans="1:5" x14ac:dyDescent="0.2">
      <c r="A843" s="233">
        <v>869</v>
      </c>
      <c r="B843" s="232" t="s">
        <v>1117</v>
      </c>
      <c r="C843" s="234" t="s">
        <v>281</v>
      </c>
      <c r="D843" s="234" t="s">
        <v>281</v>
      </c>
      <c r="E843" s="325" t="str">
        <f t="shared" si="13"/>
        <v>NGC</v>
      </c>
    </row>
    <row r="844" spans="1:5" x14ac:dyDescent="0.2">
      <c r="A844" s="233">
        <v>870</v>
      </c>
      <c r="B844" s="232" t="s">
        <v>1118</v>
      </c>
      <c r="C844" s="234" t="s">
        <v>281</v>
      </c>
      <c r="D844" s="234" t="s">
        <v>281</v>
      </c>
      <c r="E844" s="325" t="str">
        <f t="shared" si="13"/>
        <v>NGC</v>
      </c>
    </row>
    <row r="845" spans="1:5" x14ac:dyDescent="0.2">
      <c r="A845" s="233">
        <v>871</v>
      </c>
      <c r="B845" s="232" t="s">
        <v>1119</v>
      </c>
      <c r="C845" s="234" t="s">
        <v>281</v>
      </c>
      <c r="D845" s="234" t="s">
        <v>281</v>
      </c>
      <c r="E845" s="325" t="str">
        <f t="shared" si="13"/>
        <v>NGC</v>
      </c>
    </row>
    <row r="846" spans="1:5" x14ac:dyDescent="0.2">
      <c r="A846" s="233">
        <v>872</v>
      </c>
      <c r="B846" s="232" t="s">
        <v>1120</v>
      </c>
      <c r="C846" s="234" t="s">
        <v>87</v>
      </c>
      <c r="D846" s="234" t="s">
        <v>43</v>
      </c>
      <c r="E846" s="325" t="str">
        <f t="shared" si="13"/>
        <v>NGC</v>
      </c>
    </row>
    <row r="847" spans="1:5" x14ac:dyDescent="0.2">
      <c r="A847" s="233">
        <v>873</v>
      </c>
      <c r="B847" s="232" t="s">
        <v>1121</v>
      </c>
      <c r="C847" s="234" t="s">
        <v>87</v>
      </c>
      <c r="D847" s="234" t="s">
        <v>43</v>
      </c>
      <c r="E847" s="325" t="str">
        <f t="shared" si="13"/>
        <v>NGC</v>
      </c>
    </row>
    <row r="848" spans="1:5" x14ac:dyDescent="0.2">
      <c r="A848" s="233">
        <v>874</v>
      </c>
      <c r="B848" s="232" t="s">
        <v>1122</v>
      </c>
      <c r="C848" s="234" t="s">
        <v>281</v>
      </c>
      <c r="D848" s="234" t="s">
        <v>281</v>
      </c>
      <c r="E848" s="325" t="str">
        <f t="shared" si="13"/>
        <v>NGC</v>
      </c>
    </row>
    <row r="849" spans="1:5" x14ac:dyDescent="0.2">
      <c r="A849" s="233" t="s">
        <v>1123</v>
      </c>
      <c r="B849" s="232" t="s">
        <v>1124</v>
      </c>
      <c r="C849" s="234" t="s">
        <v>87</v>
      </c>
      <c r="D849" s="234" t="s">
        <v>43</v>
      </c>
      <c r="E849" s="325" t="str">
        <f t="shared" si="13"/>
        <v>NGC</v>
      </c>
    </row>
    <row r="850" spans="1:5" x14ac:dyDescent="0.2">
      <c r="A850" s="233" t="s">
        <v>1125</v>
      </c>
      <c r="B850" s="232" t="s">
        <v>1126</v>
      </c>
      <c r="C850" s="234" t="s">
        <v>87</v>
      </c>
      <c r="D850" s="234" t="s">
        <v>43</v>
      </c>
      <c r="E850" s="325" t="str">
        <f t="shared" si="13"/>
        <v>NGC</v>
      </c>
    </row>
    <row r="851" spans="1:5" x14ac:dyDescent="0.2">
      <c r="A851" s="233">
        <v>877</v>
      </c>
      <c r="B851" s="232" t="s">
        <v>1127</v>
      </c>
      <c r="C851" s="234" t="s">
        <v>87</v>
      </c>
      <c r="D851" s="234" t="s">
        <v>43</v>
      </c>
      <c r="E851" s="325" t="str">
        <f t="shared" si="13"/>
        <v>NGC</v>
      </c>
    </row>
    <row r="852" spans="1:5" x14ac:dyDescent="0.2">
      <c r="A852" s="233">
        <v>878</v>
      </c>
      <c r="B852" s="232" t="s">
        <v>1128</v>
      </c>
      <c r="C852" s="234" t="s">
        <v>281</v>
      </c>
      <c r="D852" s="234" t="s">
        <v>281</v>
      </c>
      <c r="E852" s="325" t="str">
        <f t="shared" si="13"/>
        <v>NGC</v>
      </c>
    </row>
    <row r="853" spans="1:5" x14ac:dyDescent="0.2">
      <c r="A853" s="233" t="s">
        <v>1129</v>
      </c>
      <c r="B853" s="232" t="s">
        <v>1130</v>
      </c>
      <c r="C853" s="234" t="s">
        <v>87</v>
      </c>
      <c r="D853" s="234" t="s">
        <v>43</v>
      </c>
      <c r="E853" s="325" t="str">
        <f t="shared" si="13"/>
        <v>NGC</v>
      </c>
    </row>
    <row r="854" spans="1:5" x14ac:dyDescent="0.2">
      <c r="A854" s="233" t="s">
        <v>1131</v>
      </c>
      <c r="B854" s="232" t="s">
        <v>1132</v>
      </c>
      <c r="C854" s="234" t="s">
        <v>1045</v>
      </c>
      <c r="D854" s="234" t="s">
        <v>43</v>
      </c>
      <c r="E854" s="325" t="str">
        <f t="shared" si="13"/>
        <v>NGC</v>
      </c>
    </row>
    <row r="855" spans="1:5" x14ac:dyDescent="0.2">
      <c r="A855" s="233">
        <v>881</v>
      </c>
      <c r="B855" s="232" t="s">
        <v>1866</v>
      </c>
      <c r="C855" s="234" t="s">
        <v>87</v>
      </c>
      <c r="D855" s="234" t="s">
        <v>43</v>
      </c>
      <c r="E855" s="325" t="str">
        <f t="shared" si="13"/>
        <v>NGC</v>
      </c>
    </row>
    <row r="856" spans="1:5" x14ac:dyDescent="0.2">
      <c r="B856" s="232" t="s">
        <v>1867</v>
      </c>
      <c r="E856" s="325">
        <f t="shared" si="13"/>
        <v>0</v>
      </c>
    </row>
    <row r="857" spans="1:5" x14ac:dyDescent="0.2">
      <c r="A857" s="233">
        <v>882</v>
      </c>
      <c r="B857" s="232" t="s">
        <v>1133</v>
      </c>
      <c r="C857" s="234" t="s">
        <v>281</v>
      </c>
      <c r="D857" s="234" t="s">
        <v>281</v>
      </c>
      <c r="E857" s="325" t="str">
        <f t="shared" si="13"/>
        <v>NGC</v>
      </c>
    </row>
    <row r="858" spans="1:5" x14ac:dyDescent="0.2">
      <c r="A858" s="233">
        <v>883</v>
      </c>
      <c r="B858" s="232" t="s">
        <v>1134</v>
      </c>
      <c r="C858" s="234" t="s">
        <v>87</v>
      </c>
      <c r="D858" s="234" t="s">
        <v>43</v>
      </c>
      <c r="E858" s="325" t="str">
        <f t="shared" si="13"/>
        <v>NGC</v>
      </c>
    </row>
    <row r="859" spans="1:5" x14ac:dyDescent="0.2">
      <c r="A859" s="233">
        <v>884</v>
      </c>
      <c r="B859" s="232" t="s">
        <v>1957</v>
      </c>
      <c r="C859" s="234" t="s">
        <v>1045</v>
      </c>
      <c r="D859" s="234" t="s">
        <v>43</v>
      </c>
      <c r="E859" s="325" t="str">
        <f t="shared" si="13"/>
        <v>NGC</v>
      </c>
    </row>
    <row r="860" spans="1:5" x14ac:dyDescent="0.2">
      <c r="A860" s="233">
        <v>885</v>
      </c>
      <c r="B860" s="232" t="s">
        <v>1135</v>
      </c>
      <c r="C860" s="234" t="s">
        <v>87</v>
      </c>
      <c r="D860" s="234" t="s">
        <v>43</v>
      </c>
      <c r="E860" s="325" t="str">
        <f t="shared" si="13"/>
        <v>NGC</v>
      </c>
    </row>
    <row r="861" spans="1:5" x14ac:dyDescent="0.2">
      <c r="A861" s="233">
        <v>886</v>
      </c>
      <c r="B861" s="232" t="s">
        <v>1136</v>
      </c>
      <c r="C861" s="234" t="s">
        <v>87</v>
      </c>
      <c r="D861" s="234" t="s">
        <v>43</v>
      </c>
      <c r="E861" s="325" t="str">
        <f t="shared" si="13"/>
        <v>NGC</v>
      </c>
    </row>
    <row r="862" spans="1:5" x14ac:dyDescent="0.2">
      <c r="A862" s="233" t="s">
        <v>1137</v>
      </c>
      <c r="B862" s="232" t="s">
        <v>1138</v>
      </c>
      <c r="C862" s="234" t="s">
        <v>281</v>
      </c>
      <c r="D862" s="234" t="s">
        <v>281</v>
      </c>
      <c r="E862" s="325" t="str">
        <f t="shared" si="13"/>
        <v>NGC</v>
      </c>
    </row>
    <row r="863" spans="1:5" x14ac:dyDescent="0.2">
      <c r="A863" s="233" t="s">
        <v>1139</v>
      </c>
      <c r="B863" s="232" t="s">
        <v>1140</v>
      </c>
      <c r="C863" s="234" t="s">
        <v>281</v>
      </c>
      <c r="D863" s="234" t="s">
        <v>281</v>
      </c>
      <c r="E863" s="325" t="str">
        <f t="shared" si="13"/>
        <v>NGC</v>
      </c>
    </row>
    <row r="864" spans="1:5" x14ac:dyDescent="0.2">
      <c r="A864" s="233">
        <v>889</v>
      </c>
      <c r="B864" s="232" t="s">
        <v>1141</v>
      </c>
      <c r="C864" s="234" t="s">
        <v>281</v>
      </c>
      <c r="D864" s="234" t="s">
        <v>281</v>
      </c>
      <c r="E864" s="325" t="str">
        <f t="shared" si="13"/>
        <v>NGC</v>
      </c>
    </row>
    <row r="865" spans="1:5" x14ac:dyDescent="0.2">
      <c r="A865" s="233">
        <v>890</v>
      </c>
      <c r="B865" s="232" t="s">
        <v>1142</v>
      </c>
      <c r="C865" s="234" t="s">
        <v>281</v>
      </c>
      <c r="D865" s="234" t="s">
        <v>281</v>
      </c>
      <c r="E865" s="325" t="str">
        <f t="shared" si="13"/>
        <v>NGC</v>
      </c>
    </row>
    <row r="866" spans="1:5" x14ac:dyDescent="0.2">
      <c r="A866" s="233">
        <v>891</v>
      </c>
      <c r="B866" s="232" t="s">
        <v>1958</v>
      </c>
      <c r="C866" s="234" t="s">
        <v>281</v>
      </c>
      <c r="D866" s="234" t="s">
        <v>281</v>
      </c>
      <c r="E866" s="325" t="str">
        <f t="shared" si="13"/>
        <v>NGC</v>
      </c>
    </row>
    <row r="867" spans="1:5" x14ac:dyDescent="0.2">
      <c r="A867" s="233" t="s">
        <v>1143</v>
      </c>
      <c r="B867" s="232" t="s">
        <v>1144</v>
      </c>
      <c r="C867" s="234" t="s">
        <v>87</v>
      </c>
      <c r="D867" s="234" t="s">
        <v>43</v>
      </c>
      <c r="E867" s="325" t="str">
        <f t="shared" si="13"/>
        <v>NGC</v>
      </c>
    </row>
    <row r="868" spans="1:5" x14ac:dyDescent="0.2">
      <c r="A868" s="233" t="s">
        <v>1145</v>
      </c>
      <c r="B868" s="232" t="s">
        <v>1146</v>
      </c>
      <c r="C868" s="234" t="s">
        <v>281</v>
      </c>
      <c r="D868" s="234" t="s">
        <v>281</v>
      </c>
      <c r="E868" s="325" t="str">
        <f t="shared" si="13"/>
        <v>NGC</v>
      </c>
    </row>
    <row r="869" spans="1:5" x14ac:dyDescent="0.2">
      <c r="A869" s="233" t="s">
        <v>1147</v>
      </c>
      <c r="B869" s="232" t="s">
        <v>1148</v>
      </c>
      <c r="C869" s="234" t="s">
        <v>281</v>
      </c>
      <c r="D869" s="234" t="s">
        <v>281</v>
      </c>
      <c r="E869" s="325" t="str">
        <f t="shared" si="13"/>
        <v>NGC</v>
      </c>
    </row>
    <row r="870" spans="1:5" x14ac:dyDescent="0.2">
      <c r="A870" s="233">
        <v>895</v>
      </c>
      <c r="B870" s="232" t="s">
        <v>1149</v>
      </c>
      <c r="C870" s="234" t="s">
        <v>281</v>
      </c>
      <c r="D870" s="234" t="s">
        <v>281</v>
      </c>
      <c r="E870" s="325" t="str">
        <f t="shared" si="13"/>
        <v>NGC</v>
      </c>
    </row>
    <row r="871" spans="1:5" x14ac:dyDescent="0.2">
      <c r="A871" s="233">
        <v>896</v>
      </c>
      <c r="B871" s="232" t="s">
        <v>1150</v>
      </c>
      <c r="C871" s="234" t="s">
        <v>87</v>
      </c>
      <c r="D871" s="234" t="s">
        <v>43</v>
      </c>
      <c r="E871" s="325" t="str">
        <f t="shared" si="13"/>
        <v>NGC</v>
      </c>
    </row>
    <row r="872" spans="1:5" x14ac:dyDescent="0.2">
      <c r="A872" s="233" t="s">
        <v>1151</v>
      </c>
      <c r="B872" s="232" t="s">
        <v>1152</v>
      </c>
      <c r="C872" s="234" t="s">
        <v>87</v>
      </c>
      <c r="D872" s="234" t="s">
        <v>43</v>
      </c>
      <c r="E872" s="325" t="str">
        <f t="shared" si="13"/>
        <v>NGC</v>
      </c>
    </row>
    <row r="873" spans="1:5" x14ac:dyDescent="0.2">
      <c r="A873" s="233" t="s">
        <v>1153</v>
      </c>
      <c r="B873" s="232" t="s">
        <v>1154</v>
      </c>
      <c r="C873" s="234" t="s">
        <v>87</v>
      </c>
      <c r="D873" s="234" t="s">
        <v>43</v>
      </c>
      <c r="E873" s="325" t="str">
        <f t="shared" si="13"/>
        <v>NGC</v>
      </c>
    </row>
    <row r="874" spans="1:5" x14ac:dyDescent="0.2">
      <c r="A874" s="233" t="s">
        <v>1155</v>
      </c>
      <c r="B874" s="232" t="s">
        <v>1156</v>
      </c>
      <c r="C874" s="234" t="s">
        <v>87</v>
      </c>
      <c r="D874" s="234" t="s">
        <v>43</v>
      </c>
      <c r="E874" s="325" t="str">
        <f t="shared" si="13"/>
        <v>NGC</v>
      </c>
    </row>
    <row r="875" spans="1:5" x14ac:dyDescent="0.2">
      <c r="A875" s="233" t="s">
        <v>1157</v>
      </c>
      <c r="B875" s="232" t="s">
        <v>1158</v>
      </c>
      <c r="C875" s="234" t="s">
        <v>87</v>
      </c>
      <c r="D875" s="234" t="s">
        <v>43</v>
      </c>
      <c r="E875" s="325" t="str">
        <f t="shared" si="13"/>
        <v>NGC</v>
      </c>
    </row>
    <row r="876" spans="1:5" x14ac:dyDescent="0.2">
      <c r="A876" s="233" t="s">
        <v>1159</v>
      </c>
      <c r="B876" s="232" t="s">
        <v>1160</v>
      </c>
      <c r="C876" s="234" t="s">
        <v>87</v>
      </c>
      <c r="D876" s="234" t="s">
        <v>43</v>
      </c>
      <c r="E876" s="325" t="str">
        <f t="shared" si="13"/>
        <v>NGC</v>
      </c>
    </row>
    <row r="877" spans="1:5" x14ac:dyDescent="0.2">
      <c r="A877" s="233">
        <v>902</v>
      </c>
      <c r="B877" s="232" t="s">
        <v>1161</v>
      </c>
      <c r="C877" s="234" t="s">
        <v>87</v>
      </c>
      <c r="D877" s="234" t="s">
        <v>43</v>
      </c>
      <c r="E877" s="325" t="str">
        <f t="shared" si="13"/>
        <v>NGC</v>
      </c>
    </row>
    <row r="878" spans="1:5" x14ac:dyDescent="0.2">
      <c r="A878" s="233">
        <v>903</v>
      </c>
      <c r="B878" s="232" t="s">
        <v>1162</v>
      </c>
      <c r="C878" s="234" t="s">
        <v>87</v>
      </c>
      <c r="D878" s="234" t="s">
        <v>43</v>
      </c>
      <c r="E878" s="325" t="str">
        <f t="shared" si="13"/>
        <v>NGC</v>
      </c>
    </row>
    <row r="879" spans="1:5" x14ac:dyDescent="0.2">
      <c r="A879" s="233">
        <v>904</v>
      </c>
      <c r="B879" s="232" t="s">
        <v>1163</v>
      </c>
      <c r="C879" s="234" t="s">
        <v>87</v>
      </c>
      <c r="D879" s="234" t="s">
        <v>43</v>
      </c>
      <c r="E879" s="325" t="str">
        <f t="shared" si="13"/>
        <v>NGC</v>
      </c>
    </row>
    <row r="880" spans="1:5" x14ac:dyDescent="0.2">
      <c r="A880" s="233" t="s">
        <v>1164</v>
      </c>
      <c r="B880" s="232" t="s">
        <v>1165</v>
      </c>
      <c r="C880" s="234" t="s">
        <v>87</v>
      </c>
      <c r="D880" s="234" t="s">
        <v>43</v>
      </c>
      <c r="E880" s="325" t="str">
        <f t="shared" si="13"/>
        <v>NGC</v>
      </c>
    </row>
    <row r="881" spans="1:5" x14ac:dyDescent="0.2">
      <c r="A881" s="233" t="s">
        <v>1166</v>
      </c>
      <c r="B881" s="232" t="s">
        <v>1167</v>
      </c>
      <c r="C881" s="234" t="s">
        <v>87</v>
      </c>
      <c r="D881" s="234" t="s">
        <v>43</v>
      </c>
      <c r="E881" s="325" t="str">
        <f t="shared" si="13"/>
        <v>NGC</v>
      </c>
    </row>
    <row r="882" spans="1:5" x14ac:dyDescent="0.2">
      <c r="A882" s="233" t="s">
        <v>1168</v>
      </c>
      <c r="B882" s="232" t="s">
        <v>1169</v>
      </c>
      <c r="C882" s="234" t="s">
        <v>87</v>
      </c>
      <c r="D882" s="234" t="s">
        <v>43</v>
      </c>
      <c r="E882" s="325" t="str">
        <f t="shared" si="13"/>
        <v>NGC</v>
      </c>
    </row>
    <row r="883" spans="1:5" x14ac:dyDescent="0.2">
      <c r="A883" s="233">
        <v>908</v>
      </c>
      <c r="B883" s="232" t="s">
        <v>1170</v>
      </c>
      <c r="C883" s="234" t="s">
        <v>87</v>
      </c>
      <c r="D883" s="234" t="s">
        <v>43</v>
      </c>
      <c r="E883" s="325" t="str">
        <f t="shared" si="13"/>
        <v>NGC</v>
      </c>
    </row>
    <row r="884" spans="1:5" x14ac:dyDescent="0.2">
      <c r="A884" s="233">
        <v>909</v>
      </c>
      <c r="B884" s="232" t="s">
        <v>1171</v>
      </c>
      <c r="C884" s="234" t="s">
        <v>87</v>
      </c>
      <c r="D884" s="234" t="s">
        <v>43</v>
      </c>
      <c r="E884" s="325" t="str">
        <f t="shared" si="13"/>
        <v>NGC</v>
      </c>
    </row>
    <row r="885" spans="1:5" x14ac:dyDescent="0.2">
      <c r="A885" s="233">
        <v>910</v>
      </c>
      <c r="B885" s="232" t="s">
        <v>1172</v>
      </c>
      <c r="C885" s="234" t="s">
        <v>87</v>
      </c>
      <c r="D885" s="234" t="s">
        <v>43</v>
      </c>
      <c r="E885" s="325" t="str">
        <f t="shared" si="13"/>
        <v>NGC</v>
      </c>
    </row>
    <row r="886" spans="1:5" x14ac:dyDescent="0.2">
      <c r="A886" s="233">
        <v>911</v>
      </c>
      <c r="B886" s="232" t="s">
        <v>1173</v>
      </c>
      <c r="C886" s="234" t="s">
        <v>87</v>
      </c>
      <c r="D886" s="234" t="s">
        <v>43</v>
      </c>
      <c r="E886" s="325" t="str">
        <f t="shared" si="13"/>
        <v>NGC</v>
      </c>
    </row>
    <row r="887" spans="1:5" x14ac:dyDescent="0.2">
      <c r="A887" s="233">
        <v>912</v>
      </c>
      <c r="B887" s="232" t="s">
        <v>1174</v>
      </c>
      <c r="C887" s="234" t="s">
        <v>87</v>
      </c>
      <c r="D887" s="234" t="s">
        <v>43</v>
      </c>
      <c r="E887" s="325" t="str">
        <f t="shared" si="13"/>
        <v>NGC</v>
      </c>
    </row>
    <row r="888" spans="1:5" x14ac:dyDescent="0.2">
      <c r="A888" s="233">
        <v>913</v>
      </c>
      <c r="B888" s="232" t="s">
        <v>1175</v>
      </c>
      <c r="C888" s="234" t="s">
        <v>87</v>
      </c>
      <c r="D888" s="234" t="s">
        <v>43</v>
      </c>
      <c r="E888" s="325" t="str">
        <f t="shared" si="13"/>
        <v>NGC</v>
      </c>
    </row>
    <row r="889" spans="1:5" x14ac:dyDescent="0.2">
      <c r="A889" s="233">
        <v>914</v>
      </c>
      <c r="B889" s="232" t="s">
        <v>1176</v>
      </c>
      <c r="C889" s="234" t="s">
        <v>87</v>
      </c>
      <c r="D889" s="234" t="s">
        <v>43</v>
      </c>
      <c r="E889" s="325" t="str">
        <f t="shared" si="13"/>
        <v>NGC</v>
      </c>
    </row>
    <row r="890" spans="1:5" x14ac:dyDescent="0.2">
      <c r="A890" s="233">
        <v>915</v>
      </c>
      <c r="B890" s="232" t="s">
        <v>1177</v>
      </c>
      <c r="C890" s="234" t="s">
        <v>87</v>
      </c>
      <c r="D890" s="234" t="s">
        <v>43</v>
      </c>
      <c r="E890" s="325" t="str">
        <f t="shared" si="13"/>
        <v>NGC</v>
      </c>
    </row>
    <row r="891" spans="1:5" x14ac:dyDescent="0.2">
      <c r="A891" s="233">
        <v>916</v>
      </c>
      <c r="B891" s="232" t="s">
        <v>1178</v>
      </c>
      <c r="C891" s="234" t="s">
        <v>87</v>
      </c>
      <c r="D891" s="234" t="s">
        <v>43</v>
      </c>
      <c r="E891" s="325" t="str">
        <f t="shared" si="13"/>
        <v>NGC</v>
      </c>
    </row>
    <row r="892" spans="1:5" x14ac:dyDescent="0.2">
      <c r="A892" s="233">
        <v>917</v>
      </c>
      <c r="B892" s="232" t="s">
        <v>1179</v>
      </c>
      <c r="C892" s="234" t="s">
        <v>87</v>
      </c>
      <c r="D892" s="234" t="s">
        <v>43</v>
      </c>
      <c r="E892" s="325" t="str">
        <f t="shared" si="13"/>
        <v>NGC</v>
      </c>
    </row>
    <row r="893" spans="1:5" x14ac:dyDescent="0.2">
      <c r="A893" s="233">
        <v>918</v>
      </c>
      <c r="B893" s="232" t="s">
        <v>1180</v>
      </c>
      <c r="C893" s="234" t="s">
        <v>87</v>
      </c>
      <c r="D893" s="234" t="s">
        <v>43</v>
      </c>
      <c r="E893" s="325" t="str">
        <f t="shared" si="13"/>
        <v>NGC</v>
      </c>
    </row>
    <row r="894" spans="1:5" x14ac:dyDescent="0.2">
      <c r="A894" s="233" t="s">
        <v>1181</v>
      </c>
      <c r="B894" s="232" t="s">
        <v>1182</v>
      </c>
      <c r="C894" s="234" t="s">
        <v>87</v>
      </c>
      <c r="D894" s="234" t="s">
        <v>43</v>
      </c>
      <c r="E894" s="325" t="str">
        <f t="shared" si="13"/>
        <v>NGC</v>
      </c>
    </row>
    <row r="895" spans="1:5" x14ac:dyDescent="0.2">
      <c r="A895" s="233">
        <v>920</v>
      </c>
      <c r="B895" s="232" t="s">
        <v>1183</v>
      </c>
      <c r="C895" s="234" t="s">
        <v>87</v>
      </c>
      <c r="D895" s="234" t="s">
        <v>43</v>
      </c>
      <c r="E895" s="325" t="str">
        <f t="shared" si="13"/>
        <v>NGC</v>
      </c>
    </row>
    <row r="896" spans="1:5" x14ac:dyDescent="0.2">
      <c r="A896" s="233" t="s">
        <v>1184</v>
      </c>
      <c r="B896" s="232" t="s">
        <v>1185</v>
      </c>
      <c r="C896" s="234" t="s">
        <v>87</v>
      </c>
      <c r="D896" s="234" t="s">
        <v>43</v>
      </c>
      <c r="E896" s="325" t="str">
        <f t="shared" si="13"/>
        <v>NGC</v>
      </c>
    </row>
    <row r="897" spans="1:5" x14ac:dyDescent="0.2">
      <c r="A897" s="233" t="s">
        <v>1186</v>
      </c>
      <c r="B897" s="232" t="s">
        <v>1187</v>
      </c>
      <c r="C897" s="234" t="s">
        <v>87</v>
      </c>
      <c r="D897" s="234" t="s">
        <v>43</v>
      </c>
      <c r="E897" s="325" t="str">
        <f t="shared" si="13"/>
        <v>NGC</v>
      </c>
    </row>
    <row r="898" spans="1:5" x14ac:dyDescent="0.2">
      <c r="A898" s="233" t="s">
        <v>1188</v>
      </c>
      <c r="B898" s="232" t="s">
        <v>1189</v>
      </c>
      <c r="C898" s="234" t="s">
        <v>87</v>
      </c>
      <c r="D898" s="234" t="s">
        <v>43</v>
      </c>
      <c r="E898" s="325" t="str">
        <f t="shared" si="13"/>
        <v>NGC</v>
      </c>
    </row>
    <row r="899" spans="1:5" x14ac:dyDescent="0.2">
      <c r="A899" s="233">
        <v>924</v>
      </c>
      <c r="B899" s="232" t="s">
        <v>1190</v>
      </c>
      <c r="C899" s="234" t="s">
        <v>87</v>
      </c>
      <c r="D899" s="234" t="s">
        <v>43</v>
      </c>
      <c r="E899" s="325" t="str">
        <f t="shared" ref="E899:E962" si="14">IF(D899="F","NGC",IF(D899="B","NGC",IF(D899="G","GF",IF(D899="S","SF",IF(D899="N","NGC",D899)))))</f>
        <v>NGC</v>
      </c>
    </row>
    <row r="900" spans="1:5" x14ac:dyDescent="0.2">
      <c r="A900" s="233">
        <v>925</v>
      </c>
      <c r="B900" s="232" t="s">
        <v>1191</v>
      </c>
      <c r="C900" s="234" t="s">
        <v>87</v>
      </c>
      <c r="D900" s="234" t="s">
        <v>43</v>
      </c>
      <c r="E900" s="325" t="str">
        <f t="shared" si="14"/>
        <v>NGC</v>
      </c>
    </row>
    <row r="901" spans="1:5" x14ac:dyDescent="0.2">
      <c r="A901" s="233">
        <v>926</v>
      </c>
      <c r="B901" s="232" t="s">
        <v>1192</v>
      </c>
      <c r="C901" s="234" t="s">
        <v>87</v>
      </c>
      <c r="D901" s="234" t="s">
        <v>43</v>
      </c>
      <c r="E901" s="325" t="str">
        <f t="shared" si="14"/>
        <v>NGC</v>
      </c>
    </row>
    <row r="902" spans="1:5" x14ac:dyDescent="0.2">
      <c r="A902" s="233">
        <v>927</v>
      </c>
      <c r="B902" s="232" t="s">
        <v>1193</v>
      </c>
      <c r="C902" s="234" t="s">
        <v>87</v>
      </c>
      <c r="D902" s="234" t="s">
        <v>43</v>
      </c>
      <c r="E902" s="325" t="str">
        <f t="shared" si="14"/>
        <v>NGC</v>
      </c>
    </row>
    <row r="903" spans="1:5" x14ac:dyDescent="0.2">
      <c r="A903" s="233">
        <v>928</v>
      </c>
      <c r="B903" s="232" t="s">
        <v>1194</v>
      </c>
      <c r="C903" s="234" t="s">
        <v>87</v>
      </c>
      <c r="D903" s="234" t="s">
        <v>43</v>
      </c>
      <c r="E903" s="325" t="str">
        <f t="shared" si="14"/>
        <v>NGC</v>
      </c>
    </row>
    <row r="904" spans="1:5" x14ac:dyDescent="0.2">
      <c r="A904" s="233">
        <v>929</v>
      </c>
      <c r="B904" s="232" t="s">
        <v>1195</v>
      </c>
      <c r="C904" s="234" t="s">
        <v>87</v>
      </c>
      <c r="D904" s="234" t="s">
        <v>43</v>
      </c>
      <c r="E904" s="325" t="str">
        <f t="shared" si="14"/>
        <v>NGC</v>
      </c>
    </row>
    <row r="905" spans="1:5" x14ac:dyDescent="0.2">
      <c r="A905" s="233">
        <v>930</v>
      </c>
      <c r="B905" s="232" t="s">
        <v>1196</v>
      </c>
      <c r="C905" s="234" t="s">
        <v>87</v>
      </c>
      <c r="D905" s="234" t="s">
        <v>43</v>
      </c>
      <c r="E905" s="325" t="str">
        <f t="shared" si="14"/>
        <v>NGC</v>
      </c>
    </row>
    <row r="906" spans="1:5" x14ac:dyDescent="0.2">
      <c r="A906" s="233" t="s">
        <v>1197</v>
      </c>
      <c r="B906" s="232" t="s">
        <v>1198</v>
      </c>
      <c r="C906" s="234" t="s">
        <v>87</v>
      </c>
      <c r="D906" s="234" t="s">
        <v>43</v>
      </c>
      <c r="E906" s="325" t="str">
        <f t="shared" si="14"/>
        <v>NGC</v>
      </c>
    </row>
    <row r="907" spans="1:5" x14ac:dyDescent="0.2">
      <c r="A907" s="233">
        <v>932</v>
      </c>
      <c r="B907" s="232" t="s">
        <v>1199</v>
      </c>
      <c r="C907" s="234" t="s">
        <v>23</v>
      </c>
      <c r="D907" s="234" t="s">
        <v>20</v>
      </c>
      <c r="E907" s="325" t="str">
        <f t="shared" si="14"/>
        <v>SF</v>
      </c>
    </row>
    <row r="908" spans="1:5" x14ac:dyDescent="0.2">
      <c r="A908" s="233">
        <v>933</v>
      </c>
      <c r="B908" s="232" t="s">
        <v>1200</v>
      </c>
      <c r="C908" s="234" t="s">
        <v>23</v>
      </c>
      <c r="D908" s="234" t="s">
        <v>20</v>
      </c>
      <c r="E908" s="325" t="str">
        <f t="shared" si="14"/>
        <v>SF</v>
      </c>
    </row>
    <row r="909" spans="1:5" x14ac:dyDescent="0.2">
      <c r="A909" s="233" t="s">
        <v>1201</v>
      </c>
      <c r="B909" s="232" t="s">
        <v>1202</v>
      </c>
      <c r="C909" s="234" t="s">
        <v>87</v>
      </c>
      <c r="D909" s="234" t="s">
        <v>43</v>
      </c>
      <c r="E909" s="325" t="str">
        <f t="shared" si="14"/>
        <v>NGC</v>
      </c>
    </row>
    <row r="910" spans="1:5" x14ac:dyDescent="0.2">
      <c r="A910" s="233" t="s">
        <v>1203</v>
      </c>
      <c r="B910" s="232" t="s">
        <v>1204</v>
      </c>
      <c r="C910" s="234" t="s">
        <v>87</v>
      </c>
      <c r="D910" s="234" t="s">
        <v>43</v>
      </c>
      <c r="E910" s="325" t="str">
        <f t="shared" si="14"/>
        <v>NGC</v>
      </c>
    </row>
    <row r="911" spans="1:5" x14ac:dyDescent="0.2">
      <c r="A911" s="233" t="s">
        <v>1205</v>
      </c>
      <c r="B911" s="232" t="s">
        <v>1206</v>
      </c>
      <c r="C911" s="234" t="s">
        <v>87</v>
      </c>
      <c r="D911" s="234" t="s">
        <v>43</v>
      </c>
      <c r="E911" s="325" t="str">
        <f t="shared" si="14"/>
        <v>NGC</v>
      </c>
    </row>
    <row r="912" spans="1:5" x14ac:dyDescent="0.2">
      <c r="A912" s="233" t="s">
        <v>1207</v>
      </c>
      <c r="B912" s="232" t="s">
        <v>1208</v>
      </c>
      <c r="C912" s="234" t="s">
        <v>87</v>
      </c>
      <c r="D912" s="234" t="s">
        <v>43</v>
      </c>
      <c r="E912" s="325" t="str">
        <f t="shared" si="14"/>
        <v>NGC</v>
      </c>
    </row>
    <row r="913" spans="1:5" x14ac:dyDescent="0.2">
      <c r="A913" s="233">
        <v>938</v>
      </c>
      <c r="B913" s="232" t="s">
        <v>1209</v>
      </c>
      <c r="C913" s="234" t="s">
        <v>87</v>
      </c>
      <c r="D913" s="234" t="s">
        <v>43</v>
      </c>
      <c r="E913" s="325" t="str">
        <f t="shared" si="14"/>
        <v>NGC</v>
      </c>
    </row>
    <row r="914" spans="1:5" x14ac:dyDescent="0.2">
      <c r="A914" s="233">
        <v>939</v>
      </c>
      <c r="B914" s="232" t="s">
        <v>1210</v>
      </c>
      <c r="C914" s="234" t="s">
        <v>87</v>
      </c>
      <c r="D914" s="234" t="s">
        <v>43</v>
      </c>
      <c r="E914" s="325" t="str">
        <f t="shared" si="14"/>
        <v>NGC</v>
      </c>
    </row>
    <row r="915" spans="1:5" x14ac:dyDescent="0.2">
      <c r="A915" s="233">
        <v>940</v>
      </c>
      <c r="B915" s="232" t="s">
        <v>1211</v>
      </c>
      <c r="C915" s="234" t="s">
        <v>87</v>
      </c>
      <c r="D915" s="234" t="s">
        <v>43</v>
      </c>
      <c r="E915" s="325" t="str">
        <f t="shared" si="14"/>
        <v>NGC</v>
      </c>
    </row>
    <row r="916" spans="1:5" x14ac:dyDescent="0.2">
      <c r="A916" s="233">
        <v>941</v>
      </c>
      <c r="B916" s="232" t="s">
        <v>1212</v>
      </c>
      <c r="C916" s="234" t="s">
        <v>87</v>
      </c>
      <c r="D916" s="234" t="s">
        <v>43</v>
      </c>
      <c r="E916" s="325" t="str">
        <f t="shared" si="14"/>
        <v>NGC</v>
      </c>
    </row>
    <row r="917" spans="1:5" x14ac:dyDescent="0.2">
      <c r="A917" s="233">
        <v>942</v>
      </c>
      <c r="B917" s="232" t="s">
        <v>1213</v>
      </c>
      <c r="C917" s="234" t="s">
        <v>87</v>
      </c>
      <c r="D917" s="234" t="s">
        <v>43</v>
      </c>
      <c r="E917" s="325" t="str">
        <f t="shared" si="14"/>
        <v>NGC</v>
      </c>
    </row>
    <row r="918" spans="1:5" x14ac:dyDescent="0.2">
      <c r="A918" s="233">
        <v>943</v>
      </c>
      <c r="B918" s="232" t="s">
        <v>1214</v>
      </c>
      <c r="C918" s="234" t="s">
        <v>87</v>
      </c>
      <c r="D918" s="234" t="s">
        <v>43</v>
      </c>
      <c r="E918" s="325" t="str">
        <f t="shared" si="14"/>
        <v>NGC</v>
      </c>
    </row>
    <row r="919" spans="1:5" x14ac:dyDescent="0.2">
      <c r="A919" s="233" t="s">
        <v>1215</v>
      </c>
      <c r="B919" s="232" t="s">
        <v>1216</v>
      </c>
      <c r="C919" s="234" t="s">
        <v>87</v>
      </c>
      <c r="D919" s="234" t="s">
        <v>43</v>
      </c>
      <c r="E919" s="325" t="str">
        <f t="shared" si="14"/>
        <v>NGC</v>
      </c>
    </row>
    <row r="920" spans="1:5" x14ac:dyDescent="0.2">
      <c r="A920" s="233">
        <v>945</v>
      </c>
      <c r="B920" s="232" t="s">
        <v>1217</v>
      </c>
      <c r="C920" s="234" t="s">
        <v>87</v>
      </c>
      <c r="D920" s="234" t="s">
        <v>43</v>
      </c>
      <c r="E920" s="325" t="str">
        <f t="shared" si="14"/>
        <v>NGC</v>
      </c>
    </row>
    <row r="921" spans="1:5" x14ac:dyDescent="0.2">
      <c r="A921" s="233" t="s">
        <v>1218</v>
      </c>
      <c r="B921" s="232" t="s">
        <v>1219</v>
      </c>
      <c r="C921" s="234" t="s">
        <v>87</v>
      </c>
      <c r="D921" s="234" t="s">
        <v>43</v>
      </c>
      <c r="E921" s="325" t="str">
        <f t="shared" si="14"/>
        <v>NGC</v>
      </c>
    </row>
    <row r="922" spans="1:5" x14ac:dyDescent="0.2">
      <c r="A922" s="233">
        <v>947</v>
      </c>
      <c r="B922" s="232" t="s">
        <v>1220</v>
      </c>
      <c r="C922" s="234" t="s">
        <v>87</v>
      </c>
      <c r="D922" s="234" t="s">
        <v>43</v>
      </c>
      <c r="E922" s="325" t="str">
        <f t="shared" si="14"/>
        <v>NGC</v>
      </c>
    </row>
    <row r="923" spans="1:5" x14ac:dyDescent="0.2">
      <c r="A923" s="233">
        <v>948</v>
      </c>
      <c r="B923" s="232" t="s">
        <v>1221</v>
      </c>
      <c r="C923" s="234" t="s">
        <v>87</v>
      </c>
      <c r="D923" s="234" t="s">
        <v>43</v>
      </c>
      <c r="E923" s="325" t="str">
        <f t="shared" si="14"/>
        <v>NGC</v>
      </c>
    </row>
    <row r="924" spans="1:5" x14ac:dyDescent="0.2">
      <c r="A924" s="233" t="s">
        <v>1222</v>
      </c>
      <c r="B924" s="232" t="s">
        <v>1223</v>
      </c>
      <c r="C924" s="234" t="s">
        <v>87</v>
      </c>
      <c r="D924" s="234" t="s">
        <v>43</v>
      </c>
      <c r="E924" s="325" t="str">
        <f t="shared" si="14"/>
        <v>NGC</v>
      </c>
    </row>
    <row r="925" spans="1:5" x14ac:dyDescent="0.2">
      <c r="A925" s="233">
        <v>950</v>
      </c>
      <c r="B925" s="232" t="s">
        <v>1224</v>
      </c>
      <c r="C925" s="234" t="s">
        <v>87</v>
      </c>
      <c r="D925" s="234" t="s">
        <v>43</v>
      </c>
      <c r="E925" s="325" t="str">
        <f t="shared" si="14"/>
        <v>NGC</v>
      </c>
    </row>
    <row r="926" spans="1:5" x14ac:dyDescent="0.2">
      <c r="A926" s="233" t="s">
        <v>1225</v>
      </c>
      <c r="B926" s="232" t="s">
        <v>1226</v>
      </c>
      <c r="C926" s="234" t="s">
        <v>87</v>
      </c>
      <c r="D926" s="234" t="s">
        <v>43</v>
      </c>
      <c r="E926" s="325" t="str">
        <f t="shared" si="14"/>
        <v>NGC</v>
      </c>
    </row>
    <row r="927" spans="1:5" x14ac:dyDescent="0.2">
      <c r="A927" s="233">
        <v>952</v>
      </c>
      <c r="B927" s="232" t="s">
        <v>1227</v>
      </c>
      <c r="C927" s="234" t="s">
        <v>87</v>
      </c>
      <c r="D927" s="234" t="s">
        <v>43</v>
      </c>
      <c r="E927" s="325" t="str">
        <f t="shared" si="14"/>
        <v>NGC</v>
      </c>
    </row>
    <row r="928" spans="1:5" x14ac:dyDescent="0.2">
      <c r="A928" s="233" t="s">
        <v>1228</v>
      </c>
      <c r="B928" s="232" t="s">
        <v>1229</v>
      </c>
      <c r="C928" s="234" t="s">
        <v>87</v>
      </c>
      <c r="D928" s="234" t="s">
        <v>43</v>
      </c>
      <c r="E928" s="325" t="str">
        <f t="shared" si="14"/>
        <v>NGC</v>
      </c>
    </row>
    <row r="929" spans="1:5" x14ac:dyDescent="0.2">
      <c r="A929" s="233">
        <v>954</v>
      </c>
      <c r="B929" s="232" t="s">
        <v>1230</v>
      </c>
      <c r="C929" s="234" t="s">
        <v>87</v>
      </c>
      <c r="D929" s="234" t="s">
        <v>43</v>
      </c>
      <c r="E929" s="325" t="str">
        <f t="shared" si="14"/>
        <v>NGC</v>
      </c>
    </row>
    <row r="930" spans="1:5" x14ac:dyDescent="0.2">
      <c r="A930" s="233">
        <v>955</v>
      </c>
      <c r="B930" s="232" t="s">
        <v>1231</v>
      </c>
      <c r="C930" s="234" t="s">
        <v>87</v>
      </c>
      <c r="D930" s="234" t="s">
        <v>43</v>
      </c>
      <c r="E930" s="325" t="str">
        <f t="shared" si="14"/>
        <v>NGC</v>
      </c>
    </row>
    <row r="931" spans="1:5" x14ac:dyDescent="0.2">
      <c r="A931" s="233">
        <v>956</v>
      </c>
      <c r="B931" s="232" t="s">
        <v>1232</v>
      </c>
      <c r="C931" s="234" t="s">
        <v>87</v>
      </c>
      <c r="D931" s="234" t="s">
        <v>43</v>
      </c>
      <c r="E931" s="325" t="str">
        <f t="shared" si="14"/>
        <v>NGC</v>
      </c>
    </row>
    <row r="932" spans="1:5" x14ac:dyDescent="0.2">
      <c r="A932" s="233" t="s">
        <v>1233</v>
      </c>
      <c r="B932" s="232" t="s">
        <v>1234</v>
      </c>
      <c r="C932" s="234" t="s">
        <v>87</v>
      </c>
      <c r="D932" s="234" t="s">
        <v>43</v>
      </c>
      <c r="E932" s="325" t="str">
        <f t="shared" si="14"/>
        <v>NGC</v>
      </c>
    </row>
    <row r="933" spans="1:5" x14ac:dyDescent="0.2">
      <c r="A933" s="233" t="s">
        <v>1235</v>
      </c>
      <c r="B933" s="232" t="s">
        <v>1236</v>
      </c>
      <c r="C933" s="234" t="s">
        <v>87</v>
      </c>
      <c r="D933" s="234" t="s">
        <v>43</v>
      </c>
      <c r="E933" s="325" t="str">
        <f t="shared" si="14"/>
        <v>NGC</v>
      </c>
    </row>
    <row r="934" spans="1:5" x14ac:dyDescent="0.2">
      <c r="A934" s="233" t="s">
        <v>1237</v>
      </c>
      <c r="B934" s="232" t="s">
        <v>1238</v>
      </c>
      <c r="C934" s="234" t="s">
        <v>87</v>
      </c>
      <c r="D934" s="234" t="s">
        <v>43</v>
      </c>
      <c r="E934" s="325" t="str">
        <f t="shared" si="14"/>
        <v>NGC</v>
      </c>
    </row>
    <row r="935" spans="1:5" x14ac:dyDescent="0.2">
      <c r="A935" s="233">
        <v>960</v>
      </c>
      <c r="B935" s="232" t="s">
        <v>1239</v>
      </c>
      <c r="C935" s="234" t="s">
        <v>87</v>
      </c>
      <c r="D935" s="234" t="s">
        <v>43</v>
      </c>
      <c r="E935" s="325" t="str">
        <f t="shared" si="14"/>
        <v>NGC</v>
      </c>
    </row>
    <row r="936" spans="1:5" x14ac:dyDescent="0.2">
      <c r="A936" s="233">
        <v>961</v>
      </c>
      <c r="B936" s="232" t="s">
        <v>1240</v>
      </c>
      <c r="C936" s="234" t="s">
        <v>87</v>
      </c>
      <c r="D936" s="234" t="s">
        <v>43</v>
      </c>
      <c r="E936" s="325" t="str">
        <f t="shared" si="14"/>
        <v>NGC</v>
      </c>
    </row>
    <row r="937" spans="1:5" x14ac:dyDescent="0.2">
      <c r="A937" s="233">
        <v>962</v>
      </c>
      <c r="B937" s="232" t="s">
        <v>1241</v>
      </c>
      <c r="C937" s="234" t="s">
        <v>87</v>
      </c>
      <c r="D937" s="234" t="s">
        <v>43</v>
      </c>
      <c r="E937" s="325" t="str">
        <f t="shared" si="14"/>
        <v>NGC</v>
      </c>
    </row>
    <row r="938" spans="1:5" x14ac:dyDescent="0.2">
      <c r="A938" s="233" t="s">
        <v>1242</v>
      </c>
      <c r="B938" s="232" t="s">
        <v>1243</v>
      </c>
      <c r="C938" s="234" t="s">
        <v>87</v>
      </c>
      <c r="D938" s="234" t="s">
        <v>43</v>
      </c>
      <c r="E938" s="325" t="str">
        <f t="shared" si="14"/>
        <v>NGC</v>
      </c>
    </row>
    <row r="939" spans="1:5" x14ac:dyDescent="0.2">
      <c r="A939" s="233" t="s">
        <v>1244</v>
      </c>
      <c r="B939" s="232" t="s">
        <v>1245</v>
      </c>
      <c r="C939" s="234" t="s">
        <v>87</v>
      </c>
      <c r="D939" s="234" t="s">
        <v>43</v>
      </c>
      <c r="E939" s="325" t="str">
        <f t="shared" si="14"/>
        <v>NGC</v>
      </c>
    </row>
    <row r="940" spans="1:5" x14ac:dyDescent="0.2">
      <c r="A940" s="233">
        <v>965</v>
      </c>
      <c r="B940" s="232" t="s">
        <v>1246</v>
      </c>
      <c r="C940" s="234" t="s">
        <v>87</v>
      </c>
      <c r="D940" s="234" t="s">
        <v>43</v>
      </c>
      <c r="E940" s="325" t="str">
        <f t="shared" si="14"/>
        <v>NGC</v>
      </c>
    </row>
    <row r="941" spans="1:5" x14ac:dyDescent="0.2">
      <c r="A941" s="233" t="s">
        <v>1247</v>
      </c>
      <c r="B941" s="232" t="s">
        <v>1248</v>
      </c>
      <c r="C941" s="234" t="s">
        <v>87</v>
      </c>
      <c r="D941" s="234" t="s">
        <v>43</v>
      </c>
      <c r="E941" s="325" t="str">
        <f t="shared" si="14"/>
        <v>NGC</v>
      </c>
    </row>
    <row r="942" spans="1:5" x14ac:dyDescent="0.2">
      <c r="A942" s="233" t="s">
        <v>1249</v>
      </c>
      <c r="B942" s="232" t="s">
        <v>1250</v>
      </c>
      <c r="C942" s="234" t="s">
        <v>87</v>
      </c>
      <c r="D942" s="234" t="s">
        <v>43</v>
      </c>
      <c r="E942" s="325" t="str">
        <f t="shared" si="14"/>
        <v>NGC</v>
      </c>
    </row>
    <row r="943" spans="1:5" x14ac:dyDescent="0.2">
      <c r="A943" s="233" t="s">
        <v>1251</v>
      </c>
      <c r="B943" s="232" t="s">
        <v>1252</v>
      </c>
      <c r="C943" s="234" t="s">
        <v>23</v>
      </c>
      <c r="D943" s="234" t="s">
        <v>20</v>
      </c>
      <c r="E943" s="325" t="str">
        <f t="shared" si="14"/>
        <v>SF</v>
      </c>
    </row>
    <row r="944" spans="1:5" x14ac:dyDescent="0.2">
      <c r="A944" s="233">
        <v>969</v>
      </c>
      <c r="B944" s="232" t="s">
        <v>1253</v>
      </c>
      <c r="C944" s="234" t="s">
        <v>87</v>
      </c>
      <c r="D944" s="234" t="s">
        <v>43</v>
      </c>
      <c r="E944" s="325" t="str">
        <f t="shared" si="14"/>
        <v>NGC</v>
      </c>
    </row>
    <row r="945" spans="1:5" x14ac:dyDescent="0.2">
      <c r="A945" s="233">
        <v>970</v>
      </c>
      <c r="B945" s="232" t="s">
        <v>1254</v>
      </c>
      <c r="C945" s="234" t="s">
        <v>87</v>
      </c>
      <c r="D945" s="234" t="s">
        <v>43</v>
      </c>
      <c r="E945" s="325" t="str">
        <f t="shared" si="14"/>
        <v>NGC</v>
      </c>
    </row>
    <row r="946" spans="1:5" x14ac:dyDescent="0.2">
      <c r="A946" s="233" t="s">
        <v>1255</v>
      </c>
      <c r="B946" s="232" t="s">
        <v>1256</v>
      </c>
      <c r="C946" s="234" t="s">
        <v>87</v>
      </c>
      <c r="D946" s="234" t="s">
        <v>43</v>
      </c>
      <c r="E946" s="325" t="str">
        <f t="shared" si="14"/>
        <v>NGC</v>
      </c>
    </row>
    <row r="947" spans="1:5" x14ac:dyDescent="0.2">
      <c r="A947" s="233">
        <v>972</v>
      </c>
      <c r="B947" s="232" t="s">
        <v>1257</v>
      </c>
      <c r="C947" s="234" t="s">
        <v>87</v>
      </c>
      <c r="D947" s="234" t="s">
        <v>43</v>
      </c>
      <c r="E947" s="325" t="str">
        <f t="shared" si="14"/>
        <v>NGC</v>
      </c>
    </row>
    <row r="948" spans="1:5" x14ac:dyDescent="0.2">
      <c r="A948" s="233" t="s">
        <v>1258</v>
      </c>
      <c r="B948" s="232" t="s">
        <v>1259</v>
      </c>
      <c r="C948" s="234" t="s">
        <v>87</v>
      </c>
      <c r="D948" s="234" t="s">
        <v>43</v>
      </c>
      <c r="E948" s="325" t="str">
        <f t="shared" si="14"/>
        <v>NGC</v>
      </c>
    </row>
    <row r="949" spans="1:5" x14ac:dyDescent="0.2">
      <c r="A949" s="233">
        <v>974</v>
      </c>
      <c r="B949" s="232" t="s">
        <v>1260</v>
      </c>
      <c r="C949" s="234" t="s">
        <v>87</v>
      </c>
      <c r="D949" s="234" t="s">
        <v>43</v>
      </c>
      <c r="E949" s="325" t="str">
        <f t="shared" si="14"/>
        <v>NGC</v>
      </c>
    </row>
    <row r="950" spans="1:5" x14ac:dyDescent="0.2">
      <c r="A950" s="233" t="s">
        <v>1261</v>
      </c>
      <c r="B950" s="232" t="s">
        <v>1262</v>
      </c>
      <c r="C950" s="234" t="s">
        <v>87</v>
      </c>
      <c r="D950" s="234" t="s">
        <v>43</v>
      </c>
      <c r="E950" s="325" t="str">
        <f t="shared" si="14"/>
        <v>NGC</v>
      </c>
    </row>
    <row r="951" spans="1:5" x14ac:dyDescent="0.2">
      <c r="A951" s="233" t="s">
        <v>1263</v>
      </c>
      <c r="B951" s="232" t="s">
        <v>1264</v>
      </c>
      <c r="C951" s="234" t="s">
        <v>87</v>
      </c>
      <c r="D951" s="234" t="s">
        <v>43</v>
      </c>
      <c r="E951" s="325" t="str">
        <f t="shared" si="14"/>
        <v>NGC</v>
      </c>
    </row>
    <row r="952" spans="1:5" x14ac:dyDescent="0.2">
      <c r="A952" s="233">
        <v>977</v>
      </c>
      <c r="B952" s="232" t="s">
        <v>1265</v>
      </c>
      <c r="C952" s="234" t="s">
        <v>87</v>
      </c>
      <c r="D952" s="234" t="s">
        <v>43</v>
      </c>
      <c r="E952" s="325" t="str">
        <f t="shared" si="14"/>
        <v>NGC</v>
      </c>
    </row>
    <row r="953" spans="1:5" x14ac:dyDescent="0.2">
      <c r="A953" s="233" t="s">
        <v>1266</v>
      </c>
      <c r="B953" s="232" t="s">
        <v>1267</v>
      </c>
      <c r="C953" s="234" t="s">
        <v>662</v>
      </c>
      <c r="D953" s="234" t="s">
        <v>43</v>
      </c>
      <c r="E953" s="325" t="str">
        <f t="shared" si="14"/>
        <v>NGC</v>
      </c>
    </row>
    <row r="954" spans="1:5" x14ac:dyDescent="0.2">
      <c r="A954" s="233">
        <v>979</v>
      </c>
      <c r="B954" s="232" t="s">
        <v>1268</v>
      </c>
      <c r="C954" s="234" t="s">
        <v>87</v>
      </c>
      <c r="D954" s="234" t="s">
        <v>43</v>
      </c>
      <c r="E954" s="325" t="str">
        <f t="shared" si="14"/>
        <v>NGC</v>
      </c>
    </row>
    <row r="955" spans="1:5" x14ac:dyDescent="0.2">
      <c r="A955" s="233">
        <v>980</v>
      </c>
      <c r="B955" s="232" t="s">
        <v>1269</v>
      </c>
      <c r="C955" s="234" t="s">
        <v>87</v>
      </c>
      <c r="D955" s="234" t="s">
        <v>43</v>
      </c>
      <c r="E955" s="325" t="str">
        <f t="shared" si="14"/>
        <v>NGC</v>
      </c>
    </row>
    <row r="956" spans="1:5" x14ac:dyDescent="0.2">
      <c r="A956" s="233" t="s">
        <v>1270</v>
      </c>
      <c r="B956" s="232" t="s">
        <v>1271</v>
      </c>
      <c r="C956" s="234" t="s">
        <v>87</v>
      </c>
      <c r="D956" s="234" t="s">
        <v>43</v>
      </c>
      <c r="E956" s="325" t="str">
        <f t="shared" si="14"/>
        <v>NGC</v>
      </c>
    </row>
    <row r="957" spans="1:5" x14ac:dyDescent="0.2">
      <c r="A957" s="233">
        <v>982</v>
      </c>
      <c r="B957" s="232" t="s">
        <v>1272</v>
      </c>
      <c r="C957" s="234" t="s">
        <v>87</v>
      </c>
      <c r="D957" s="234" t="s">
        <v>43</v>
      </c>
      <c r="E957" s="325" t="str">
        <f t="shared" si="14"/>
        <v>NGC</v>
      </c>
    </row>
    <row r="958" spans="1:5" x14ac:dyDescent="0.2">
      <c r="A958" s="233" t="s">
        <v>1959</v>
      </c>
      <c r="B958" s="232" t="s">
        <v>1273</v>
      </c>
      <c r="C958" s="234" t="s">
        <v>87</v>
      </c>
      <c r="D958" s="234" t="s">
        <v>43</v>
      </c>
      <c r="E958" s="325" t="str">
        <f t="shared" si="14"/>
        <v>NGC</v>
      </c>
    </row>
    <row r="959" spans="1:5" x14ac:dyDescent="0.2">
      <c r="A959" s="233">
        <v>984</v>
      </c>
      <c r="B959" s="232" t="s">
        <v>1274</v>
      </c>
      <c r="C959" s="234" t="s">
        <v>87</v>
      </c>
      <c r="D959" s="234" t="s">
        <v>43</v>
      </c>
      <c r="E959" s="325" t="str">
        <f t="shared" si="14"/>
        <v>NGC</v>
      </c>
    </row>
    <row r="960" spans="1:5" x14ac:dyDescent="0.2">
      <c r="A960" s="233">
        <v>985</v>
      </c>
      <c r="B960" s="232" t="s">
        <v>1868</v>
      </c>
      <c r="C960" s="234" t="s">
        <v>87</v>
      </c>
      <c r="D960" s="234" t="s">
        <v>43</v>
      </c>
      <c r="E960" s="325" t="str">
        <f t="shared" si="14"/>
        <v>NGC</v>
      </c>
    </row>
    <row r="961" spans="1:5" x14ac:dyDescent="0.2">
      <c r="A961" s="233">
        <v>986</v>
      </c>
      <c r="B961" s="232" t="s">
        <v>1275</v>
      </c>
      <c r="C961" s="234" t="s">
        <v>662</v>
      </c>
      <c r="D961" s="234" t="s">
        <v>43</v>
      </c>
      <c r="E961" s="325" t="str">
        <f t="shared" si="14"/>
        <v>NGC</v>
      </c>
    </row>
    <row r="962" spans="1:5" x14ac:dyDescent="0.2">
      <c r="A962" s="233">
        <v>987</v>
      </c>
      <c r="B962" s="232" t="s">
        <v>1276</v>
      </c>
      <c r="C962" s="234" t="s">
        <v>43</v>
      </c>
      <c r="D962" s="234" t="s">
        <v>43</v>
      </c>
      <c r="E962" s="325" t="str">
        <f t="shared" si="14"/>
        <v>NGC</v>
      </c>
    </row>
    <row r="963" spans="1:5" x14ac:dyDescent="0.2">
      <c r="A963" s="233">
        <v>988</v>
      </c>
      <c r="B963" s="232" t="s">
        <v>1277</v>
      </c>
      <c r="C963" s="234" t="s">
        <v>43</v>
      </c>
      <c r="D963" s="234" t="s">
        <v>43</v>
      </c>
      <c r="E963" s="325" t="str">
        <f t="shared" ref="E963:E1026" si="15">IF(D963="F","NGC",IF(D963="B","NGC",IF(D963="G","GF",IF(D963="S","SF",IF(D963="N","NGC",D963)))))</f>
        <v>NGC</v>
      </c>
    </row>
    <row r="964" spans="1:5" x14ac:dyDescent="0.2">
      <c r="A964" s="233">
        <v>989</v>
      </c>
      <c r="B964" s="232" t="s">
        <v>1278</v>
      </c>
      <c r="C964" s="234" t="s">
        <v>43</v>
      </c>
      <c r="D964" s="234" t="s">
        <v>43</v>
      </c>
      <c r="E964" s="325" t="str">
        <f t="shared" si="15"/>
        <v>NGC</v>
      </c>
    </row>
    <row r="965" spans="1:5" x14ac:dyDescent="0.2">
      <c r="A965" s="233">
        <v>990</v>
      </c>
      <c r="B965" s="232" t="s">
        <v>1279</v>
      </c>
      <c r="C965" s="234" t="s">
        <v>43</v>
      </c>
      <c r="D965" s="234" t="s">
        <v>43</v>
      </c>
      <c r="E965" s="325" t="str">
        <f t="shared" si="15"/>
        <v>NGC</v>
      </c>
    </row>
    <row r="966" spans="1:5" x14ac:dyDescent="0.2">
      <c r="A966" s="233">
        <v>991</v>
      </c>
      <c r="B966" s="232" t="s">
        <v>1280</v>
      </c>
      <c r="C966" s="234" t="s">
        <v>1281</v>
      </c>
      <c r="D966" s="234" t="s">
        <v>43</v>
      </c>
      <c r="E966" s="325" t="str">
        <f t="shared" si="15"/>
        <v>NGC</v>
      </c>
    </row>
    <row r="967" spans="1:5" x14ac:dyDescent="0.2">
      <c r="A967" s="233">
        <v>992</v>
      </c>
      <c r="B967" s="232" t="s">
        <v>1282</v>
      </c>
      <c r="C967" s="234" t="s">
        <v>662</v>
      </c>
      <c r="D967" s="234" t="s">
        <v>43</v>
      </c>
      <c r="E967" s="325" t="str">
        <f t="shared" si="15"/>
        <v>NGC</v>
      </c>
    </row>
    <row r="968" spans="1:5" x14ac:dyDescent="0.2">
      <c r="A968" s="233">
        <v>993</v>
      </c>
      <c r="B968" s="232" t="s">
        <v>1283</v>
      </c>
      <c r="C968" s="234" t="s">
        <v>1284</v>
      </c>
      <c r="D968" s="234" t="s">
        <v>43</v>
      </c>
      <c r="E968" s="325" t="str">
        <f t="shared" si="15"/>
        <v>NGC</v>
      </c>
    </row>
    <row r="969" spans="1:5" x14ac:dyDescent="0.2">
      <c r="A969" s="233">
        <v>994</v>
      </c>
      <c r="B969" s="232" t="s">
        <v>1285</v>
      </c>
      <c r="C969" s="234" t="s">
        <v>662</v>
      </c>
      <c r="D969" s="234" t="s">
        <v>43</v>
      </c>
      <c r="E969" s="325" t="str">
        <f t="shared" si="15"/>
        <v>NGC</v>
      </c>
    </row>
    <row r="970" spans="1:5" x14ac:dyDescent="0.2">
      <c r="A970" s="233">
        <v>995</v>
      </c>
      <c r="B970" s="232" t="s">
        <v>0</v>
      </c>
      <c r="C970" s="234" t="s">
        <v>12</v>
      </c>
      <c r="D970" s="234" t="s">
        <v>12</v>
      </c>
      <c r="E970" s="325" t="str">
        <f t="shared" si="15"/>
        <v>R</v>
      </c>
    </row>
    <row r="971" spans="1:5" x14ac:dyDescent="0.2">
      <c r="A971" s="233">
        <v>996</v>
      </c>
      <c r="B971" s="232" t="s">
        <v>1286</v>
      </c>
      <c r="C971" s="234" t="s">
        <v>662</v>
      </c>
      <c r="D971" s="234" t="s">
        <v>20</v>
      </c>
      <c r="E971" s="325" t="str">
        <f t="shared" si="15"/>
        <v>SF</v>
      </c>
    </row>
    <row r="972" spans="1:5" x14ac:dyDescent="0.2">
      <c r="A972" s="233">
        <v>997</v>
      </c>
      <c r="B972" s="232" t="s">
        <v>1287</v>
      </c>
      <c r="C972" s="234" t="s">
        <v>662</v>
      </c>
      <c r="D972" s="234" t="s">
        <v>43</v>
      </c>
      <c r="E972" s="325" t="str">
        <f t="shared" si="15"/>
        <v>NGC</v>
      </c>
    </row>
    <row r="973" spans="1:5" x14ac:dyDescent="0.2">
      <c r="A973" s="233">
        <v>998</v>
      </c>
      <c r="B973" s="232" t="s">
        <v>1288</v>
      </c>
      <c r="C973" s="234" t="s">
        <v>662</v>
      </c>
      <c r="D973" s="234" t="s">
        <v>43</v>
      </c>
      <c r="E973" s="325" t="str">
        <f t="shared" si="15"/>
        <v>NGC</v>
      </c>
    </row>
    <row r="974" spans="1:5" x14ac:dyDescent="0.2">
      <c r="A974" s="233">
        <v>999</v>
      </c>
      <c r="B974" s="232" t="s">
        <v>1289</v>
      </c>
      <c r="C974" s="234" t="s">
        <v>662</v>
      </c>
      <c r="D974" s="234" t="s">
        <v>43</v>
      </c>
      <c r="E974" s="325" t="str">
        <f t="shared" si="15"/>
        <v>NGC</v>
      </c>
    </row>
    <row r="975" spans="1:5" x14ac:dyDescent="0.2">
      <c r="A975" s="233" t="s">
        <v>1290</v>
      </c>
      <c r="B975" s="232" t="s">
        <v>1291</v>
      </c>
      <c r="C975" s="234" t="s">
        <v>23</v>
      </c>
      <c r="D975" s="234" t="s">
        <v>20</v>
      </c>
      <c r="E975" s="325" t="str">
        <f t="shared" si="15"/>
        <v>SF</v>
      </c>
    </row>
    <row r="976" spans="1:5" x14ac:dyDescent="0.2">
      <c r="A976" s="233">
        <v>1003</v>
      </c>
      <c r="B976" s="232" t="s">
        <v>1292</v>
      </c>
      <c r="C976" s="234" t="s">
        <v>20</v>
      </c>
      <c r="D976" s="234" t="s">
        <v>20</v>
      </c>
      <c r="E976" s="325" t="str">
        <f t="shared" si="15"/>
        <v>SF</v>
      </c>
    </row>
    <row r="977" spans="1:5" x14ac:dyDescent="0.2">
      <c r="A977" s="233" t="s">
        <v>1293</v>
      </c>
      <c r="B977" s="232" t="s">
        <v>1294</v>
      </c>
      <c r="C977" s="234" t="s">
        <v>20</v>
      </c>
      <c r="D977" s="234" t="s">
        <v>20</v>
      </c>
      <c r="E977" s="325" t="str">
        <f t="shared" si="15"/>
        <v>SF</v>
      </c>
    </row>
    <row r="978" spans="1:5" x14ac:dyDescent="0.2">
      <c r="A978" s="233" t="s">
        <v>1295</v>
      </c>
      <c r="B978" s="232" t="s">
        <v>1296</v>
      </c>
      <c r="C978" s="234" t="s">
        <v>20</v>
      </c>
      <c r="D978" s="234" t="s">
        <v>20</v>
      </c>
      <c r="E978" s="325" t="str">
        <f t="shared" si="15"/>
        <v>SF</v>
      </c>
    </row>
    <row r="979" spans="1:5" x14ac:dyDescent="0.2">
      <c r="A979" s="233">
        <v>1006</v>
      </c>
      <c r="B979" s="232" t="s">
        <v>1297</v>
      </c>
      <c r="C979" s="234" t="s">
        <v>20</v>
      </c>
      <c r="D979" s="234" t="s">
        <v>20</v>
      </c>
      <c r="E979" s="325" t="str">
        <f t="shared" si="15"/>
        <v>SF</v>
      </c>
    </row>
    <row r="980" spans="1:5" x14ac:dyDescent="0.2">
      <c r="A980" s="233">
        <v>1007</v>
      </c>
      <c r="B980" s="232" t="s">
        <v>1298</v>
      </c>
      <c r="C980" s="234" t="s">
        <v>20</v>
      </c>
      <c r="D980" s="234" t="s">
        <v>20</v>
      </c>
      <c r="E980" s="325" t="str">
        <f t="shared" si="15"/>
        <v>SF</v>
      </c>
    </row>
    <row r="981" spans="1:5" x14ac:dyDescent="0.2">
      <c r="A981" s="233">
        <v>1008</v>
      </c>
      <c r="B981" s="232" t="s">
        <v>1299</v>
      </c>
      <c r="C981" s="234" t="s">
        <v>23</v>
      </c>
      <c r="D981" s="234" t="s">
        <v>20</v>
      </c>
      <c r="E981" s="325" t="str">
        <f t="shared" si="15"/>
        <v>SF</v>
      </c>
    </row>
    <row r="982" spans="1:5" x14ac:dyDescent="0.2">
      <c r="A982" s="233" t="s">
        <v>1300</v>
      </c>
      <c r="B982" s="232" t="s">
        <v>1301</v>
      </c>
      <c r="C982" s="234" t="s">
        <v>23</v>
      </c>
      <c r="D982" s="234" t="s">
        <v>20</v>
      </c>
      <c r="E982" s="325" t="str">
        <f t="shared" si="15"/>
        <v>SF</v>
      </c>
    </row>
    <row r="983" spans="1:5" x14ac:dyDescent="0.2">
      <c r="A983" s="233">
        <v>1010</v>
      </c>
      <c r="B983" s="232" t="s">
        <v>1302</v>
      </c>
      <c r="C983" s="234" t="s">
        <v>20</v>
      </c>
      <c r="D983" s="234" t="s">
        <v>20</v>
      </c>
      <c r="E983" s="325" t="str">
        <f t="shared" si="15"/>
        <v>SF</v>
      </c>
    </row>
    <row r="984" spans="1:5" x14ac:dyDescent="0.2">
      <c r="A984" s="233">
        <v>1011</v>
      </c>
      <c r="B984" s="232" t="s">
        <v>1303</v>
      </c>
      <c r="C984" s="234" t="s">
        <v>20</v>
      </c>
      <c r="D984" s="234" t="s">
        <v>20</v>
      </c>
      <c r="E984" s="325" t="str">
        <f t="shared" si="15"/>
        <v>SF</v>
      </c>
    </row>
    <row r="985" spans="1:5" x14ac:dyDescent="0.2">
      <c r="A985" s="233" t="s">
        <v>1304</v>
      </c>
      <c r="B985" s="232" t="s">
        <v>1305</v>
      </c>
      <c r="C985" s="234" t="s">
        <v>20</v>
      </c>
      <c r="D985" s="234" t="s">
        <v>20</v>
      </c>
      <c r="E985" s="325" t="str">
        <f t="shared" si="15"/>
        <v>SF</v>
      </c>
    </row>
    <row r="986" spans="1:5" x14ac:dyDescent="0.2">
      <c r="A986" s="233">
        <v>1017</v>
      </c>
      <c r="B986" s="232" t="s">
        <v>1306</v>
      </c>
      <c r="C986" s="234" t="s">
        <v>23</v>
      </c>
      <c r="D986" s="234" t="s">
        <v>20</v>
      </c>
      <c r="E986" s="325" t="str">
        <f t="shared" si="15"/>
        <v>SF</v>
      </c>
    </row>
    <row r="987" spans="1:5" x14ac:dyDescent="0.2">
      <c r="A987" s="233">
        <v>1018</v>
      </c>
      <c r="B987" s="232" t="s">
        <v>1307</v>
      </c>
      <c r="C987" s="234" t="s">
        <v>20</v>
      </c>
      <c r="D987" s="234" t="s">
        <v>20</v>
      </c>
      <c r="E987" s="325" t="str">
        <f t="shared" si="15"/>
        <v>SF</v>
      </c>
    </row>
    <row r="988" spans="1:5" x14ac:dyDescent="0.2">
      <c r="A988" s="233">
        <v>2500</v>
      </c>
      <c r="B988" s="232" t="s">
        <v>1308</v>
      </c>
      <c r="C988" s="234" t="s">
        <v>72</v>
      </c>
      <c r="D988" s="234" t="s">
        <v>20</v>
      </c>
      <c r="E988" s="325" t="str">
        <f t="shared" si="15"/>
        <v>SF</v>
      </c>
    </row>
    <row r="989" spans="1:5" x14ac:dyDescent="0.2">
      <c r="A989" s="233">
        <v>2501</v>
      </c>
      <c r="B989" s="232" t="s">
        <v>1309</v>
      </c>
      <c r="C989" s="234" t="s">
        <v>72</v>
      </c>
      <c r="D989" s="234" t="s">
        <v>20</v>
      </c>
      <c r="E989" s="325" t="str">
        <f t="shared" si="15"/>
        <v>SF</v>
      </c>
    </row>
    <row r="990" spans="1:5" x14ac:dyDescent="0.2">
      <c r="A990" s="233" t="s">
        <v>1310</v>
      </c>
      <c r="B990" s="232" t="s">
        <v>1311</v>
      </c>
      <c r="C990" s="234" t="s">
        <v>23</v>
      </c>
      <c r="D990" s="234" t="s">
        <v>20</v>
      </c>
      <c r="E990" s="325" t="str">
        <f t="shared" si="15"/>
        <v>SF</v>
      </c>
    </row>
    <row r="991" spans="1:5" x14ac:dyDescent="0.2">
      <c r="A991" s="233">
        <v>3001</v>
      </c>
      <c r="B991" s="232" t="s">
        <v>1312</v>
      </c>
      <c r="C991" s="234" t="s">
        <v>23</v>
      </c>
      <c r="D991" s="234" t="s">
        <v>20</v>
      </c>
      <c r="E991" s="325" t="str">
        <f t="shared" si="15"/>
        <v>SF</v>
      </c>
    </row>
    <row r="992" spans="1:5" x14ac:dyDescent="0.2">
      <c r="A992" s="233">
        <v>3002</v>
      </c>
      <c r="B992" s="232" t="s">
        <v>1313</v>
      </c>
      <c r="C992" s="234" t="s">
        <v>23</v>
      </c>
      <c r="D992" s="234" t="s">
        <v>20</v>
      </c>
      <c r="E992" s="325" t="str">
        <f t="shared" si="15"/>
        <v>SF</v>
      </c>
    </row>
    <row r="993" spans="1:5" x14ac:dyDescent="0.2">
      <c r="A993" s="233" t="s">
        <v>1314</v>
      </c>
      <c r="B993" s="232" t="s">
        <v>1315</v>
      </c>
      <c r="C993" s="234" t="s">
        <v>23</v>
      </c>
      <c r="D993" s="234" t="s">
        <v>20</v>
      </c>
      <c r="E993" s="325" t="str">
        <f t="shared" si="15"/>
        <v>SF</v>
      </c>
    </row>
    <row r="994" spans="1:5" x14ac:dyDescent="0.2">
      <c r="A994" s="233">
        <v>3004</v>
      </c>
      <c r="B994" s="232" t="s">
        <v>1316</v>
      </c>
      <c r="C994" s="234" t="s">
        <v>23</v>
      </c>
      <c r="D994" s="234" t="s">
        <v>20</v>
      </c>
      <c r="E994" s="325" t="str">
        <f t="shared" si="15"/>
        <v>SF</v>
      </c>
    </row>
    <row r="995" spans="1:5" x14ac:dyDescent="0.2">
      <c r="A995" s="233" t="s">
        <v>1317</v>
      </c>
      <c r="B995" s="232" t="s">
        <v>1318</v>
      </c>
      <c r="C995" s="234" t="s">
        <v>23</v>
      </c>
      <c r="D995" s="234" t="s">
        <v>20</v>
      </c>
      <c r="E995" s="325" t="str">
        <f t="shared" si="15"/>
        <v>SF</v>
      </c>
    </row>
    <row r="996" spans="1:5" x14ac:dyDescent="0.2">
      <c r="A996" s="233">
        <v>3006</v>
      </c>
      <c r="B996" s="232" t="s">
        <v>1319</v>
      </c>
      <c r="C996" s="234" t="s">
        <v>23</v>
      </c>
      <c r="D996" s="234" t="s">
        <v>20</v>
      </c>
      <c r="E996" s="325" t="str">
        <f t="shared" si="15"/>
        <v>SF</v>
      </c>
    </row>
    <row r="997" spans="1:5" x14ac:dyDescent="0.2">
      <c r="A997" s="233">
        <v>3007</v>
      </c>
      <c r="B997" s="232" t="s">
        <v>1320</v>
      </c>
      <c r="C997" s="234" t="s">
        <v>23</v>
      </c>
      <c r="D997" s="234" t="s">
        <v>20</v>
      </c>
      <c r="E997" s="325" t="str">
        <f t="shared" si="15"/>
        <v>SF</v>
      </c>
    </row>
    <row r="998" spans="1:5" x14ac:dyDescent="0.2">
      <c r="A998" s="233">
        <v>3008</v>
      </c>
      <c r="B998" s="232" t="s">
        <v>1321</v>
      </c>
      <c r="C998" s="234" t="s">
        <v>23</v>
      </c>
      <c r="D998" s="234" t="s">
        <v>20</v>
      </c>
      <c r="E998" s="325" t="str">
        <f t="shared" si="15"/>
        <v>SF</v>
      </c>
    </row>
    <row r="999" spans="1:5" x14ac:dyDescent="0.2">
      <c r="A999" s="233">
        <v>3010</v>
      </c>
      <c r="B999" s="232" t="s">
        <v>1960</v>
      </c>
      <c r="C999" s="234" t="s">
        <v>23</v>
      </c>
      <c r="D999" s="234" t="s">
        <v>20</v>
      </c>
      <c r="E999" s="325" t="str">
        <f t="shared" si="15"/>
        <v>SF</v>
      </c>
    </row>
    <row r="1000" spans="1:5" x14ac:dyDescent="0.2">
      <c r="A1000" s="233" t="s">
        <v>1322</v>
      </c>
      <c r="B1000" s="232" t="s">
        <v>1323</v>
      </c>
      <c r="C1000" s="234" t="s">
        <v>23</v>
      </c>
      <c r="D1000" s="234" t="s">
        <v>20</v>
      </c>
      <c r="E1000" s="325" t="str">
        <f t="shared" si="15"/>
        <v>SF</v>
      </c>
    </row>
    <row r="1001" spans="1:5" x14ac:dyDescent="0.2">
      <c r="A1001" s="233" t="s">
        <v>1324</v>
      </c>
      <c r="B1001" s="232" t="s">
        <v>1325</v>
      </c>
      <c r="C1001" s="234" t="s">
        <v>23</v>
      </c>
      <c r="D1001" s="234" t="s">
        <v>20</v>
      </c>
      <c r="E1001" s="325" t="str">
        <f t="shared" si="15"/>
        <v>SF</v>
      </c>
    </row>
    <row r="1002" spans="1:5" x14ac:dyDescent="0.2">
      <c r="A1002" s="233">
        <v>3013</v>
      </c>
      <c r="B1002" s="232" t="s">
        <v>1326</v>
      </c>
      <c r="C1002" s="234" t="s">
        <v>23</v>
      </c>
      <c r="D1002" s="234" t="s">
        <v>20</v>
      </c>
      <c r="E1002" s="325" t="str">
        <f t="shared" si="15"/>
        <v>SF</v>
      </c>
    </row>
    <row r="1003" spans="1:5" x14ac:dyDescent="0.2">
      <c r="A1003" s="233">
        <v>3014</v>
      </c>
      <c r="B1003" s="232" t="s">
        <v>1327</v>
      </c>
      <c r="C1003" s="234" t="s">
        <v>23</v>
      </c>
      <c r="D1003" s="234" t="s">
        <v>20</v>
      </c>
      <c r="E1003" s="325" t="str">
        <f t="shared" si="15"/>
        <v>SF</v>
      </c>
    </row>
    <row r="1004" spans="1:5" x14ac:dyDescent="0.2">
      <c r="A1004" s="233">
        <v>3015</v>
      </c>
      <c r="B1004" s="232" t="s">
        <v>1328</v>
      </c>
      <c r="C1004" s="234" t="s">
        <v>23</v>
      </c>
      <c r="D1004" s="234" t="s">
        <v>20</v>
      </c>
      <c r="E1004" s="325" t="str">
        <f t="shared" si="15"/>
        <v>SF</v>
      </c>
    </row>
    <row r="1005" spans="1:5" x14ac:dyDescent="0.2">
      <c r="A1005" s="233">
        <v>3016</v>
      </c>
      <c r="B1005" s="232" t="s">
        <v>1329</v>
      </c>
      <c r="C1005" s="234" t="s">
        <v>23</v>
      </c>
      <c r="D1005" s="234" t="s">
        <v>20</v>
      </c>
      <c r="E1005" s="325" t="str">
        <f t="shared" si="15"/>
        <v>SF</v>
      </c>
    </row>
    <row r="1006" spans="1:5" x14ac:dyDescent="0.2">
      <c r="A1006" s="233">
        <v>3017</v>
      </c>
      <c r="B1006" s="232" t="s">
        <v>1330</v>
      </c>
      <c r="C1006" s="234" t="s">
        <v>23</v>
      </c>
      <c r="D1006" s="234" t="s">
        <v>20</v>
      </c>
      <c r="E1006" s="325" t="str">
        <f t="shared" si="15"/>
        <v>SF</v>
      </c>
    </row>
    <row r="1007" spans="1:5" x14ac:dyDescent="0.2">
      <c r="A1007" s="233">
        <v>3018</v>
      </c>
      <c r="B1007" s="232" t="s">
        <v>1331</v>
      </c>
      <c r="C1007" s="234" t="s">
        <v>23</v>
      </c>
      <c r="D1007" s="234" t="s">
        <v>20</v>
      </c>
      <c r="E1007" s="325" t="str">
        <f t="shared" si="15"/>
        <v>SF</v>
      </c>
    </row>
    <row r="1008" spans="1:5" x14ac:dyDescent="0.2">
      <c r="A1008" s="233">
        <v>3019</v>
      </c>
      <c r="B1008" s="232" t="s">
        <v>1332</v>
      </c>
      <c r="C1008" s="234" t="s">
        <v>23</v>
      </c>
      <c r="D1008" s="234" t="s">
        <v>20</v>
      </c>
      <c r="E1008" s="325" t="str">
        <f t="shared" si="15"/>
        <v>SF</v>
      </c>
    </row>
    <row r="1009" spans="1:5" x14ac:dyDescent="0.2">
      <c r="A1009" s="233">
        <v>3020</v>
      </c>
      <c r="B1009" s="232" t="s">
        <v>1333</v>
      </c>
      <c r="C1009" s="234" t="s">
        <v>23</v>
      </c>
      <c r="D1009" s="234" t="s">
        <v>20</v>
      </c>
      <c r="E1009" s="325" t="str">
        <f t="shared" si="15"/>
        <v>SF</v>
      </c>
    </row>
    <row r="1010" spans="1:5" x14ac:dyDescent="0.2">
      <c r="A1010" s="233">
        <v>3021</v>
      </c>
      <c r="B1010" s="232" t="s">
        <v>1334</v>
      </c>
      <c r="C1010" s="234" t="s">
        <v>23</v>
      </c>
      <c r="D1010" s="234" t="s">
        <v>20</v>
      </c>
      <c r="E1010" s="325" t="str">
        <f t="shared" si="15"/>
        <v>SF</v>
      </c>
    </row>
    <row r="1011" spans="1:5" x14ac:dyDescent="0.2">
      <c r="A1011" s="233">
        <v>3022</v>
      </c>
      <c r="B1011" s="232" t="s">
        <v>1335</v>
      </c>
      <c r="C1011" s="234" t="s">
        <v>23</v>
      </c>
      <c r="D1011" s="234" t="s">
        <v>20</v>
      </c>
      <c r="E1011" s="325" t="str">
        <f t="shared" si="15"/>
        <v>SF</v>
      </c>
    </row>
    <row r="1012" spans="1:5" x14ac:dyDescent="0.2">
      <c r="A1012" s="233">
        <v>3023</v>
      </c>
      <c r="B1012" s="232" t="s">
        <v>1336</v>
      </c>
      <c r="C1012" s="234" t="s">
        <v>87</v>
      </c>
      <c r="D1012" s="234" t="s">
        <v>43</v>
      </c>
      <c r="E1012" s="325" t="str">
        <f t="shared" si="15"/>
        <v>NGC</v>
      </c>
    </row>
    <row r="1013" spans="1:5" x14ac:dyDescent="0.2">
      <c r="A1013" s="233">
        <v>3024</v>
      </c>
      <c r="B1013" s="232" t="s">
        <v>1337</v>
      </c>
      <c r="C1013" s="234" t="s">
        <v>23</v>
      </c>
      <c r="D1013" s="234" t="s">
        <v>20</v>
      </c>
      <c r="E1013" s="325" t="str">
        <f t="shared" si="15"/>
        <v>SF</v>
      </c>
    </row>
    <row r="1014" spans="1:5" x14ac:dyDescent="0.2">
      <c r="A1014" s="233">
        <v>3025</v>
      </c>
      <c r="B1014" s="232" t="s">
        <v>1338</v>
      </c>
      <c r="C1014" s="234" t="s">
        <v>23</v>
      </c>
      <c r="D1014" s="234" t="s">
        <v>20</v>
      </c>
      <c r="E1014" s="325" t="str">
        <f t="shared" si="15"/>
        <v>SF</v>
      </c>
    </row>
    <row r="1015" spans="1:5" x14ac:dyDescent="0.2">
      <c r="A1015" s="233">
        <v>3027</v>
      </c>
      <c r="B1015" s="232" t="s">
        <v>1339</v>
      </c>
      <c r="C1015" s="234" t="s">
        <v>23</v>
      </c>
      <c r="D1015" s="234" t="s">
        <v>20</v>
      </c>
      <c r="E1015" s="325" t="str">
        <f t="shared" si="15"/>
        <v>SF</v>
      </c>
    </row>
    <row r="1016" spans="1:5" x14ac:dyDescent="0.2">
      <c r="A1016" s="233" t="s">
        <v>1340</v>
      </c>
      <c r="B1016" s="232" t="s">
        <v>1341</v>
      </c>
      <c r="C1016" s="234" t="s">
        <v>23</v>
      </c>
      <c r="D1016" s="234" t="s">
        <v>20</v>
      </c>
      <c r="E1016" s="325" t="str">
        <f t="shared" si="15"/>
        <v>SF</v>
      </c>
    </row>
    <row r="1017" spans="1:5" x14ac:dyDescent="0.2">
      <c r="A1017" s="233" t="s">
        <v>1342</v>
      </c>
      <c r="B1017" s="232" t="s">
        <v>1343</v>
      </c>
      <c r="C1017" s="234" t="s">
        <v>23</v>
      </c>
      <c r="D1017" s="234" t="s">
        <v>20</v>
      </c>
      <c r="E1017" s="325" t="str">
        <f t="shared" si="15"/>
        <v>SF</v>
      </c>
    </row>
    <row r="1018" spans="1:5" x14ac:dyDescent="0.2">
      <c r="A1018" s="233">
        <v>3030</v>
      </c>
      <c r="B1018" s="232" t="s">
        <v>1961</v>
      </c>
      <c r="C1018" s="234" t="s">
        <v>23</v>
      </c>
      <c r="D1018" s="234" t="s">
        <v>20</v>
      </c>
      <c r="E1018" s="325" t="str">
        <f t="shared" si="15"/>
        <v>SF</v>
      </c>
    </row>
    <row r="1019" spans="1:5" x14ac:dyDescent="0.2">
      <c r="A1019" s="233" t="s">
        <v>1344</v>
      </c>
      <c r="B1019" s="232" t="s">
        <v>1962</v>
      </c>
      <c r="C1019" s="234" t="s">
        <v>23</v>
      </c>
      <c r="D1019" s="234" t="s">
        <v>20</v>
      </c>
      <c r="E1019" s="325" t="str">
        <f t="shared" si="15"/>
        <v>SF</v>
      </c>
    </row>
    <row r="1020" spans="1:5" x14ac:dyDescent="0.2">
      <c r="A1020" s="233">
        <v>3033</v>
      </c>
      <c r="B1020" s="232" t="s">
        <v>1345</v>
      </c>
      <c r="C1020" s="234" t="s">
        <v>23</v>
      </c>
      <c r="D1020" s="234" t="s">
        <v>20</v>
      </c>
      <c r="E1020" s="325" t="str">
        <f t="shared" si="15"/>
        <v>SF</v>
      </c>
    </row>
    <row r="1021" spans="1:5" x14ac:dyDescent="0.2">
      <c r="A1021" s="233">
        <v>3034</v>
      </c>
      <c r="B1021" s="232" t="s">
        <v>1346</v>
      </c>
      <c r="C1021" s="234" t="s">
        <v>23</v>
      </c>
      <c r="D1021" s="234" t="s">
        <v>20</v>
      </c>
      <c r="E1021" s="325" t="str">
        <f t="shared" si="15"/>
        <v>SF</v>
      </c>
    </row>
    <row r="1022" spans="1:5" x14ac:dyDescent="0.2">
      <c r="A1022" s="233">
        <v>3035</v>
      </c>
      <c r="B1022" s="232" t="s">
        <v>1347</v>
      </c>
      <c r="C1022" s="234" t="s">
        <v>23</v>
      </c>
      <c r="D1022" s="234" t="s">
        <v>20</v>
      </c>
      <c r="E1022" s="325" t="str">
        <f t="shared" si="15"/>
        <v>SF</v>
      </c>
    </row>
    <row r="1023" spans="1:5" x14ac:dyDescent="0.2">
      <c r="A1023" s="233">
        <v>3036</v>
      </c>
      <c r="B1023" s="232" t="s">
        <v>1348</v>
      </c>
      <c r="C1023" s="234" t="s">
        <v>23</v>
      </c>
      <c r="D1023" s="234" t="s">
        <v>20</v>
      </c>
      <c r="E1023" s="325" t="str">
        <f t="shared" si="15"/>
        <v>SF</v>
      </c>
    </row>
    <row r="1024" spans="1:5" x14ac:dyDescent="0.2">
      <c r="A1024" s="233">
        <v>3037</v>
      </c>
      <c r="B1024" s="232" t="s">
        <v>1349</v>
      </c>
      <c r="C1024" s="234" t="s">
        <v>23</v>
      </c>
      <c r="D1024" s="234" t="s">
        <v>20</v>
      </c>
      <c r="E1024" s="325" t="str">
        <f t="shared" si="15"/>
        <v>SF</v>
      </c>
    </row>
    <row r="1025" spans="1:5" x14ac:dyDescent="0.2">
      <c r="A1025" s="233" t="s">
        <v>1350</v>
      </c>
      <c r="B1025" s="232" t="s">
        <v>1351</v>
      </c>
      <c r="C1025" s="234" t="s">
        <v>23</v>
      </c>
      <c r="D1025" s="234" t="s">
        <v>20</v>
      </c>
      <c r="E1025" s="325" t="str">
        <f t="shared" si="15"/>
        <v>SF</v>
      </c>
    </row>
    <row r="1026" spans="1:5" x14ac:dyDescent="0.2">
      <c r="A1026" s="233">
        <v>3039</v>
      </c>
      <c r="B1026" s="232" t="s">
        <v>1352</v>
      </c>
      <c r="C1026" s="234" t="s">
        <v>23</v>
      </c>
      <c r="D1026" s="234" t="s">
        <v>20</v>
      </c>
      <c r="E1026" s="325" t="str">
        <f t="shared" si="15"/>
        <v>SF</v>
      </c>
    </row>
    <row r="1027" spans="1:5" x14ac:dyDescent="0.2">
      <c r="A1027" s="233" t="s">
        <v>1353</v>
      </c>
      <c r="B1027" s="232" t="s">
        <v>1354</v>
      </c>
      <c r="C1027" s="234" t="s">
        <v>23</v>
      </c>
      <c r="D1027" s="234" t="s">
        <v>20</v>
      </c>
      <c r="E1027" s="325" t="str">
        <f t="shared" ref="E1027:E1090" si="16">IF(D1027="F","NGC",IF(D1027="B","NGC",IF(D1027="G","GF",IF(D1027="S","SF",IF(D1027="N","NGC",D1027)))))</f>
        <v>SF</v>
      </c>
    </row>
    <row r="1028" spans="1:5" x14ac:dyDescent="0.2">
      <c r="A1028" s="233" t="s">
        <v>1355</v>
      </c>
      <c r="B1028" s="232" t="s">
        <v>1356</v>
      </c>
      <c r="C1028" s="234" t="s">
        <v>23</v>
      </c>
      <c r="D1028" s="234" t="s">
        <v>20</v>
      </c>
      <c r="E1028" s="325" t="str">
        <f t="shared" si="16"/>
        <v>SF</v>
      </c>
    </row>
    <row r="1029" spans="1:5" x14ac:dyDescent="0.2">
      <c r="A1029" s="233">
        <v>3042</v>
      </c>
      <c r="B1029" s="232" t="s">
        <v>1357</v>
      </c>
      <c r="C1029" s="234" t="s">
        <v>23</v>
      </c>
      <c r="D1029" s="234" t="s">
        <v>20</v>
      </c>
      <c r="E1029" s="325" t="str">
        <f t="shared" si="16"/>
        <v>SF</v>
      </c>
    </row>
    <row r="1030" spans="1:5" x14ac:dyDescent="0.2">
      <c r="A1030" s="233">
        <v>3046</v>
      </c>
      <c r="B1030" s="232" t="s">
        <v>1358</v>
      </c>
      <c r="C1030" s="234" t="s">
        <v>23</v>
      </c>
      <c r="D1030" s="234" t="s">
        <v>20</v>
      </c>
      <c r="E1030" s="325" t="str">
        <f t="shared" si="16"/>
        <v>SF</v>
      </c>
    </row>
    <row r="1031" spans="1:5" x14ac:dyDescent="0.2">
      <c r="A1031" s="233">
        <v>3053</v>
      </c>
      <c r="B1031" s="232" t="s">
        <v>1359</v>
      </c>
      <c r="C1031" s="234" t="s">
        <v>23</v>
      </c>
      <c r="D1031" s="234" t="s">
        <v>20</v>
      </c>
      <c r="E1031" s="325" t="str">
        <f t="shared" si="16"/>
        <v>SF</v>
      </c>
    </row>
    <row r="1032" spans="1:5" x14ac:dyDescent="0.2">
      <c r="A1032" s="233">
        <v>3054</v>
      </c>
      <c r="B1032" s="232" t="s">
        <v>1360</v>
      </c>
      <c r="C1032" s="234" t="s">
        <v>23</v>
      </c>
      <c r="D1032" s="234" t="s">
        <v>20</v>
      </c>
      <c r="E1032" s="325" t="str">
        <f t="shared" si="16"/>
        <v>SF</v>
      </c>
    </row>
    <row r="1033" spans="1:5" x14ac:dyDescent="0.2">
      <c r="A1033" s="233">
        <v>3055</v>
      </c>
      <c r="B1033" s="232" t="s">
        <v>1361</v>
      </c>
      <c r="C1033" s="234" t="s">
        <v>87</v>
      </c>
      <c r="D1033" s="234" t="s">
        <v>43</v>
      </c>
      <c r="E1033" s="325" t="str">
        <f t="shared" si="16"/>
        <v>NGC</v>
      </c>
    </row>
    <row r="1034" spans="1:5" x14ac:dyDescent="0.2">
      <c r="A1034" s="233">
        <v>3056</v>
      </c>
      <c r="B1034" s="232" t="s">
        <v>1362</v>
      </c>
      <c r="C1034" s="234" t="s">
        <v>23</v>
      </c>
      <c r="D1034" s="234" t="s">
        <v>20</v>
      </c>
      <c r="E1034" s="325" t="str">
        <f t="shared" si="16"/>
        <v>SF</v>
      </c>
    </row>
    <row r="1035" spans="1:5" x14ac:dyDescent="0.2">
      <c r="A1035" s="233">
        <v>3057</v>
      </c>
      <c r="B1035" s="232" t="s">
        <v>1363</v>
      </c>
      <c r="C1035" s="234" t="s">
        <v>23</v>
      </c>
      <c r="D1035" s="234" t="s">
        <v>20</v>
      </c>
      <c r="E1035" s="325" t="str">
        <f t="shared" si="16"/>
        <v>SF</v>
      </c>
    </row>
    <row r="1036" spans="1:5" x14ac:dyDescent="0.2">
      <c r="A1036" s="233">
        <v>3058</v>
      </c>
      <c r="B1036" s="232" t="s">
        <v>1364</v>
      </c>
      <c r="C1036" s="234" t="s">
        <v>23</v>
      </c>
      <c r="D1036" s="234" t="s">
        <v>20</v>
      </c>
      <c r="E1036" s="325" t="str">
        <f t="shared" si="16"/>
        <v>SF</v>
      </c>
    </row>
    <row r="1037" spans="1:5" x14ac:dyDescent="0.2">
      <c r="A1037" s="233">
        <v>3059</v>
      </c>
      <c r="B1037" s="232" t="s">
        <v>1365</v>
      </c>
      <c r="C1037" s="234" t="s">
        <v>23</v>
      </c>
      <c r="D1037" s="234" t="s">
        <v>20</v>
      </c>
      <c r="E1037" s="325" t="str">
        <f t="shared" si="16"/>
        <v>SF</v>
      </c>
    </row>
    <row r="1038" spans="1:5" x14ac:dyDescent="0.2">
      <c r="A1038" s="233">
        <v>3060</v>
      </c>
      <c r="B1038" s="232" t="s">
        <v>1366</v>
      </c>
      <c r="C1038" s="234" t="s">
        <v>23</v>
      </c>
      <c r="D1038" s="234" t="s">
        <v>20</v>
      </c>
      <c r="E1038" s="325" t="str">
        <f t="shared" si="16"/>
        <v>SF</v>
      </c>
    </row>
    <row r="1039" spans="1:5" x14ac:dyDescent="0.2">
      <c r="A1039" s="233">
        <v>3061</v>
      </c>
      <c r="B1039" s="232" t="s">
        <v>1367</v>
      </c>
      <c r="C1039" s="234" t="s">
        <v>87</v>
      </c>
      <c r="D1039" s="234" t="s">
        <v>43</v>
      </c>
      <c r="E1039" s="325" t="str">
        <f t="shared" si="16"/>
        <v>NGC</v>
      </c>
    </row>
    <row r="1040" spans="1:5" x14ac:dyDescent="0.2">
      <c r="A1040" s="233">
        <v>3062</v>
      </c>
      <c r="B1040" s="232" t="s">
        <v>1368</v>
      </c>
      <c r="C1040" s="234" t="s">
        <v>23</v>
      </c>
      <c r="D1040" s="234" t="s">
        <v>20</v>
      </c>
      <c r="E1040" s="325" t="str">
        <f t="shared" si="16"/>
        <v>SF</v>
      </c>
    </row>
    <row r="1041" spans="1:5" x14ac:dyDescent="0.2">
      <c r="A1041" s="233">
        <v>3063</v>
      </c>
      <c r="B1041" s="232" t="s">
        <v>1369</v>
      </c>
      <c r="C1041" s="234" t="s">
        <v>23</v>
      </c>
      <c r="D1041" s="234" t="s">
        <v>20</v>
      </c>
      <c r="E1041" s="325" t="str">
        <f t="shared" si="16"/>
        <v>SF</v>
      </c>
    </row>
    <row r="1042" spans="1:5" x14ac:dyDescent="0.2">
      <c r="A1042" s="233">
        <v>3064</v>
      </c>
      <c r="B1042" s="232" t="s">
        <v>1370</v>
      </c>
      <c r="C1042" s="234" t="s">
        <v>23</v>
      </c>
      <c r="D1042" s="234" t="s">
        <v>20</v>
      </c>
      <c r="E1042" s="325" t="str">
        <f t="shared" si="16"/>
        <v>SF</v>
      </c>
    </row>
    <row r="1043" spans="1:5" x14ac:dyDescent="0.2">
      <c r="A1043" s="233">
        <v>3065</v>
      </c>
      <c r="B1043" s="232" t="s">
        <v>1371</v>
      </c>
      <c r="C1043" s="234" t="s">
        <v>23</v>
      </c>
      <c r="D1043" s="234" t="s">
        <v>20</v>
      </c>
      <c r="E1043" s="325" t="str">
        <f t="shared" si="16"/>
        <v>SF</v>
      </c>
    </row>
    <row r="1044" spans="1:5" x14ac:dyDescent="0.2">
      <c r="A1044" s="233">
        <v>3066</v>
      </c>
      <c r="B1044" s="232" t="s">
        <v>1372</v>
      </c>
      <c r="C1044" s="234" t="s">
        <v>23</v>
      </c>
      <c r="D1044" s="234" t="s">
        <v>20</v>
      </c>
      <c r="E1044" s="325" t="str">
        <f t="shared" si="16"/>
        <v>SF</v>
      </c>
    </row>
    <row r="1045" spans="1:5" x14ac:dyDescent="0.2">
      <c r="A1045" s="233">
        <v>3067</v>
      </c>
      <c r="B1045" s="232" t="s">
        <v>1373</v>
      </c>
      <c r="C1045" s="234" t="s">
        <v>23</v>
      </c>
      <c r="D1045" s="234" t="s">
        <v>20</v>
      </c>
      <c r="E1045" s="325" t="str">
        <f t="shared" si="16"/>
        <v>SF</v>
      </c>
    </row>
    <row r="1046" spans="1:5" x14ac:dyDescent="0.2">
      <c r="A1046" s="233">
        <v>3068</v>
      </c>
      <c r="B1046" s="232" t="s">
        <v>1374</v>
      </c>
      <c r="C1046" s="234" t="s">
        <v>23</v>
      </c>
      <c r="D1046" s="234" t="s">
        <v>20</v>
      </c>
      <c r="E1046" s="325" t="str">
        <f t="shared" si="16"/>
        <v>SF</v>
      </c>
    </row>
    <row r="1047" spans="1:5" x14ac:dyDescent="0.2">
      <c r="A1047" s="233">
        <v>3069</v>
      </c>
      <c r="B1047" s="232" t="s">
        <v>1963</v>
      </c>
      <c r="C1047" s="234" t="s">
        <v>23</v>
      </c>
      <c r="D1047" s="234" t="s">
        <v>20</v>
      </c>
      <c r="E1047" s="325" t="str">
        <f t="shared" si="16"/>
        <v>SF</v>
      </c>
    </row>
    <row r="1048" spans="1:5" x14ac:dyDescent="0.2">
      <c r="A1048" s="233">
        <v>3070</v>
      </c>
      <c r="B1048" s="232" t="s">
        <v>1375</v>
      </c>
      <c r="C1048" s="234" t="s">
        <v>23</v>
      </c>
      <c r="D1048" s="234" t="s">
        <v>20</v>
      </c>
      <c r="E1048" s="325" t="str">
        <f t="shared" si="16"/>
        <v>SF</v>
      </c>
    </row>
    <row r="1049" spans="1:5" x14ac:dyDescent="0.2">
      <c r="A1049" s="233">
        <v>3071</v>
      </c>
      <c r="B1049" s="232" t="s">
        <v>1376</v>
      </c>
      <c r="C1049" s="234" t="s">
        <v>23</v>
      </c>
      <c r="D1049" s="234" t="s">
        <v>20</v>
      </c>
      <c r="E1049" s="325" t="str">
        <f t="shared" si="16"/>
        <v>SF</v>
      </c>
    </row>
    <row r="1050" spans="1:5" x14ac:dyDescent="0.2">
      <c r="A1050" s="233">
        <v>3072</v>
      </c>
      <c r="B1050" s="232" t="s">
        <v>1377</v>
      </c>
      <c r="C1050" s="234" t="s">
        <v>23</v>
      </c>
      <c r="D1050" s="234" t="s">
        <v>20</v>
      </c>
      <c r="E1050" s="325" t="str">
        <f t="shared" si="16"/>
        <v>SF</v>
      </c>
    </row>
    <row r="1051" spans="1:5" x14ac:dyDescent="0.2">
      <c r="A1051" s="233">
        <v>3074</v>
      </c>
      <c r="B1051" s="232" t="s">
        <v>1378</v>
      </c>
      <c r="C1051" s="234" t="s">
        <v>23</v>
      </c>
      <c r="D1051" s="234" t="s">
        <v>20</v>
      </c>
      <c r="E1051" s="325" t="str">
        <f t="shared" si="16"/>
        <v>SF</v>
      </c>
    </row>
    <row r="1052" spans="1:5" x14ac:dyDescent="0.2">
      <c r="A1052" s="233">
        <v>3075</v>
      </c>
      <c r="B1052" s="232" t="s">
        <v>1379</v>
      </c>
      <c r="C1052" s="234" t="s">
        <v>23</v>
      </c>
      <c r="D1052" s="234" t="s">
        <v>20</v>
      </c>
      <c r="E1052" s="325" t="str">
        <f t="shared" si="16"/>
        <v>SF</v>
      </c>
    </row>
    <row r="1053" spans="1:5" x14ac:dyDescent="0.2">
      <c r="A1053" s="233" t="s">
        <v>1380</v>
      </c>
      <c r="B1053" s="232" t="s">
        <v>1381</v>
      </c>
      <c r="C1053" s="234" t="s">
        <v>23</v>
      </c>
      <c r="D1053" s="234" t="s">
        <v>20</v>
      </c>
      <c r="E1053" s="325" t="str">
        <f t="shared" si="16"/>
        <v>SF</v>
      </c>
    </row>
    <row r="1054" spans="1:5" x14ac:dyDescent="0.2">
      <c r="A1054" s="233">
        <v>3077</v>
      </c>
      <c r="B1054" s="232" t="s">
        <v>1382</v>
      </c>
      <c r="C1054" s="234" t="s">
        <v>23</v>
      </c>
      <c r="D1054" s="234" t="s">
        <v>20</v>
      </c>
      <c r="E1054" s="325" t="str">
        <f t="shared" si="16"/>
        <v>SF</v>
      </c>
    </row>
    <row r="1055" spans="1:5" x14ac:dyDescent="0.2">
      <c r="A1055" s="233">
        <v>3078</v>
      </c>
      <c r="B1055" s="232" t="s">
        <v>1383</v>
      </c>
      <c r="C1055" s="234" t="s">
        <v>23</v>
      </c>
      <c r="D1055" s="234" t="s">
        <v>20</v>
      </c>
      <c r="E1055" s="325" t="str">
        <f t="shared" si="16"/>
        <v>SF</v>
      </c>
    </row>
    <row r="1056" spans="1:5" x14ac:dyDescent="0.2">
      <c r="A1056" s="233">
        <v>3079</v>
      </c>
      <c r="B1056" s="232" t="s">
        <v>1964</v>
      </c>
      <c r="C1056" s="234" t="s">
        <v>23</v>
      </c>
      <c r="D1056" s="234" t="s">
        <v>20</v>
      </c>
      <c r="E1056" s="325" t="str">
        <f t="shared" si="16"/>
        <v>SF</v>
      </c>
    </row>
    <row r="1057" spans="1:5" x14ac:dyDescent="0.2">
      <c r="A1057" s="233">
        <v>3080</v>
      </c>
      <c r="B1057" s="232" t="s">
        <v>1384</v>
      </c>
      <c r="C1057" s="234" t="s">
        <v>23</v>
      </c>
      <c r="D1057" s="234" t="s">
        <v>20</v>
      </c>
      <c r="E1057" s="325" t="str">
        <f t="shared" si="16"/>
        <v>SF</v>
      </c>
    </row>
    <row r="1058" spans="1:5" x14ac:dyDescent="0.2">
      <c r="A1058" s="233">
        <v>3081</v>
      </c>
      <c r="B1058" s="232" t="s">
        <v>1385</v>
      </c>
      <c r="C1058" s="234" t="s">
        <v>23</v>
      </c>
      <c r="D1058" s="234" t="s">
        <v>20</v>
      </c>
      <c r="E1058" s="325" t="str">
        <f t="shared" si="16"/>
        <v>SF</v>
      </c>
    </row>
    <row r="1059" spans="1:5" x14ac:dyDescent="0.2">
      <c r="A1059" s="233">
        <v>3082</v>
      </c>
      <c r="B1059" s="232" t="s">
        <v>1386</v>
      </c>
      <c r="C1059" s="234" t="s">
        <v>23</v>
      </c>
      <c r="D1059" s="234" t="s">
        <v>20</v>
      </c>
      <c r="E1059" s="325" t="str">
        <f t="shared" si="16"/>
        <v>SF</v>
      </c>
    </row>
    <row r="1060" spans="1:5" x14ac:dyDescent="0.2">
      <c r="A1060" s="233">
        <v>3083</v>
      </c>
      <c r="B1060" s="232" t="s">
        <v>1387</v>
      </c>
      <c r="C1060" s="234" t="s">
        <v>23</v>
      </c>
      <c r="D1060" s="234" t="s">
        <v>20</v>
      </c>
      <c r="E1060" s="325" t="str">
        <f t="shared" si="16"/>
        <v>SF</v>
      </c>
    </row>
    <row r="1061" spans="1:5" x14ac:dyDescent="0.2">
      <c r="A1061" s="233">
        <v>3084</v>
      </c>
      <c r="B1061" s="232" t="s">
        <v>1388</v>
      </c>
      <c r="C1061" s="234" t="s">
        <v>20</v>
      </c>
      <c r="D1061" s="234" t="s">
        <v>20</v>
      </c>
      <c r="E1061" s="325" t="str">
        <f t="shared" si="16"/>
        <v>SF</v>
      </c>
    </row>
    <row r="1062" spans="1:5" x14ac:dyDescent="0.2">
      <c r="A1062" s="233">
        <v>3085</v>
      </c>
      <c r="B1062" s="232" t="s">
        <v>1389</v>
      </c>
      <c r="C1062" s="234" t="s">
        <v>23</v>
      </c>
      <c r="D1062" s="234" t="s">
        <v>20</v>
      </c>
      <c r="E1062" s="325" t="str">
        <f t="shared" si="16"/>
        <v>SF</v>
      </c>
    </row>
    <row r="1063" spans="1:5" x14ac:dyDescent="0.2">
      <c r="A1063" s="233">
        <v>3086</v>
      </c>
      <c r="B1063" s="232" t="s">
        <v>1390</v>
      </c>
      <c r="C1063" s="234" t="s">
        <v>23</v>
      </c>
      <c r="D1063" s="234" t="s">
        <v>20</v>
      </c>
      <c r="E1063" s="325" t="str">
        <f t="shared" si="16"/>
        <v>SF</v>
      </c>
    </row>
    <row r="1064" spans="1:5" x14ac:dyDescent="0.2">
      <c r="A1064" s="233">
        <v>3087</v>
      </c>
      <c r="B1064" s="232" t="s">
        <v>1391</v>
      </c>
      <c r="C1064" s="234" t="s">
        <v>23</v>
      </c>
      <c r="D1064" s="234" t="s">
        <v>20</v>
      </c>
      <c r="E1064" s="325" t="str">
        <f t="shared" si="16"/>
        <v>SF</v>
      </c>
    </row>
    <row r="1065" spans="1:5" x14ac:dyDescent="0.2">
      <c r="A1065" s="233">
        <v>3088</v>
      </c>
      <c r="B1065" s="232" t="s">
        <v>1392</v>
      </c>
      <c r="C1065" s="234" t="s">
        <v>23</v>
      </c>
      <c r="D1065" s="234" t="s">
        <v>20</v>
      </c>
      <c r="E1065" s="325" t="str">
        <f t="shared" si="16"/>
        <v>SF</v>
      </c>
    </row>
    <row r="1066" spans="1:5" x14ac:dyDescent="0.2">
      <c r="A1066" s="233">
        <v>3089</v>
      </c>
      <c r="B1066" s="232" t="s">
        <v>1393</v>
      </c>
      <c r="C1066" s="234" t="s">
        <v>23</v>
      </c>
      <c r="D1066" s="234" t="s">
        <v>20</v>
      </c>
      <c r="E1066" s="325" t="str">
        <f t="shared" si="16"/>
        <v>SF</v>
      </c>
    </row>
    <row r="1067" spans="1:5" x14ac:dyDescent="0.2">
      <c r="A1067" s="233">
        <v>3090</v>
      </c>
      <c r="B1067" s="232" t="s">
        <v>1394</v>
      </c>
      <c r="C1067" s="234" t="s">
        <v>23</v>
      </c>
      <c r="D1067" s="234" t="s">
        <v>20</v>
      </c>
      <c r="E1067" s="325" t="str">
        <f t="shared" si="16"/>
        <v>SF</v>
      </c>
    </row>
    <row r="1068" spans="1:5" x14ac:dyDescent="0.2">
      <c r="A1068" s="233">
        <v>3091</v>
      </c>
      <c r="B1068" s="232" t="s">
        <v>1395</v>
      </c>
      <c r="C1068" s="234" t="s">
        <v>23</v>
      </c>
      <c r="D1068" s="234" t="s">
        <v>20</v>
      </c>
      <c r="E1068" s="325" t="str">
        <f t="shared" si="16"/>
        <v>SF</v>
      </c>
    </row>
    <row r="1069" spans="1:5" x14ac:dyDescent="0.2">
      <c r="A1069" s="233" t="s">
        <v>1396</v>
      </c>
      <c r="B1069" s="232" t="s">
        <v>1397</v>
      </c>
      <c r="C1069" s="234" t="s">
        <v>23</v>
      </c>
      <c r="D1069" s="234" t="s">
        <v>20</v>
      </c>
      <c r="E1069" s="325" t="str">
        <f t="shared" si="16"/>
        <v>SF</v>
      </c>
    </row>
    <row r="1070" spans="1:5" x14ac:dyDescent="0.2">
      <c r="A1070" s="233">
        <v>3093</v>
      </c>
      <c r="B1070" s="232" t="s">
        <v>1398</v>
      </c>
      <c r="C1070" s="234" t="s">
        <v>23</v>
      </c>
      <c r="D1070" s="234" t="s">
        <v>20</v>
      </c>
      <c r="E1070" s="325" t="str">
        <f t="shared" si="16"/>
        <v>SF</v>
      </c>
    </row>
    <row r="1071" spans="1:5" x14ac:dyDescent="0.2">
      <c r="A1071" s="233">
        <v>3094</v>
      </c>
      <c r="B1071" s="232" t="s">
        <v>1399</v>
      </c>
      <c r="C1071" s="234" t="s">
        <v>23</v>
      </c>
      <c r="D1071" s="234" t="s">
        <v>20</v>
      </c>
      <c r="E1071" s="325" t="str">
        <f t="shared" si="16"/>
        <v>SF</v>
      </c>
    </row>
    <row r="1072" spans="1:5" x14ac:dyDescent="0.2">
      <c r="A1072" s="233">
        <v>3095</v>
      </c>
      <c r="B1072" s="232" t="s">
        <v>1400</v>
      </c>
      <c r="C1072" s="234" t="s">
        <v>23</v>
      </c>
      <c r="D1072" s="234" t="s">
        <v>20</v>
      </c>
      <c r="E1072" s="325" t="str">
        <f t="shared" si="16"/>
        <v>SF</v>
      </c>
    </row>
    <row r="1073" spans="1:5" x14ac:dyDescent="0.2">
      <c r="A1073" s="233">
        <v>3096</v>
      </c>
      <c r="B1073" s="232" t="s">
        <v>1401</v>
      </c>
      <c r="C1073" s="234" t="s">
        <v>23</v>
      </c>
      <c r="D1073" s="234" t="s">
        <v>20</v>
      </c>
      <c r="E1073" s="325" t="str">
        <f t="shared" si="16"/>
        <v>SF</v>
      </c>
    </row>
    <row r="1074" spans="1:5" x14ac:dyDescent="0.2">
      <c r="A1074" s="233">
        <v>3097</v>
      </c>
      <c r="B1074" s="232" t="s">
        <v>1402</v>
      </c>
      <c r="C1074" s="234" t="s">
        <v>23</v>
      </c>
      <c r="D1074" s="234" t="s">
        <v>20</v>
      </c>
      <c r="E1074" s="325" t="str">
        <f t="shared" si="16"/>
        <v>SF</v>
      </c>
    </row>
    <row r="1075" spans="1:5" x14ac:dyDescent="0.2">
      <c r="A1075" s="233">
        <v>3098</v>
      </c>
      <c r="B1075" s="232" t="s">
        <v>1403</v>
      </c>
      <c r="C1075" s="234" t="s">
        <v>23</v>
      </c>
      <c r="D1075" s="234" t="s">
        <v>20</v>
      </c>
      <c r="E1075" s="325" t="str">
        <f t="shared" si="16"/>
        <v>SF</v>
      </c>
    </row>
    <row r="1076" spans="1:5" x14ac:dyDescent="0.2">
      <c r="A1076" s="233">
        <v>3099</v>
      </c>
      <c r="B1076" s="232" t="s">
        <v>1404</v>
      </c>
      <c r="C1076" s="234" t="s">
        <v>23</v>
      </c>
      <c r="D1076" s="234" t="s">
        <v>20</v>
      </c>
      <c r="E1076" s="325" t="str">
        <f t="shared" si="16"/>
        <v>SF</v>
      </c>
    </row>
    <row r="1077" spans="1:5" x14ac:dyDescent="0.2">
      <c r="A1077" s="233">
        <v>3100</v>
      </c>
      <c r="B1077" s="232" t="s">
        <v>1405</v>
      </c>
      <c r="C1077" s="234" t="s">
        <v>42</v>
      </c>
      <c r="D1077" s="234" t="s">
        <v>43</v>
      </c>
      <c r="E1077" s="325" t="str">
        <f t="shared" si="16"/>
        <v>NGC</v>
      </c>
    </row>
    <row r="1078" spans="1:5" x14ac:dyDescent="0.2">
      <c r="A1078" s="233">
        <v>3101</v>
      </c>
      <c r="B1078" s="232" t="s">
        <v>1406</v>
      </c>
      <c r="C1078" s="234" t="s">
        <v>23</v>
      </c>
      <c r="D1078" s="234" t="s">
        <v>20</v>
      </c>
      <c r="E1078" s="325" t="str">
        <f t="shared" si="16"/>
        <v>SF</v>
      </c>
    </row>
    <row r="1079" spans="1:5" x14ac:dyDescent="0.2">
      <c r="A1079" s="233">
        <v>3102</v>
      </c>
      <c r="B1079" s="232" t="s">
        <v>1407</v>
      </c>
      <c r="C1079" s="234" t="s">
        <v>23</v>
      </c>
      <c r="D1079" s="234" t="s">
        <v>20</v>
      </c>
      <c r="E1079" s="325" t="str">
        <f t="shared" si="16"/>
        <v>SF</v>
      </c>
    </row>
    <row r="1080" spans="1:5" x14ac:dyDescent="0.2">
      <c r="A1080" s="233">
        <v>3103</v>
      </c>
      <c r="B1080" s="232" t="s">
        <v>1408</v>
      </c>
      <c r="C1080" s="234" t="s">
        <v>23</v>
      </c>
      <c r="D1080" s="234" t="s">
        <v>20</v>
      </c>
      <c r="E1080" s="325" t="str">
        <f t="shared" si="16"/>
        <v>SF</v>
      </c>
    </row>
    <row r="1081" spans="1:5" x14ac:dyDescent="0.2">
      <c r="A1081" s="233">
        <v>3104</v>
      </c>
      <c r="B1081" s="232" t="s">
        <v>1409</v>
      </c>
      <c r="C1081" s="234" t="s">
        <v>87</v>
      </c>
      <c r="D1081" s="234" t="s">
        <v>43</v>
      </c>
      <c r="E1081" s="325" t="str">
        <f t="shared" si="16"/>
        <v>NGC</v>
      </c>
    </row>
    <row r="1082" spans="1:5" x14ac:dyDescent="0.2">
      <c r="A1082" s="233">
        <v>3107</v>
      </c>
      <c r="B1082" s="232" t="s">
        <v>1410</v>
      </c>
      <c r="C1082" s="234" t="s">
        <v>23</v>
      </c>
      <c r="D1082" s="234" t="s">
        <v>20</v>
      </c>
      <c r="E1082" s="325" t="str">
        <f t="shared" si="16"/>
        <v>SF</v>
      </c>
    </row>
    <row r="1083" spans="1:5" x14ac:dyDescent="0.2">
      <c r="A1083" s="233">
        <v>3108</v>
      </c>
      <c r="B1083" s="232" t="s">
        <v>1411</v>
      </c>
      <c r="C1083" s="234" t="s">
        <v>23</v>
      </c>
      <c r="D1083" s="234" t="s">
        <v>20</v>
      </c>
      <c r="E1083" s="325" t="str">
        <f t="shared" si="16"/>
        <v>SF</v>
      </c>
    </row>
    <row r="1084" spans="1:5" x14ac:dyDescent="0.2">
      <c r="A1084" s="233">
        <v>3109</v>
      </c>
      <c r="B1084" s="232" t="s">
        <v>1412</v>
      </c>
      <c r="C1084" s="234" t="s">
        <v>23</v>
      </c>
      <c r="D1084" s="234" t="s">
        <v>20</v>
      </c>
      <c r="E1084" s="325" t="str">
        <f t="shared" si="16"/>
        <v>SF</v>
      </c>
    </row>
    <row r="1085" spans="1:5" x14ac:dyDescent="0.2">
      <c r="A1085" s="233">
        <v>3110</v>
      </c>
      <c r="B1085" s="232" t="s">
        <v>1413</v>
      </c>
      <c r="C1085" s="234" t="s">
        <v>23</v>
      </c>
      <c r="D1085" s="234" t="s">
        <v>20</v>
      </c>
      <c r="E1085" s="325" t="str">
        <f t="shared" si="16"/>
        <v>SF</v>
      </c>
    </row>
    <row r="1086" spans="1:5" x14ac:dyDescent="0.2">
      <c r="A1086" s="233">
        <v>3111</v>
      </c>
      <c r="B1086" s="232" t="s">
        <v>1414</v>
      </c>
      <c r="C1086" s="234" t="s">
        <v>23</v>
      </c>
      <c r="D1086" s="234" t="s">
        <v>20</v>
      </c>
      <c r="E1086" s="325" t="str">
        <f t="shared" si="16"/>
        <v>SF</v>
      </c>
    </row>
    <row r="1087" spans="1:5" x14ac:dyDescent="0.2">
      <c r="A1087" s="233">
        <v>3112</v>
      </c>
      <c r="B1087" s="232" t="s">
        <v>1415</v>
      </c>
      <c r="C1087" s="234" t="s">
        <v>23</v>
      </c>
      <c r="D1087" s="234" t="s">
        <v>20</v>
      </c>
      <c r="E1087" s="325" t="str">
        <f t="shared" si="16"/>
        <v>SF</v>
      </c>
    </row>
    <row r="1088" spans="1:5" x14ac:dyDescent="0.2">
      <c r="A1088" s="233">
        <v>3113</v>
      </c>
      <c r="B1088" s="232" t="s">
        <v>1416</v>
      </c>
      <c r="C1088" s="234" t="s">
        <v>23</v>
      </c>
      <c r="D1088" s="234" t="s">
        <v>20</v>
      </c>
      <c r="E1088" s="325" t="str">
        <f t="shared" si="16"/>
        <v>SF</v>
      </c>
    </row>
    <row r="1089" spans="1:5" x14ac:dyDescent="0.2">
      <c r="A1089" s="233">
        <v>3114</v>
      </c>
      <c r="B1089" s="232" t="s">
        <v>1417</v>
      </c>
      <c r="C1089" s="234" t="s">
        <v>23</v>
      </c>
      <c r="D1089" s="234" t="s">
        <v>20</v>
      </c>
      <c r="E1089" s="325" t="str">
        <f t="shared" si="16"/>
        <v>SF</v>
      </c>
    </row>
    <row r="1090" spans="1:5" x14ac:dyDescent="0.2">
      <c r="A1090" s="233">
        <v>3115</v>
      </c>
      <c r="B1090" s="232" t="s">
        <v>1418</v>
      </c>
      <c r="C1090" s="234" t="s">
        <v>23</v>
      </c>
      <c r="D1090" s="234" t="s">
        <v>20</v>
      </c>
      <c r="E1090" s="325" t="str">
        <f t="shared" si="16"/>
        <v>SF</v>
      </c>
    </row>
    <row r="1091" spans="1:5" x14ac:dyDescent="0.2">
      <c r="A1091" s="233" t="s">
        <v>1419</v>
      </c>
      <c r="B1091" s="232" t="s">
        <v>1420</v>
      </c>
      <c r="C1091" s="234" t="s">
        <v>23</v>
      </c>
      <c r="D1091" s="234" t="s">
        <v>20</v>
      </c>
      <c r="E1091" s="325" t="str">
        <f t="shared" ref="E1091:E1154" si="17">IF(D1091="F","NGC",IF(D1091="B","NGC",IF(D1091="G","GF",IF(D1091="S","SF",IF(D1091="N","NGC",D1091)))))</f>
        <v>SF</v>
      </c>
    </row>
    <row r="1092" spans="1:5" x14ac:dyDescent="0.2">
      <c r="A1092" s="233">
        <v>3117</v>
      </c>
      <c r="B1092" s="232" t="s">
        <v>1421</v>
      </c>
      <c r="C1092" s="234" t="s">
        <v>23</v>
      </c>
      <c r="D1092" s="234" t="s">
        <v>20</v>
      </c>
      <c r="E1092" s="325" t="str">
        <f t="shared" si="17"/>
        <v>SF</v>
      </c>
    </row>
    <row r="1093" spans="1:5" x14ac:dyDescent="0.2">
      <c r="A1093" s="233" t="s">
        <v>1422</v>
      </c>
      <c r="B1093" s="232" t="s">
        <v>1423</v>
      </c>
      <c r="C1093" s="234" t="s">
        <v>23</v>
      </c>
      <c r="D1093" s="234" t="s">
        <v>20</v>
      </c>
      <c r="E1093" s="325" t="str">
        <f t="shared" si="17"/>
        <v>SF</v>
      </c>
    </row>
    <row r="1094" spans="1:5" x14ac:dyDescent="0.2">
      <c r="A1094" s="233">
        <v>3119</v>
      </c>
      <c r="B1094" s="232" t="s">
        <v>1424</v>
      </c>
      <c r="C1094" s="234" t="s">
        <v>23</v>
      </c>
      <c r="D1094" s="234" t="s">
        <v>20</v>
      </c>
      <c r="E1094" s="325" t="str">
        <f t="shared" si="17"/>
        <v>SF</v>
      </c>
    </row>
    <row r="1095" spans="1:5" x14ac:dyDescent="0.2">
      <c r="A1095" s="233">
        <v>3120</v>
      </c>
      <c r="B1095" s="232" t="s">
        <v>1425</v>
      </c>
      <c r="C1095" s="234" t="s">
        <v>23</v>
      </c>
      <c r="D1095" s="234" t="s">
        <v>20</v>
      </c>
      <c r="E1095" s="325" t="str">
        <f t="shared" si="17"/>
        <v>SF</v>
      </c>
    </row>
    <row r="1096" spans="1:5" x14ac:dyDescent="0.2">
      <c r="A1096" s="233">
        <v>3121</v>
      </c>
      <c r="B1096" s="232" t="s">
        <v>1426</v>
      </c>
      <c r="C1096" s="234" t="s">
        <v>23</v>
      </c>
      <c r="D1096" s="234" t="s">
        <v>20</v>
      </c>
      <c r="E1096" s="325" t="str">
        <f t="shared" si="17"/>
        <v>SF</v>
      </c>
    </row>
    <row r="1097" spans="1:5" x14ac:dyDescent="0.2">
      <c r="A1097" s="233">
        <v>3122</v>
      </c>
      <c r="B1097" s="232" t="s">
        <v>1869</v>
      </c>
      <c r="C1097" s="234" t="s">
        <v>23</v>
      </c>
      <c r="D1097" s="234" t="s">
        <v>20</v>
      </c>
      <c r="E1097" s="325" t="str">
        <f t="shared" si="17"/>
        <v>SF</v>
      </c>
    </row>
    <row r="1098" spans="1:5" x14ac:dyDescent="0.2">
      <c r="B1098" s="232" t="s">
        <v>769</v>
      </c>
      <c r="E1098" s="325">
        <f t="shared" si="17"/>
        <v>0</v>
      </c>
    </row>
    <row r="1099" spans="1:5" x14ac:dyDescent="0.2">
      <c r="A1099" s="233">
        <v>3123</v>
      </c>
      <c r="B1099" s="232" t="s">
        <v>1427</v>
      </c>
      <c r="C1099" s="234" t="s">
        <v>23</v>
      </c>
      <c r="D1099" s="234" t="s">
        <v>20</v>
      </c>
      <c r="E1099" s="325" t="str">
        <f t="shared" si="17"/>
        <v>SF</v>
      </c>
    </row>
    <row r="1100" spans="1:5" x14ac:dyDescent="0.2">
      <c r="A1100" s="233">
        <v>3130</v>
      </c>
      <c r="B1100" s="232" t="s">
        <v>1428</v>
      </c>
      <c r="C1100" s="234" t="s">
        <v>23</v>
      </c>
      <c r="D1100" s="234" t="s">
        <v>20</v>
      </c>
      <c r="E1100" s="325" t="str">
        <f t="shared" si="17"/>
        <v>SF</v>
      </c>
    </row>
    <row r="1101" spans="1:5" x14ac:dyDescent="0.2">
      <c r="A1101" s="233">
        <v>3131</v>
      </c>
      <c r="B1101" s="232" t="s">
        <v>1429</v>
      </c>
      <c r="C1101" s="234" t="s">
        <v>23</v>
      </c>
      <c r="D1101" s="234" t="s">
        <v>20</v>
      </c>
      <c r="E1101" s="325" t="str">
        <f t="shared" si="17"/>
        <v>SF</v>
      </c>
    </row>
    <row r="1102" spans="1:5" x14ac:dyDescent="0.2">
      <c r="A1102" s="233">
        <v>3132</v>
      </c>
      <c r="B1102" s="232" t="s">
        <v>1430</v>
      </c>
      <c r="C1102" s="234" t="s">
        <v>23</v>
      </c>
      <c r="D1102" s="234" t="s">
        <v>20</v>
      </c>
      <c r="E1102" s="325" t="str">
        <f t="shared" si="17"/>
        <v>SF</v>
      </c>
    </row>
    <row r="1103" spans="1:5" x14ac:dyDescent="0.2">
      <c r="A1103" s="233">
        <v>3133</v>
      </c>
      <c r="B1103" s="232" t="s">
        <v>1431</v>
      </c>
      <c r="C1103" s="234" t="s">
        <v>23</v>
      </c>
      <c r="D1103" s="234" t="s">
        <v>20</v>
      </c>
      <c r="E1103" s="325" t="str">
        <f t="shared" si="17"/>
        <v>SF</v>
      </c>
    </row>
    <row r="1104" spans="1:5" x14ac:dyDescent="0.2">
      <c r="A1104" s="233">
        <v>3134</v>
      </c>
      <c r="B1104" s="232" t="s">
        <v>1432</v>
      </c>
      <c r="C1104" s="234" t="s">
        <v>23</v>
      </c>
      <c r="D1104" s="234" t="s">
        <v>20</v>
      </c>
      <c r="E1104" s="325" t="str">
        <f t="shared" si="17"/>
        <v>SF</v>
      </c>
    </row>
    <row r="1105" spans="1:5" x14ac:dyDescent="0.2">
      <c r="A1105" s="233">
        <v>3135</v>
      </c>
      <c r="B1105" s="232" t="s">
        <v>1433</v>
      </c>
      <c r="C1105" s="234" t="s">
        <v>23</v>
      </c>
      <c r="D1105" s="234" t="s">
        <v>20</v>
      </c>
      <c r="E1105" s="325" t="str">
        <f t="shared" si="17"/>
        <v>SF</v>
      </c>
    </row>
    <row r="1106" spans="1:5" x14ac:dyDescent="0.2">
      <c r="A1106" s="233">
        <v>3136</v>
      </c>
      <c r="B1106" s="232" t="s">
        <v>1434</v>
      </c>
      <c r="C1106" s="234" t="s">
        <v>23</v>
      </c>
      <c r="D1106" s="234" t="s">
        <v>20</v>
      </c>
      <c r="E1106" s="325" t="str">
        <f t="shared" si="17"/>
        <v>SF</v>
      </c>
    </row>
    <row r="1107" spans="1:5" x14ac:dyDescent="0.2">
      <c r="A1107" s="233">
        <v>3137</v>
      </c>
      <c r="B1107" s="232" t="s">
        <v>1435</v>
      </c>
      <c r="C1107" s="234" t="s">
        <v>23</v>
      </c>
      <c r="D1107" s="234" t="s">
        <v>20</v>
      </c>
      <c r="E1107" s="325" t="str">
        <f t="shared" si="17"/>
        <v>SF</v>
      </c>
    </row>
    <row r="1108" spans="1:5" x14ac:dyDescent="0.2">
      <c r="A1108" s="233">
        <v>3138</v>
      </c>
      <c r="B1108" s="232" t="s">
        <v>1436</v>
      </c>
      <c r="C1108" s="234" t="s">
        <v>23</v>
      </c>
      <c r="D1108" s="234" t="s">
        <v>20</v>
      </c>
      <c r="E1108" s="325" t="str">
        <f t="shared" si="17"/>
        <v>SF</v>
      </c>
    </row>
    <row r="1109" spans="1:5" x14ac:dyDescent="0.2">
      <c r="A1109" s="233">
        <v>3139</v>
      </c>
      <c r="B1109" s="232" t="s">
        <v>1437</v>
      </c>
      <c r="C1109" s="234" t="s">
        <v>23</v>
      </c>
      <c r="D1109" s="234" t="s">
        <v>20</v>
      </c>
      <c r="E1109" s="325" t="str">
        <f t="shared" si="17"/>
        <v>SF</v>
      </c>
    </row>
    <row r="1110" spans="1:5" x14ac:dyDescent="0.2">
      <c r="A1110" s="233">
        <v>3140</v>
      </c>
      <c r="B1110" s="232" t="s">
        <v>1438</v>
      </c>
      <c r="C1110" s="234" t="s">
        <v>23</v>
      </c>
      <c r="D1110" s="234" t="s">
        <v>20</v>
      </c>
      <c r="E1110" s="325" t="str">
        <f t="shared" si="17"/>
        <v>SF</v>
      </c>
    </row>
    <row r="1111" spans="1:5" x14ac:dyDescent="0.2">
      <c r="A1111" s="233">
        <v>3141</v>
      </c>
      <c r="B1111" s="232" t="s">
        <v>1439</v>
      </c>
      <c r="C1111" s="234" t="s">
        <v>23</v>
      </c>
      <c r="D1111" s="234" t="s">
        <v>20</v>
      </c>
      <c r="E1111" s="325" t="str">
        <f t="shared" si="17"/>
        <v>SF</v>
      </c>
    </row>
    <row r="1112" spans="1:5" x14ac:dyDescent="0.2">
      <c r="A1112" s="233">
        <v>3142</v>
      </c>
      <c r="B1112" s="232" t="s">
        <v>1440</v>
      </c>
      <c r="C1112" s="234" t="s">
        <v>23</v>
      </c>
      <c r="D1112" s="234" t="s">
        <v>20</v>
      </c>
      <c r="E1112" s="325" t="str">
        <f t="shared" si="17"/>
        <v>SF</v>
      </c>
    </row>
    <row r="1113" spans="1:5" x14ac:dyDescent="0.2">
      <c r="A1113" s="233">
        <v>3144</v>
      </c>
      <c r="B1113" s="232" t="s">
        <v>1441</v>
      </c>
      <c r="C1113" s="234" t="s">
        <v>23</v>
      </c>
      <c r="D1113" s="234" t="s">
        <v>20</v>
      </c>
      <c r="E1113" s="325" t="str">
        <f t="shared" si="17"/>
        <v>SF</v>
      </c>
    </row>
    <row r="1114" spans="1:5" x14ac:dyDescent="0.2">
      <c r="A1114" s="233">
        <v>3145</v>
      </c>
      <c r="B1114" s="232" t="s">
        <v>1870</v>
      </c>
      <c r="C1114" s="234" t="s">
        <v>23</v>
      </c>
      <c r="D1114" s="234" t="s">
        <v>20</v>
      </c>
      <c r="E1114" s="325" t="str">
        <f t="shared" si="17"/>
        <v>SF</v>
      </c>
    </row>
    <row r="1115" spans="1:5" x14ac:dyDescent="0.2">
      <c r="B1115" s="232" t="s">
        <v>1871</v>
      </c>
      <c r="E1115" s="325">
        <f t="shared" si="17"/>
        <v>0</v>
      </c>
    </row>
    <row r="1116" spans="1:5" x14ac:dyDescent="0.2">
      <c r="A1116" s="233">
        <v>3147</v>
      </c>
      <c r="B1116" s="232" t="s">
        <v>1442</v>
      </c>
      <c r="C1116" s="234" t="s">
        <v>23</v>
      </c>
      <c r="D1116" s="234" t="s">
        <v>20</v>
      </c>
      <c r="E1116" s="325" t="str">
        <f t="shared" si="17"/>
        <v>SF</v>
      </c>
    </row>
    <row r="1117" spans="1:5" x14ac:dyDescent="0.2">
      <c r="A1117" s="233">
        <v>3148</v>
      </c>
      <c r="B1117" s="232" t="s">
        <v>1443</v>
      </c>
      <c r="C1117" s="234" t="s">
        <v>23</v>
      </c>
      <c r="D1117" s="234" t="s">
        <v>20</v>
      </c>
      <c r="E1117" s="325" t="str">
        <f t="shared" si="17"/>
        <v>SF</v>
      </c>
    </row>
    <row r="1118" spans="1:5" x14ac:dyDescent="0.2">
      <c r="A1118" s="233">
        <v>3149</v>
      </c>
      <c r="B1118" s="232" t="s">
        <v>1444</v>
      </c>
      <c r="C1118" s="234" t="s">
        <v>72</v>
      </c>
      <c r="D1118" s="234" t="s">
        <v>20</v>
      </c>
      <c r="E1118" s="325" t="str">
        <f t="shared" si="17"/>
        <v>SF</v>
      </c>
    </row>
    <row r="1119" spans="1:5" x14ac:dyDescent="0.2">
      <c r="A1119" s="233">
        <v>3150</v>
      </c>
      <c r="B1119" s="232" t="s">
        <v>1445</v>
      </c>
      <c r="C1119" s="234" t="s">
        <v>23</v>
      </c>
      <c r="D1119" s="234" t="s">
        <v>20</v>
      </c>
      <c r="E1119" s="325" t="str">
        <f t="shared" si="17"/>
        <v>SF</v>
      </c>
    </row>
    <row r="1120" spans="1:5" x14ac:dyDescent="0.2">
      <c r="A1120" s="233">
        <v>3151</v>
      </c>
      <c r="B1120" s="232" t="s">
        <v>1446</v>
      </c>
      <c r="C1120" s="234" t="s">
        <v>23</v>
      </c>
      <c r="D1120" s="234" t="s">
        <v>20</v>
      </c>
      <c r="E1120" s="325" t="str">
        <f t="shared" si="17"/>
        <v>SF</v>
      </c>
    </row>
    <row r="1121" spans="1:5" x14ac:dyDescent="0.2">
      <c r="A1121" s="233">
        <v>3152</v>
      </c>
      <c r="B1121" s="232" t="s">
        <v>1447</v>
      </c>
      <c r="C1121" s="234" t="s">
        <v>23</v>
      </c>
      <c r="D1121" s="234" t="s">
        <v>20</v>
      </c>
      <c r="E1121" s="325" t="str">
        <f t="shared" si="17"/>
        <v>SF</v>
      </c>
    </row>
    <row r="1122" spans="1:5" x14ac:dyDescent="0.2">
      <c r="A1122" s="233">
        <v>3153</v>
      </c>
      <c r="B1122" s="232" t="s">
        <v>1448</v>
      </c>
      <c r="C1122" s="234" t="s">
        <v>23</v>
      </c>
      <c r="D1122" s="234" t="s">
        <v>20</v>
      </c>
      <c r="E1122" s="325" t="str">
        <f t="shared" si="17"/>
        <v>SF</v>
      </c>
    </row>
    <row r="1123" spans="1:5" x14ac:dyDescent="0.2">
      <c r="A1123" s="233">
        <v>3155</v>
      </c>
      <c r="B1123" s="232" t="s">
        <v>1449</v>
      </c>
      <c r="C1123" s="234" t="s">
        <v>23</v>
      </c>
      <c r="D1123" s="234" t="s">
        <v>20</v>
      </c>
      <c r="E1123" s="325" t="str">
        <f t="shared" si="17"/>
        <v>SF</v>
      </c>
    </row>
    <row r="1124" spans="1:5" x14ac:dyDescent="0.2">
      <c r="A1124" s="233">
        <v>3156</v>
      </c>
      <c r="B1124" s="232" t="s">
        <v>1450</v>
      </c>
      <c r="C1124" s="234" t="s">
        <v>23</v>
      </c>
      <c r="D1124" s="234" t="s">
        <v>20</v>
      </c>
      <c r="E1124" s="325" t="str">
        <f t="shared" si="17"/>
        <v>SF</v>
      </c>
    </row>
    <row r="1125" spans="1:5" x14ac:dyDescent="0.2">
      <c r="A1125" s="233">
        <v>3157</v>
      </c>
      <c r="B1125" s="232" t="s">
        <v>1451</v>
      </c>
      <c r="C1125" s="234" t="s">
        <v>23</v>
      </c>
      <c r="D1125" s="234" t="s">
        <v>20</v>
      </c>
      <c r="E1125" s="325" t="str">
        <f t="shared" si="17"/>
        <v>SF</v>
      </c>
    </row>
    <row r="1126" spans="1:5" x14ac:dyDescent="0.2">
      <c r="A1126" s="233">
        <v>3158</v>
      </c>
      <c r="B1126" s="232" t="s">
        <v>1452</v>
      </c>
      <c r="C1126" s="234" t="s">
        <v>23</v>
      </c>
      <c r="D1126" s="234" t="s">
        <v>20</v>
      </c>
      <c r="E1126" s="325" t="str">
        <f t="shared" si="17"/>
        <v>SF</v>
      </c>
    </row>
    <row r="1127" spans="1:5" x14ac:dyDescent="0.2">
      <c r="A1127" s="233">
        <v>3159</v>
      </c>
      <c r="B1127" s="232" t="s">
        <v>1453</v>
      </c>
      <c r="C1127" s="234" t="s">
        <v>23</v>
      </c>
      <c r="D1127" s="234" t="s">
        <v>20</v>
      </c>
      <c r="E1127" s="325" t="str">
        <f t="shared" si="17"/>
        <v>SF</v>
      </c>
    </row>
    <row r="1128" spans="1:5" x14ac:dyDescent="0.2">
      <c r="A1128" s="233">
        <v>3160</v>
      </c>
      <c r="B1128" s="232" t="s">
        <v>1454</v>
      </c>
      <c r="C1128" s="234" t="s">
        <v>23</v>
      </c>
      <c r="D1128" s="234" t="s">
        <v>20</v>
      </c>
      <c r="E1128" s="325" t="str">
        <f t="shared" si="17"/>
        <v>SF</v>
      </c>
    </row>
    <row r="1129" spans="1:5" x14ac:dyDescent="0.2">
      <c r="A1129" s="233">
        <v>3162</v>
      </c>
      <c r="B1129" s="232" t="s">
        <v>1455</v>
      </c>
      <c r="C1129" s="234" t="s">
        <v>23</v>
      </c>
      <c r="D1129" s="234" t="s">
        <v>20</v>
      </c>
      <c r="E1129" s="325" t="str">
        <f t="shared" si="17"/>
        <v>SF</v>
      </c>
    </row>
    <row r="1130" spans="1:5" x14ac:dyDescent="0.2">
      <c r="A1130" s="233">
        <v>3163</v>
      </c>
      <c r="B1130" s="232" t="s">
        <v>1456</v>
      </c>
      <c r="C1130" s="234" t="s">
        <v>23</v>
      </c>
      <c r="D1130" s="234" t="s">
        <v>20</v>
      </c>
      <c r="E1130" s="325" t="str">
        <f t="shared" si="17"/>
        <v>SF</v>
      </c>
    </row>
    <row r="1131" spans="1:5" x14ac:dyDescent="0.2">
      <c r="A1131" s="233">
        <v>3164</v>
      </c>
      <c r="B1131" s="232" t="s">
        <v>1457</v>
      </c>
      <c r="C1131" s="234" t="s">
        <v>23</v>
      </c>
      <c r="D1131" s="234" t="s">
        <v>20</v>
      </c>
      <c r="E1131" s="325" t="str">
        <f t="shared" si="17"/>
        <v>SF</v>
      </c>
    </row>
    <row r="1132" spans="1:5" x14ac:dyDescent="0.2">
      <c r="A1132" s="233">
        <v>3165</v>
      </c>
      <c r="B1132" s="232" t="s">
        <v>1458</v>
      </c>
      <c r="C1132" s="234" t="s">
        <v>23</v>
      </c>
      <c r="D1132" s="234" t="s">
        <v>20</v>
      </c>
      <c r="E1132" s="325" t="str">
        <f t="shared" si="17"/>
        <v>SF</v>
      </c>
    </row>
    <row r="1133" spans="1:5" x14ac:dyDescent="0.2">
      <c r="A1133" s="233">
        <v>3167</v>
      </c>
      <c r="B1133" s="232" t="s">
        <v>1459</v>
      </c>
      <c r="C1133" s="234" t="s">
        <v>23</v>
      </c>
      <c r="D1133" s="234" t="s">
        <v>20</v>
      </c>
      <c r="E1133" s="325" t="str">
        <f t="shared" si="17"/>
        <v>SF</v>
      </c>
    </row>
    <row r="1134" spans="1:5" x14ac:dyDescent="0.2">
      <c r="A1134" s="233">
        <v>3168</v>
      </c>
      <c r="B1134" s="232" t="s">
        <v>1460</v>
      </c>
      <c r="C1134" s="234" t="s">
        <v>23</v>
      </c>
      <c r="D1134" s="234" t="s">
        <v>20</v>
      </c>
      <c r="E1134" s="325" t="str">
        <f t="shared" si="17"/>
        <v>SF</v>
      </c>
    </row>
    <row r="1135" spans="1:5" x14ac:dyDescent="0.2">
      <c r="A1135" s="233" t="s">
        <v>1461</v>
      </c>
      <c r="B1135" s="232" t="s">
        <v>1462</v>
      </c>
      <c r="C1135" s="234" t="s">
        <v>23</v>
      </c>
      <c r="D1135" s="234" t="s">
        <v>20</v>
      </c>
      <c r="E1135" s="325" t="str">
        <f t="shared" si="17"/>
        <v>SF</v>
      </c>
    </row>
    <row r="1136" spans="1:5" x14ac:dyDescent="0.2">
      <c r="A1136" s="233">
        <v>3170</v>
      </c>
      <c r="B1136" s="232" t="s">
        <v>1463</v>
      </c>
      <c r="C1136" s="234" t="s">
        <v>23</v>
      </c>
      <c r="D1136" s="234" t="s">
        <v>20</v>
      </c>
      <c r="E1136" s="325" t="str">
        <f t="shared" si="17"/>
        <v>SF</v>
      </c>
    </row>
    <row r="1137" spans="1:5" x14ac:dyDescent="0.2">
      <c r="A1137" s="233">
        <v>3171</v>
      </c>
      <c r="B1137" s="232" t="s">
        <v>1464</v>
      </c>
      <c r="C1137" s="234" t="s">
        <v>23</v>
      </c>
      <c r="D1137" s="234" t="s">
        <v>20</v>
      </c>
      <c r="E1137" s="325" t="str">
        <f t="shared" si="17"/>
        <v>SF</v>
      </c>
    </row>
    <row r="1138" spans="1:5" x14ac:dyDescent="0.2">
      <c r="A1138" s="233">
        <v>3172</v>
      </c>
      <c r="B1138" s="232" t="s">
        <v>1465</v>
      </c>
      <c r="C1138" s="234" t="s">
        <v>23</v>
      </c>
      <c r="D1138" s="234" t="s">
        <v>20</v>
      </c>
      <c r="E1138" s="325" t="str">
        <f t="shared" si="17"/>
        <v>SF</v>
      </c>
    </row>
    <row r="1139" spans="1:5" x14ac:dyDescent="0.2">
      <c r="A1139" s="233">
        <v>3175</v>
      </c>
      <c r="B1139" s="232" t="s">
        <v>1466</v>
      </c>
      <c r="C1139" s="234" t="s">
        <v>87</v>
      </c>
      <c r="D1139" s="234" t="s">
        <v>43</v>
      </c>
      <c r="E1139" s="325" t="str">
        <f t="shared" si="17"/>
        <v>NGC</v>
      </c>
    </row>
    <row r="1140" spans="1:5" x14ac:dyDescent="0.2">
      <c r="A1140" s="233">
        <v>3176</v>
      </c>
      <c r="B1140" s="232" t="s">
        <v>1467</v>
      </c>
      <c r="C1140" s="234" t="s">
        <v>23</v>
      </c>
      <c r="D1140" s="234" t="s">
        <v>20</v>
      </c>
      <c r="E1140" s="325" t="str">
        <f t="shared" si="17"/>
        <v>SF</v>
      </c>
    </row>
    <row r="1141" spans="1:5" x14ac:dyDescent="0.2">
      <c r="A1141" s="233">
        <v>3177</v>
      </c>
      <c r="B1141" s="232" t="s">
        <v>1468</v>
      </c>
      <c r="C1141" s="234" t="s">
        <v>23</v>
      </c>
      <c r="D1141" s="234" t="s">
        <v>20</v>
      </c>
      <c r="E1141" s="325" t="str">
        <f t="shared" si="17"/>
        <v>SF</v>
      </c>
    </row>
    <row r="1142" spans="1:5" x14ac:dyDescent="0.2">
      <c r="A1142" s="233">
        <v>3178</v>
      </c>
      <c r="B1142" s="232" t="s">
        <v>1469</v>
      </c>
      <c r="C1142" s="234" t="s">
        <v>23</v>
      </c>
      <c r="D1142" s="234" t="s">
        <v>20</v>
      </c>
      <c r="E1142" s="325" t="str">
        <f t="shared" si="17"/>
        <v>SF</v>
      </c>
    </row>
    <row r="1143" spans="1:5" x14ac:dyDescent="0.2">
      <c r="A1143" s="233">
        <v>3179</v>
      </c>
      <c r="B1143" s="232" t="s">
        <v>1470</v>
      </c>
      <c r="C1143" s="234" t="s">
        <v>23</v>
      </c>
      <c r="D1143" s="234" t="s">
        <v>20</v>
      </c>
      <c r="E1143" s="325" t="str">
        <f t="shared" si="17"/>
        <v>SF</v>
      </c>
    </row>
    <row r="1144" spans="1:5" x14ac:dyDescent="0.2">
      <c r="A1144" s="233">
        <v>3180</v>
      </c>
      <c r="B1144" s="232" t="s">
        <v>1471</v>
      </c>
      <c r="C1144" s="234" t="s">
        <v>23</v>
      </c>
      <c r="D1144" s="234" t="s">
        <v>20</v>
      </c>
      <c r="E1144" s="325" t="str">
        <f t="shared" si="17"/>
        <v>SF</v>
      </c>
    </row>
    <row r="1145" spans="1:5" x14ac:dyDescent="0.2">
      <c r="A1145" s="233">
        <v>3181</v>
      </c>
      <c r="B1145" s="232" t="s">
        <v>1472</v>
      </c>
      <c r="C1145" s="234" t="s">
        <v>23</v>
      </c>
      <c r="D1145" s="234" t="s">
        <v>20</v>
      </c>
      <c r="E1145" s="325" t="str">
        <f t="shared" si="17"/>
        <v>SF</v>
      </c>
    </row>
    <row r="1146" spans="1:5" x14ac:dyDescent="0.2">
      <c r="A1146" s="233">
        <v>3182</v>
      </c>
      <c r="B1146" s="232" t="s">
        <v>1473</v>
      </c>
      <c r="C1146" s="234" t="s">
        <v>23</v>
      </c>
      <c r="D1146" s="234" t="s">
        <v>20</v>
      </c>
      <c r="E1146" s="325" t="str">
        <f t="shared" si="17"/>
        <v>SF</v>
      </c>
    </row>
    <row r="1147" spans="1:5" x14ac:dyDescent="0.2">
      <c r="A1147" s="233">
        <v>3183</v>
      </c>
      <c r="B1147" s="232" t="s">
        <v>1474</v>
      </c>
      <c r="C1147" s="234" t="s">
        <v>23</v>
      </c>
      <c r="D1147" s="234" t="s">
        <v>20</v>
      </c>
      <c r="E1147" s="325" t="str">
        <f t="shared" si="17"/>
        <v>SF</v>
      </c>
    </row>
    <row r="1148" spans="1:5" x14ac:dyDescent="0.2">
      <c r="A1148" s="233">
        <v>3184</v>
      </c>
      <c r="B1148" s="232" t="s">
        <v>1475</v>
      </c>
      <c r="C1148" s="234" t="s">
        <v>23</v>
      </c>
      <c r="D1148" s="234" t="s">
        <v>20</v>
      </c>
      <c r="E1148" s="325" t="str">
        <f t="shared" si="17"/>
        <v>SF</v>
      </c>
    </row>
    <row r="1149" spans="1:5" x14ac:dyDescent="0.2">
      <c r="A1149" s="233">
        <v>3185</v>
      </c>
      <c r="B1149" s="232" t="s">
        <v>1476</v>
      </c>
      <c r="C1149" s="234" t="s">
        <v>23</v>
      </c>
      <c r="D1149" s="234" t="s">
        <v>20</v>
      </c>
      <c r="E1149" s="325" t="str">
        <f t="shared" si="17"/>
        <v>SF</v>
      </c>
    </row>
    <row r="1150" spans="1:5" x14ac:dyDescent="0.2">
      <c r="A1150" s="233">
        <v>3186</v>
      </c>
      <c r="B1150" s="232" t="s">
        <v>1477</v>
      </c>
      <c r="C1150" s="234" t="s">
        <v>23</v>
      </c>
      <c r="D1150" s="234" t="s">
        <v>20</v>
      </c>
      <c r="E1150" s="325" t="str">
        <f t="shared" si="17"/>
        <v>SF</v>
      </c>
    </row>
    <row r="1151" spans="1:5" x14ac:dyDescent="0.2">
      <c r="A1151" s="233">
        <v>3187</v>
      </c>
      <c r="B1151" s="232" t="s">
        <v>1478</v>
      </c>
      <c r="C1151" s="234" t="s">
        <v>23</v>
      </c>
      <c r="D1151" s="234" t="s">
        <v>20</v>
      </c>
      <c r="E1151" s="325" t="str">
        <f t="shared" si="17"/>
        <v>SF</v>
      </c>
    </row>
    <row r="1152" spans="1:5" x14ac:dyDescent="0.2">
      <c r="A1152" s="233">
        <v>3188</v>
      </c>
      <c r="B1152" s="232" t="s">
        <v>1479</v>
      </c>
      <c r="C1152" s="234" t="s">
        <v>23</v>
      </c>
      <c r="D1152" s="234" t="s">
        <v>20</v>
      </c>
      <c r="E1152" s="325" t="str">
        <f t="shared" si="17"/>
        <v>SF</v>
      </c>
    </row>
    <row r="1153" spans="1:5" x14ac:dyDescent="0.2">
      <c r="A1153" s="233">
        <v>3189</v>
      </c>
      <c r="B1153" s="232" t="s">
        <v>1965</v>
      </c>
      <c r="C1153" s="234" t="s">
        <v>23</v>
      </c>
      <c r="D1153" s="234" t="s">
        <v>20</v>
      </c>
      <c r="E1153" s="325" t="str">
        <f t="shared" si="17"/>
        <v>SF</v>
      </c>
    </row>
    <row r="1154" spans="1:5" x14ac:dyDescent="0.2">
      <c r="A1154" s="233">
        <v>3190</v>
      </c>
      <c r="B1154" s="232" t="s">
        <v>1480</v>
      </c>
      <c r="C1154" s="234" t="s">
        <v>23</v>
      </c>
      <c r="D1154" s="234" t="s">
        <v>20</v>
      </c>
      <c r="E1154" s="325" t="str">
        <f t="shared" si="17"/>
        <v>SF</v>
      </c>
    </row>
    <row r="1155" spans="1:5" x14ac:dyDescent="0.2">
      <c r="A1155" s="233">
        <v>3191</v>
      </c>
      <c r="B1155" s="232" t="s">
        <v>1481</v>
      </c>
      <c r="C1155" s="234" t="s">
        <v>23</v>
      </c>
      <c r="D1155" s="234" t="s">
        <v>20</v>
      </c>
      <c r="E1155" s="325" t="str">
        <f t="shared" ref="E1155:E1218" si="18">IF(D1155="F","NGC",IF(D1155="B","NGC",IF(D1155="G","GF",IF(D1155="S","SF",IF(D1155="N","NGC",D1155)))))</f>
        <v>SF</v>
      </c>
    </row>
    <row r="1156" spans="1:5" x14ac:dyDescent="0.2">
      <c r="A1156" s="233">
        <v>3192</v>
      </c>
      <c r="B1156" s="232" t="s">
        <v>1482</v>
      </c>
      <c r="C1156" s="234" t="s">
        <v>23</v>
      </c>
      <c r="D1156" s="234" t="s">
        <v>20</v>
      </c>
      <c r="E1156" s="325" t="str">
        <f t="shared" si="18"/>
        <v>SF</v>
      </c>
    </row>
    <row r="1157" spans="1:5" x14ac:dyDescent="0.2">
      <c r="A1157" s="233">
        <v>3193</v>
      </c>
      <c r="B1157" s="232" t="s">
        <v>1483</v>
      </c>
      <c r="C1157" s="234" t="s">
        <v>23</v>
      </c>
      <c r="D1157" s="234" t="s">
        <v>20</v>
      </c>
      <c r="E1157" s="325" t="str">
        <f t="shared" si="18"/>
        <v>SF</v>
      </c>
    </row>
    <row r="1158" spans="1:5" x14ac:dyDescent="0.2">
      <c r="A1158" s="233">
        <v>3194</v>
      </c>
      <c r="B1158" s="232" t="s">
        <v>1484</v>
      </c>
      <c r="C1158" s="234" t="s">
        <v>23</v>
      </c>
      <c r="D1158" s="234" t="s">
        <v>20</v>
      </c>
      <c r="E1158" s="325" t="str">
        <f t="shared" si="18"/>
        <v>SF</v>
      </c>
    </row>
    <row r="1159" spans="1:5" x14ac:dyDescent="0.2">
      <c r="A1159" s="233">
        <v>3195</v>
      </c>
      <c r="B1159" s="232" t="s">
        <v>1485</v>
      </c>
      <c r="C1159" s="234" t="s">
        <v>23</v>
      </c>
      <c r="D1159" s="234" t="s">
        <v>20</v>
      </c>
      <c r="E1159" s="325" t="str">
        <f t="shared" si="18"/>
        <v>SF</v>
      </c>
    </row>
    <row r="1160" spans="1:5" x14ac:dyDescent="0.2">
      <c r="A1160" s="233">
        <v>3196</v>
      </c>
      <c r="B1160" s="232" t="s">
        <v>1486</v>
      </c>
      <c r="C1160" s="234" t="s">
        <v>23</v>
      </c>
      <c r="D1160" s="234" t="s">
        <v>20</v>
      </c>
      <c r="E1160" s="325" t="str">
        <f t="shared" si="18"/>
        <v>SF</v>
      </c>
    </row>
    <row r="1161" spans="1:5" x14ac:dyDescent="0.2">
      <c r="A1161" s="233">
        <v>3197</v>
      </c>
      <c r="B1161" s="232" t="s">
        <v>1487</v>
      </c>
      <c r="C1161" s="234" t="s">
        <v>23</v>
      </c>
      <c r="D1161" s="234" t="s">
        <v>20</v>
      </c>
      <c r="E1161" s="325" t="str">
        <f t="shared" si="18"/>
        <v>SF</v>
      </c>
    </row>
    <row r="1162" spans="1:5" x14ac:dyDescent="0.2">
      <c r="A1162" s="233">
        <v>3198</v>
      </c>
      <c r="B1162" s="232" t="s">
        <v>1488</v>
      </c>
      <c r="C1162" s="234" t="s">
        <v>23</v>
      </c>
      <c r="D1162" s="234" t="s">
        <v>20</v>
      </c>
      <c r="E1162" s="325" t="str">
        <f t="shared" si="18"/>
        <v>SF</v>
      </c>
    </row>
    <row r="1163" spans="1:5" x14ac:dyDescent="0.2">
      <c r="A1163" s="233">
        <v>3199</v>
      </c>
      <c r="B1163" s="232" t="s">
        <v>1489</v>
      </c>
      <c r="C1163" s="234" t="s">
        <v>23</v>
      </c>
      <c r="D1163" s="234" t="s">
        <v>20</v>
      </c>
      <c r="E1163" s="325" t="str">
        <f t="shared" si="18"/>
        <v>SF</v>
      </c>
    </row>
    <row r="1164" spans="1:5" x14ac:dyDescent="0.2">
      <c r="A1164" s="233">
        <v>3200</v>
      </c>
      <c r="B1164" s="232" t="s">
        <v>1490</v>
      </c>
      <c r="C1164" s="234" t="s">
        <v>23</v>
      </c>
      <c r="D1164" s="234" t="s">
        <v>20</v>
      </c>
      <c r="E1164" s="325" t="str">
        <f t="shared" si="18"/>
        <v>SF</v>
      </c>
    </row>
    <row r="1165" spans="1:5" x14ac:dyDescent="0.2">
      <c r="A1165" s="233">
        <v>3201</v>
      </c>
      <c r="B1165" s="232" t="s">
        <v>1872</v>
      </c>
      <c r="C1165" s="234" t="s">
        <v>23</v>
      </c>
      <c r="D1165" s="234" t="s">
        <v>20</v>
      </c>
      <c r="E1165" s="325" t="str">
        <f t="shared" si="18"/>
        <v>SF</v>
      </c>
    </row>
    <row r="1166" spans="1:5" x14ac:dyDescent="0.2">
      <c r="B1166" s="232" t="s">
        <v>1873</v>
      </c>
      <c r="E1166" s="325">
        <f t="shared" si="18"/>
        <v>0</v>
      </c>
    </row>
    <row r="1167" spans="1:5" x14ac:dyDescent="0.2">
      <c r="A1167" s="233">
        <v>3202</v>
      </c>
      <c r="B1167" s="232" t="s">
        <v>1491</v>
      </c>
      <c r="C1167" s="234" t="s">
        <v>23</v>
      </c>
      <c r="D1167" s="234" t="s">
        <v>20</v>
      </c>
      <c r="E1167" s="325" t="str">
        <f t="shared" si="18"/>
        <v>SF</v>
      </c>
    </row>
    <row r="1168" spans="1:5" x14ac:dyDescent="0.2">
      <c r="A1168" s="233">
        <v>3203</v>
      </c>
      <c r="B1168" s="232" t="s">
        <v>1492</v>
      </c>
      <c r="C1168" s="234" t="s">
        <v>23</v>
      </c>
      <c r="D1168" s="234" t="s">
        <v>20</v>
      </c>
      <c r="E1168" s="325" t="str">
        <f t="shared" si="18"/>
        <v>SF</v>
      </c>
    </row>
    <row r="1169" spans="1:5" x14ac:dyDescent="0.2">
      <c r="A1169" s="233">
        <v>3204</v>
      </c>
      <c r="B1169" s="232" t="s">
        <v>1493</v>
      </c>
      <c r="C1169" s="234" t="s">
        <v>23</v>
      </c>
      <c r="D1169" s="234" t="s">
        <v>20</v>
      </c>
      <c r="E1169" s="325" t="str">
        <f t="shared" si="18"/>
        <v>SF</v>
      </c>
    </row>
    <row r="1170" spans="1:5" x14ac:dyDescent="0.2">
      <c r="A1170" s="233">
        <v>3205</v>
      </c>
      <c r="B1170" s="232" t="s">
        <v>1494</v>
      </c>
      <c r="C1170" s="234" t="s">
        <v>23</v>
      </c>
      <c r="D1170" s="234" t="s">
        <v>20</v>
      </c>
      <c r="E1170" s="325" t="str">
        <f t="shared" si="18"/>
        <v>SF</v>
      </c>
    </row>
    <row r="1171" spans="1:5" x14ac:dyDescent="0.2">
      <c r="A1171" s="233">
        <v>3207</v>
      </c>
      <c r="B1171" s="232" t="s">
        <v>1495</v>
      </c>
      <c r="C1171" s="234" t="s">
        <v>20</v>
      </c>
      <c r="D1171" s="234" t="s">
        <v>20</v>
      </c>
      <c r="E1171" s="325" t="str">
        <f t="shared" si="18"/>
        <v>SF</v>
      </c>
    </row>
    <row r="1172" spans="1:5" x14ac:dyDescent="0.2">
      <c r="A1172" s="233">
        <v>3209</v>
      </c>
      <c r="B1172" s="232" t="s">
        <v>1496</v>
      </c>
      <c r="C1172" s="234" t="s">
        <v>23</v>
      </c>
      <c r="D1172" s="234" t="s">
        <v>20</v>
      </c>
      <c r="E1172" s="325" t="str">
        <f t="shared" si="18"/>
        <v>SF</v>
      </c>
    </row>
    <row r="1173" spans="1:5" x14ac:dyDescent="0.2">
      <c r="A1173" s="233">
        <v>3210</v>
      </c>
      <c r="B1173" s="232" t="s">
        <v>1497</v>
      </c>
      <c r="C1173" s="234" t="s">
        <v>23</v>
      </c>
      <c r="D1173" s="234" t="s">
        <v>20</v>
      </c>
      <c r="E1173" s="325" t="str">
        <f t="shared" si="18"/>
        <v>SF</v>
      </c>
    </row>
    <row r="1174" spans="1:5" x14ac:dyDescent="0.2">
      <c r="A1174" s="233">
        <v>3211</v>
      </c>
      <c r="B1174" s="232" t="s">
        <v>1498</v>
      </c>
      <c r="C1174" s="234" t="s">
        <v>23</v>
      </c>
      <c r="D1174" s="234" t="s">
        <v>20</v>
      </c>
      <c r="E1174" s="325" t="str">
        <f t="shared" si="18"/>
        <v>SF</v>
      </c>
    </row>
    <row r="1175" spans="1:5" x14ac:dyDescent="0.2">
      <c r="A1175" s="233">
        <v>3212</v>
      </c>
      <c r="B1175" s="232" t="s">
        <v>1499</v>
      </c>
      <c r="C1175" s="234" t="s">
        <v>23</v>
      </c>
      <c r="D1175" s="234" t="s">
        <v>20</v>
      </c>
      <c r="E1175" s="325" t="str">
        <f t="shared" si="18"/>
        <v>SF</v>
      </c>
    </row>
    <row r="1176" spans="1:5" x14ac:dyDescent="0.2">
      <c r="A1176" s="233">
        <v>3213</v>
      </c>
      <c r="B1176" s="232" t="s">
        <v>1500</v>
      </c>
      <c r="C1176" s="234" t="s">
        <v>23</v>
      </c>
      <c r="D1176" s="234" t="s">
        <v>20</v>
      </c>
      <c r="E1176" s="325" t="str">
        <f t="shared" si="18"/>
        <v>SF</v>
      </c>
    </row>
    <row r="1177" spans="1:5" x14ac:dyDescent="0.2">
      <c r="A1177" s="233">
        <v>3214</v>
      </c>
      <c r="B1177" s="232" t="s">
        <v>1501</v>
      </c>
      <c r="C1177" s="234" t="s">
        <v>23</v>
      </c>
      <c r="D1177" s="234" t="s">
        <v>20</v>
      </c>
      <c r="E1177" s="325" t="str">
        <f t="shared" si="18"/>
        <v>SF</v>
      </c>
    </row>
    <row r="1178" spans="1:5" x14ac:dyDescent="0.2">
      <c r="A1178" s="233">
        <v>3215</v>
      </c>
      <c r="B1178" s="232" t="s">
        <v>1502</v>
      </c>
      <c r="C1178" s="234" t="s">
        <v>23</v>
      </c>
      <c r="D1178" s="234" t="s">
        <v>20</v>
      </c>
      <c r="E1178" s="325" t="str">
        <f t="shared" si="18"/>
        <v>SF</v>
      </c>
    </row>
    <row r="1179" spans="1:5" x14ac:dyDescent="0.2">
      <c r="A1179" s="233">
        <v>3216</v>
      </c>
      <c r="B1179" s="232" t="s">
        <v>1503</v>
      </c>
      <c r="C1179" s="234" t="s">
        <v>23</v>
      </c>
      <c r="D1179" s="234" t="s">
        <v>20</v>
      </c>
      <c r="E1179" s="325" t="str">
        <f t="shared" si="18"/>
        <v>SF</v>
      </c>
    </row>
    <row r="1180" spans="1:5" x14ac:dyDescent="0.2">
      <c r="A1180" s="233">
        <v>3217</v>
      </c>
      <c r="B1180" s="232" t="s">
        <v>1504</v>
      </c>
      <c r="C1180" s="234" t="s">
        <v>23</v>
      </c>
      <c r="D1180" s="234" t="s">
        <v>20</v>
      </c>
      <c r="E1180" s="325" t="str">
        <f t="shared" si="18"/>
        <v>SF</v>
      </c>
    </row>
    <row r="1181" spans="1:5" x14ac:dyDescent="0.2">
      <c r="A1181" s="233">
        <v>3218</v>
      </c>
      <c r="B1181" s="232" t="s">
        <v>1505</v>
      </c>
      <c r="C1181" s="234" t="s">
        <v>23</v>
      </c>
      <c r="D1181" s="234" t="s">
        <v>20</v>
      </c>
      <c r="E1181" s="325" t="str">
        <f t="shared" si="18"/>
        <v>SF</v>
      </c>
    </row>
    <row r="1182" spans="1:5" x14ac:dyDescent="0.2">
      <c r="A1182" s="233">
        <v>3219</v>
      </c>
      <c r="B1182" s="232" t="s">
        <v>1506</v>
      </c>
      <c r="C1182" s="234" t="s">
        <v>23</v>
      </c>
      <c r="D1182" s="234" t="s">
        <v>20</v>
      </c>
      <c r="E1182" s="325" t="str">
        <f t="shared" si="18"/>
        <v>SF</v>
      </c>
    </row>
    <row r="1183" spans="1:5" x14ac:dyDescent="0.2">
      <c r="A1183" s="233">
        <v>3220</v>
      </c>
      <c r="B1183" s="232" t="s">
        <v>1507</v>
      </c>
      <c r="C1183" s="234" t="s">
        <v>23</v>
      </c>
      <c r="D1183" s="234" t="s">
        <v>20</v>
      </c>
      <c r="E1183" s="325" t="str">
        <f t="shared" si="18"/>
        <v>SF</v>
      </c>
    </row>
    <row r="1184" spans="1:5" x14ac:dyDescent="0.2">
      <c r="A1184" s="233">
        <v>3221</v>
      </c>
      <c r="B1184" s="232" t="s">
        <v>1508</v>
      </c>
      <c r="C1184" s="234" t="s">
        <v>23</v>
      </c>
      <c r="D1184" s="234" t="s">
        <v>20</v>
      </c>
      <c r="E1184" s="325" t="str">
        <f t="shared" si="18"/>
        <v>SF</v>
      </c>
    </row>
    <row r="1185" spans="1:5" x14ac:dyDescent="0.2">
      <c r="A1185" s="233">
        <v>3222</v>
      </c>
      <c r="B1185" s="232" t="s">
        <v>1509</v>
      </c>
      <c r="C1185" s="234" t="s">
        <v>23</v>
      </c>
      <c r="D1185" s="234" t="s">
        <v>20</v>
      </c>
      <c r="E1185" s="325" t="str">
        <f t="shared" si="18"/>
        <v>SF</v>
      </c>
    </row>
    <row r="1186" spans="1:5" x14ac:dyDescent="0.2">
      <c r="A1186" s="233">
        <v>3223</v>
      </c>
      <c r="B1186" s="232" t="s">
        <v>1510</v>
      </c>
      <c r="C1186" s="234" t="s">
        <v>23</v>
      </c>
      <c r="D1186" s="234" t="s">
        <v>20</v>
      </c>
      <c r="E1186" s="325" t="str">
        <f t="shared" si="18"/>
        <v>SF</v>
      </c>
    </row>
    <row r="1187" spans="1:5" x14ac:dyDescent="0.2">
      <c r="A1187" s="233">
        <v>3224</v>
      </c>
      <c r="B1187" s="232" t="s">
        <v>1511</v>
      </c>
      <c r="C1187" s="234" t="s">
        <v>23</v>
      </c>
      <c r="D1187" s="234" t="s">
        <v>20</v>
      </c>
      <c r="E1187" s="325" t="str">
        <f t="shared" si="18"/>
        <v>SF</v>
      </c>
    </row>
    <row r="1188" spans="1:5" x14ac:dyDescent="0.2">
      <c r="A1188" s="233">
        <v>3225</v>
      </c>
      <c r="B1188" s="232" t="s">
        <v>1512</v>
      </c>
      <c r="C1188" s="234" t="s">
        <v>23</v>
      </c>
      <c r="D1188" s="234" t="s">
        <v>20</v>
      </c>
      <c r="E1188" s="325" t="str">
        <f t="shared" si="18"/>
        <v>SF</v>
      </c>
    </row>
    <row r="1189" spans="1:5" x14ac:dyDescent="0.2">
      <c r="A1189" s="233">
        <v>3226</v>
      </c>
      <c r="B1189" s="232" t="s">
        <v>1513</v>
      </c>
      <c r="C1189" s="234" t="s">
        <v>23</v>
      </c>
      <c r="D1189" s="234" t="s">
        <v>20</v>
      </c>
      <c r="E1189" s="325" t="str">
        <f t="shared" si="18"/>
        <v>SF</v>
      </c>
    </row>
    <row r="1190" spans="1:5" x14ac:dyDescent="0.2">
      <c r="A1190" s="233">
        <v>3227</v>
      </c>
      <c r="B1190" s="232" t="s">
        <v>1514</v>
      </c>
      <c r="C1190" s="234" t="s">
        <v>23</v>
      </c>
      <c r="D1190" s="234" t="s">
        <v>20</v>
      </c>
      <c r="E1190" s="325" t="str">
        <f t="shared" si="18"/>
        <v>SF</v>
      </c>
    </row>
    <row r="1191" spans="1:5" x14ac:dyDescent="0.2">
      <c r="A1191" s="233">
        <v>3228</v>
      </c>
      <c r="B1191" s="232" t="s">
        <v>1515</v>
      </c>
      <c r="C1191" s="234" t="s">
        <v>23</v>
      </c>
      <c r="D1191" s="234" t="s">
        <v>20</v>
      </c>
      <c r="E1191" s="325" t="str">
        <f t="shared" si="18"/>
        <v>SF</v>
      </c>
    </row>
    <row r="1192" spans="1:5" x14ac:dyDescent="0.2">
      <c r="A1192" s="233">
        <v>3229</v>
      </c>
      <c r="B1192" s="232" t="s">
        <v>1516</v>
      </c>
      <c r="C1192" s="234" t="s">
        <v>23</v>
      </c>
      <c r="D1192" s="234" t="s">
        <v>20</v>
      </c>
      <c r="E1192" s="325" t="str">
        <f t="shared" si="18"/>
        <v>SF</v>
      </c>
    </row>
    <row r="1193" spans="1:5" x14ac:dyDescent="0.2">
      <c r="A1193" s="233">
        <v>3230</v>
      </c>
      <c r="B1193" s="232" t="s">
        <v>1517</v>
      </c>
      <c r="C1193" s="234" t="s">
        <v>23</v>
      </c>
      <c r="D1193" s="234" t="s">
        <v>20</v>
      </c>
      <c r="E1193" s="325" t="str">
        <f t="shared" si="18"/>
        <v>SF</v>
      </c>
    </row>
    <row r="1194" spans="1:5" x14ac:dyDescent="0.2">
      <c r="A1194" s="233">
        <v>3231</v>
      </c>
      <c r="B1194" s="232" t="s">
        <v>1518</v>
      </c>
      <c r="C1194" s="234" t="s">
        <v>23</v>
      </c>
      <c r="D1194" s="234" t="s">
        <v>20</v>
      </c>
      <c r="E1194" s="325" t="str">
        <f t="shared" si="18"/>
        <v>SF</v>
      </c>
    </row>
    <row r="1195" spans="1:5" x14ac:dyDescent="0.2">
      <c r="A1195" s="233">
        <v>3232</v>
      </c>
      <c r="B1195" s="232" t="s">
        <v>1519</v>
      </c>
      <c r="C1195" s="234" t="s">
        <v>23</v>
      </c>
      <c r="D1195" s="234" t="s">
        <v>20</v>
      </c>
      <c r="E1195" s="325" t="str">
        <f t="shared" si="18"/>
        <v>SF</v>
      </c>
    </row>
    <row r="1196" spans="1:5" x14ac:dyDescent="0.2">
      <c r="A1196" s="233">
        <v>3233</v>
      </c>
      <c r="B1196" s="232" t="s">
        <v>1520</v>
      </c>
      <c r="C1196" s="234" t="s">
        <v>23</v>
      </c>
      <c r="D1196" s="234" t="s">
        <v>20</v>
      </c>
      <c r="E1196" s="325" t="str">
        <f t="shared" si="18"/>
        <v>SF</v>
      </c>
    </row>
    <row r="1197" spans="1:5" x14ac:dyDescent="0.2">
      <c r="A1197" s="233">
        <v>3234</v>
      </c>
      <c r="B1197" s="232" t="s">
        <v>1521</v>
      </c>
      <c r="C1197" s="234" t="s">
        <v>23</v>
      </c>
      <c r="D1197" s="234" t="s">
        <v>20</v>
      </c>
      <c r="E1197" s="325" t="str">
        <f t="shared" si="18"/>
        <v>SF</v>
      </c>
    </row>
    <row r="1198" spans="1:5" x14ac:dyDescent="0.2">
      <c r="A1198" s="233">
        <v>3235</v>
      </c>
      <c r="B1198" s="232" t="s">
        <v>1522</v>
      </c>
      <c r="C1198" s="234" t="s">
        <v>23</v>
      </c>
      <c r="D1198" s="234" t="s">
        <v>20</v>
      </c>
      <c r="E1198" s="325" t="str">
        <f t="shared" si="18"/>
        <v>SF</v>
      </c>
    </row>
    <row r="1199" spans="1:5" x14ac:dyDescent="0.2">
      <c r="A1199" s="233">
        <v>3236</v>
      </c>
      <c r="B1199" s="232" t="s">
        <v>1523</v>
      </c>
      <c r="C1199" s="234" t="s">
        <v>23</v>
      </c>
      <c r="D1199" s="234" t="s">
        <v>20</v>
      </c>
      <c r="E1199" s="325" t="str">
        <f t="shared" si="18"/>
        <v>SF</v>
      </c>
    </row>
    <row r="1200" spans="1:5" x14ac:dyDescent="0.2">
      <c r="A1200" s="233">
        <v>3237</v>
      </c>
      <c r="B1200" s="232" t="s">
        <v>1524</v>
      </c>
      <c r="C1200" s="234" t="s">
        <v>23</v>
      </c>
      <c r="D1200" s="234" t="s">
        <v>20</v>
      </c>
      <c r="E1200" s="325" t="str">
        <f t="shared" si="18"/>
        <v>SF</v>
      </c>
    </row>
    <row r="1201" spans="1:5" x14ac:dyDescent="0.2">
      <c r="A1201" s="233">
        <v>3238</v>
      </c>
      <c r="B1201" s="232" t="s">
        <v>1525</v>
      </c>
      <c r="C1201" s="234" t="s">
        <v>23</v>
      </c>
      <c r="D1201" s="234" t="s">
        <v>20</v>
      </c>
      <c r="E1201" s="325" t="str">
        <f t="shared" si="18"/>
        <v>SF</v>
      </c>
    </row>
    <row r="1202" spans="1:5" x14ac:dyDescent="0.2">
      <c r="A1202" s="233">
        <v>3239</v>
      </c>
      <c r="B1202" s="232" t="s">
        <v>1966</v>
      </c>
      <c r="C1202" s="234" t="s">
        <v>23</v>
      </c>
      <c r="D1202" s="234" t="s">
        <v>20</v>
      </c>
      <c r="E1202" s="325" t="str">
        <f t="shared" si="18"/>
        <v>SF</v>
      </c>
    </row>
    <row r="1203" spans="1:5" x14ac:dyDescent="0.2">
      <c r="B1203" s="232" t="s">
        <v>1874</v>
      </c>
      <c r="E1203" s="325">
        <f t="shared" si="18"/>
        <v>0</v>
      </c>
    </row>
    <row r="1204" spans="1:5" x14ac:dyDescent="0.2">
      <c r="A1204" s="233">
        <v>3240</v>
      </c>
      <c r="B1204" s="232" t="s">
        <v>1526</v>
      </c>
      <c r="C1204" s="234" t="s">
        <v>23</v>
      </c>
      <c r="D1204" s="234" t="s">
        <v>20</v>
      </c>
      <c r="E1204" s="325" t="str">
        <f t="shared" si="18"/>
        <v>SF</v>
      </c>
    </row>
    <row r="1205" spans="1:5" x14ac:dyDescent="0.2">
      <c r="A1205" s="233">
        <v>3241</v>
      </c>
      <c r="B1205" s="232" t="s">
        <v>1527</v>
      </c>
      <c r="C1205" s="234" t="s">
        <v>23</v>
      </c>
      <c r="D1205" s="234" t="s">
        <v>20</v>
      </c>
      <c r="E1205" s="325" t="str">
        <f t="shared" si="18"/>
        <v>SF</v>
      </c>
    </row>
    <row r="1206" spans="1:5" x14ac:dyDescent="0.2">
      <c r="A1206" s="233">
        <v>3242</v>
      </c>
      <c r="B1206" s="232" t="s">
        <v>1528</v>
      </c>
      <c r="C1206" s="234" t="s">
        <v>23</v>
      </c>
      <c r="D1206" s="234" t="s">
        <v>20</v>
      </c>
      <c r="E1206" s="325" t="str">
        <f t="shared" si="18"/>
        <v>SF</v>
      </c>
    </row>
    <row r="1207" spans="1:5" x14ac:dyDescent="0.2">
      <c r="A1207" s="233">
        <v>3243</v>
      </c>
      <c r="B1207" s="232" t="s">
        <v>1529</v>
      </c>
      <c r="C1207" s="234" t="s">
        <v>23</v>
      </c>
      <c r="D1207" s="234" t="s">
        <v>20</v>
      </c>
      <c r="E1207" s="325" t="str">
        <f t="shared" si="18"/>
        <v>SF</v>
      </c>
    </row>
    <row r="1208" spans="1:5" x14ac:dyDescent="0.2">
      <c r="A1208" s="233">
        <v>3244</v>
      </c>
      <c r="B1208" s="232" t="s">
        <v>1875</v>
      </c>
      <c r="C1208" s="234" t="s">
        <v>23</v>
      </c>
      <c r="D1208" s="234" t="s">
        <v>20</v>
      </c>
      <c r="E1208" s="325" t="str">
        <f t="shared" si="18"/>
        <v>SF</v>
      </c>
    </row>
    <row r="1209" spans="1:5" x14ac:dyDescent="0.2">
      <c r="B1209" s="232" t="s">
        <v>1876</v>
      </c>
      <c r="E1209" s="325">
        <f t="shared" si="18"/>
        <v>0</v>
      </c>
    </row>
    <row r="1210" spans="1:5" x14ac:dyDescent="0.2">
      <c r="A1210" s="233">
        <v>3245</v>
      </c>
      <c r="B1210" s="232" t="s">
        <v>1530</v>
      </c>
      <c r="C1210" s="234" t="s">
        <v>23</v>
      </c>
      <c r="D1210" s="234" t="s">
        <v>20</v>
      </c>
      <c r="E1210" s="325" t="str">
        <f t="shared" si="18"/>
        <v>SF</v>
      </c>
    </row>
    <row r="1211" spans="1:5" x14ac:dyDescent="0.2">
      <c r="A1211" s="233">
        <v>3246</v>
      </c>
      <c r="B1211" s="232" t="s">
        <v>1531</v>
      </c>
      <c r="C1211" s="234" t="s">
        <v>23</v>
      </c>
      <c r="D1211" s="234" t="s">
        <v>20</v>
      </c>
      <c r="E1211" s="325" t="str">
        <f t="shared" si="18"/>
        <v>SF</v>
      </c>
    </row>
    <row r="1212" spans="1:5" x14ac:dyDescent="0.2">
      <c r="A1212" s="233">
        <v>3247</v>
      </c>
      <c r="B1212" s="232" t="s">
        <v>1532</v>
      </c>
      <c r="C1212" s="234" t="s">
        <v>23</v>
      </c>
      <c r="D1212" s="234" t="s">
        <v>20</v>
      </c>
      <c r="E1212" s="325" t="str">
        <f t="shared" si="18"/>
        <v>SF</v>
      </c>
    </row>
    <row r="1213" spans="1:5" x14ac:dyDescent="0.2">
      <c r="A1213" s="233">
        <v>3248</v>
      </c>
      <c r="B1213" s="232" t="s">
        <v>1533</v>
      </c>
      <c r="C1213" s="234" t="s">
        <v>23</v>
      </c>
      <c r="D1213" s="234" t="s">
        <v>20</v>
      </c>
      <c r="E1213" s="325" t="str">
        <f t="shared" si="18"/>
        <v>SF</v>
      </c>
    </row>
    <row r="1214" spans="1:5" x14ac:dyDescent="0.2">
      <c r="A1214" s="233">
        <v>3249</v>
      </c>
      <c r="B1214" s="232" t="s">
        <v>1534</v>
      </c>
      <c r="C1214" s="234" t="s">
        <v>23</v>
      </c>
      <c r="D1214" s="234" t="s">
        <v>20</v>
      </c>
      <c r="E1214" s="325" t="str">
        <f t="shared" si="18"/>
        <v>SF</v>
      </c>
    </row>
    <row r="1215" spans="1:5" x14ac:dyDescent="0.2">
      <c r="A1215" s="233">
        <v>3250</v>
      </c>
      <c r="B1215" s="232" t="s">
        <v>1535</v>
      </c>
      <c r="C1215" s="234" t="s">
        <v>23</v>
      </c>
      <c r="D1215" s="234" t="s">
        <v>20</v>
      </c>
      <c r="E1215" s="325" t="str">
        <f t="shared" si="18"/>
        <v>SF</v>
      </c>
    </row>
    <row r="1216" spans="1:5" x14ac:dyDescent="0.2">
      <c r="A1216" s="233">
        <v>3251</v>
      </c>
      <c r="B1216" s="232" t="s">
        <v>1877</v>
      </c>
      <c r="C1216" s="234" t="s">
        <v>23</v>
      </c>
      <c r="D1216" s="234" t="s">
        <v>20</v>
      </c>
      <c r="E1216" s="325" t="str">
        <f t="shared" si="18"/>
        <v>SF</v>
      </c>
    </row>
    <row r="1217" spans="1:5" x14ac:dyDescent="0.2">
      <c r="A1217" s="233">
        <v>3252</v>
      </c>
      <c r="B1217" s="232" t="s">
        <v>1536</v>
      </c>
      <c r="C1217" s="234" t="s">
        <v>23</v>
      </c>
      <c r="D1217" s="234" t="s">
        <v>20</v>
      </c>
      <c r="E1217" s="325" t="str">
        <f t="shared" si="18"/>
        <v>SF</v>
      </c>
    </row>
    <row r="1218" spans="1:5" x14ac:dyDescent="0.2">
      <c r="A1218" s="233">
        <v>3253</v>
      </c>
      <c r="B1218" s="232" t="s">
        <v>1537</v>
      </c>
      <c r="C1218" s="234" t="s">
        <v>23</v>
      </c>
      <c r="D1218" s="234" t="s">
        <v>20</v>
      </c>
      <c r="E1218" s="325" t="str">
        <f t="shared" si="18"/>
        <v>SF</v>
      </c>
    </row>
    <row r="1219" spans="1:5" x14ac:dyDescent="0.2">
      <c r="A1219" s="233">
        <v>3254</v>
      </c>
      <c r="B1219" s="232" t="s">
        <v>1538</v>
      </c>
      <c r="C1219" s="234" t="s">
        <v>23</v>
      </c>
      <c r="D1219" s="234" t="s">
        <v>20</v>
      </c>
      <c r="E1219" s="325" t="str">
        <f t="shared" ref="E1219:E1282" si="19">IF(D1219="F","NGC",IF(D1219="B","NGC",IF(D1219="G","GF",IF(D1219="S","SF",IF(D1219="N","NGC",D1219)))))</f>
        <v>SF</v>
      </c>
    </row>
    <row r="1220" spans="1:5" x14ac:dyDescent="0.2">
      <c r="A1220" s="233">
        <v>3255</v>
      </c>
      <c r="B1220" s="232" t="s">
        <v>1539</v>
      </c>
      <c r="C1220" s="234" t="s">
        <v>23</v>
      </c>
      <c r="D1220" s="234" t="s">
        <v>20</v>
      </c>
      <c r="E1220" s="325" t="str">
        <f t="shared" si="19"/>
        <v>SF</v>
      </c>
    </row>
    <row r="1221" spans="1:5" x14ac:dyDescent="0.2">
      <c r="A1221" s="233">
        <v>3256</v>
      </c>
      <c r="B1221" s="232" t="s">
        <v>1540</v>
      </c>
      <c r="C1221" s="234" t="s">
        <v>23</v>
      </c>
      <c r="D1221" s="234" t="s">
        <v>20</v>
      </c>
      <c r="E1221" s="325" t="str">
        <f t="shared" si="19"/>
        <v>SF</v>
      </c>
    </row>
    <row r="1222" spans="1:5" x14ac:dyDescent="0.2">
      <c r="A1222" s="233">
        <v>3257</v>
      </c>
      <c r="B1222" s="232" t="s">
        <v>1541</v>
      </c>
      <c r="C1222" s="234" t="s">
        <v>23</v>
      </c>
      <c r="D1222" s="234" t="s">
        <v>20</v>
      </c>
      <c r="E1222" s="325" t="str">
        <f t="shared" si="19"/>
        <v>SF</v>
      </c>
    </row>
    <row r="1223" spans="1:5" x14ac:dyDescent="0.2">
      <c r="A1223" s="233">
        <v>3258</v>
      </c>
      <c r="B1223" s="232" t="s">
        <v>1878</v>
      </c>
      <c r="C1223" s="234" t="s">
        <v>23</v>
      </c>
      <c r="D1223" s="234" t="s">
        <v>20</v>
      </c>
      <c r="E1223" s="325" t="str">
        <f t="shared" si="19"/>
        <v>SF</v>
      </c>
    </row>
    <row r="1224" spans="1:5" x14ac:dyDescent="0.2">
      <c r="B1224" s="232" t="s">
        <v>1879</v>
      </c>
      <c r="E1224" s="325">
        <f t="shared" si="19"/>
        <v>0</v>
      </c>
    </row>
    <row r="1225" spans="1:5" x14ac:dyDescent="0.2">
      <c r="A1225" s="233">
        <v>3259</v>
      </c>
      <c r="B1225" s="232" t="s">
        <v>1542</v>
      </c>
      <c r="C1225" s="234" t="s">
        <v>23</v>
      </c>
      <c r="D1225" s="234" t="s">
        <v>20</v>
      </c>
      <c r="E1225" s="325" t="str">
        <f t="shared" si="19"/>
        <v>SF</v>
      </c>
    </row>
    <row r="1226" spans="1:5" x14ac:dyDescent="0.2">
      <c r="A1226" s="233">
        <v>3260</v>
      </c>
      <c r="B1226" s="232" t="s">
        <v>1880</v>
      </c>
      <c r="C1226" s="234" t="s">
        <v>23</v>
      </c>
      <c r="D1226" s="234" t="s">
        <v>20</v>
      </c>
      <c r="E1226" s="325" t="str">
        <f t="shared" si="19"/>
        <v>SF</v>
      </c>
    </row>
    <row r="1227" spans="1:5" x14ac:dyDescent="0.2">
      <c r="A1227" s="233">
        <v>3261</v>
      </c>
      <c r="B1227" s="232" t="s">
        <v>1881</v>
      </c>
      <c r="C1227" s="234" t="s">
        <v>23</v>
      </c>
      <c r="D1227" s="234" t="s">
        <v>20</v>
      </c>
      <c r="E1227" s="325" t="str">
        <f t="shared" si="19"/>
        <v>SF</v>
      </c>
    </row>
    <row r="1228" spans="1:5" x14ac:dyDescent="0.2">
      <c r="A1228" s="233">
        <v>3262</v>
      </c>
      <c r="B1228" s="232" t="s">
        <v>1882</v>
      </c>
      <c r="C1228" s="234" t="s">
        <v>23</v>
      </c>
      <c r="D1228" s="234" t="s">
        <v>20</v>
      </c>
      <c r="E1228" s="325" t="str">
        <f t="shared" si="19"/>
        <v>SF</v>
      </c>
    </row>
    <row r="1229" spans="1:5" x14ac:dyDescent="0.2">
      <c r="A1229" s="233">
        <v>3263</v>
      </c>
      <c r="B1229" s="232" t="s">
        <v>1883</v>
      </c>
      <c r="C1229" s="234" t="s">
        <v>23</v>
      </c>
      <c r="D1229" s="234" t="s">
        <v>20</v>
      </c>
      <c r="E1229" s="325" t="str">
        <f t="shared" si="19"/>
        <v>SF</v>
      </c>
    </row>
    <row r="1230" spans="1:5" x14ac:dyDescent="0.2">
      <c r="A1230" s="233">
        <v>3264</v>
      </c>
      <c r="B1230" s="232" t="s">
        <v>1884</v>
      </c>
      <c r="C1230" s="234" t="s">
        <v>23</v>
      </c>
      <c r="D1230" s="234" t="s">
        <v>20</v>
      </c>
      <c r="E1230" s="325" t="str">
        <f t="shared" si="19"/>
        <v>SF</v>
      </c>
    </row>
    <row r="1231" spans="1:5" x14ac:dyDescent="0.2">
      <c r="A1231" s="233">
        <v>3265</v>
      </c>
      <c r="B1231" s="232" t="s">
        <v>1885</v>
      </c>
      <c r="C1231" s="234" t="s">
        <v>23</v>
      </c>
      <c r="D1231" s="234" t="s">
        <v>20</v>
      </c>
      <c r="E1231" s="325" t="str">
        <f t="shared" si="19"/>
        <v>SF</v>
      </c>
    </row>
    <row r="1232" spans="1:5" x14ac:dyDescent="0.2">
      <c r="A1232" s="233">
        <v>3266</v>
      </c>
      <c r="B1232" s="232" t="s">
        <v>1886</v>
      </c>
      <c r="C1232" s="234" t="s">
        <v>23</v>
      </c>
      <c r="D1232" s="234" t="s">
        <v>20</v>
      </c>
      <c r="E1232" s="325" t="str">
        <f t="shared" si="19"/>
        <v>SF</v>
      </c>
    </row>
    <row r="1233" spans="1:5" x14ac:dyDescent="0.2">
      <c r="A1233" s="233">
        <v>3267</v>
      </c>
      <c r="B1233" s="232" t="s">
        <v>1887</v>
      </c>
      <c r="C1233" s="234" t="s">
        <v>23</v>
      </c>
      <c r="D1233" s="234" t="s">
        <v>20</v>
      </c>
      <c r="E1233" s="325" t="str">
        <f t="shared" si="19"/>
        <v>SF</v>
      </c>
    </row>
    <row r="1234" spans="1:5" x14ac:dyDescent="0.2">
      <c r="A1234" s="233">
        <v>3268</v>
      </c>
      <c r="B1234" s="232" t="s">
        <v>1888</v>
      </c>
      <c r="C1234" s="234" t="s">
        <v>23</v>
      </c>
      <c r="D1234" s="234" t="s">
        <v>20</v>
      </c>
      <c r="E1234" s="325" t="str">
        <f t="shared" si="19"/>
        <v>SF</v>
      </c>
    </row>
    <row r="1235" spans="1:5" x14ac:dyDescent="0.2">
      <c r="A1235" s="233">
        <v>3269</v>
      </c>
      <c r="B1235" s="232" t="s">
        <v>1889</v>
      </c>
      <c r="C1235" s="234" t="s">
        <v>23</v>
      </c>
      <c r="D1235" s="234" t="s">
        <v>20</v>
      </c>
      <c r="E1235" s="325" t="str">
        <f t="shared" si="19"/>
        <v>SF</v>
      </c>
    </row>
    <row r="1236" spans="1:5" x14ac:dyDescent="0.2">
      <c r="A1236" s="233">
        <v>3270</v>
      </c>
      <c r="B1236" s="232" t="s">
        <v>1890</v>
      </c>
      <c r="C1236" s="234" t="s">
        <v>23</v>
      </c>
      <c r="D1236" s="234" t="s">
        <v>20</v>
      </c>
      <c r="E1236" s="325" t="str">
        <f t="shared" si="19"/>
        <v>SF</v>
      </c>
    </row>
    <row r="1237" spans="1:5" x14ac:dyDescent="0.2">
      <c r="A1237" s="233">
        <v>3272</v>
      </c>
      <c r="B1237" s="232" t="s">
        <v>1891</v>
      </c>
      <c r="C1237" s="234" t="s">
        <v>23</v>
      </c>
      <c r="D1237" s="234" t="s">
        <v>20</v>
      </c>
      <c r="E1237" s="325" t="str">
        <f t="shared" si="19"/>
        <v>SF</v>
      </c>
    </row>
    <row r="1238" spans="1:5" x14ac:dyDescent="0.2">
      <c r="A1238" s="233">
        <v>3273</v>
      </c>
      <c r="B1238" s="232" t="s">
        <v>1967</v>
      </c>
      <c r="C1238" s="234" t="s">
        <v>23</v>
      </c>
      <c r="D1238" s="234" t="s">
        <v>20</v>
      </c>
      <c r="E1238" s="325" t="str">
        <f t="shared" si="19"/>
        <v>SF</v>
      </c>
    </row>
    <row r="1239" spans="1:5" x14ac:dyDescent="0.2">
      <c r="A1239" s="233">
        <v>3274</v>
      </c>
      <c r="B1239" s="232" t="s">
        <v>1968</v>
      </c>
      <c r="C1239" s="234" t="s">
        <v>23</v>
      </c>
      <c r="D1239" s="234" t="s">
        <v>20</v>
      </c>
      <c r="E1239" s="325" t="str">
        <f t="shared" si="19"/>
        <v>SF</v>
      </c>
    </row>
    <row r="1240" spans="1:5" x14ac:dyDescent="0.2">
      <c r="A1240" s="233">
        <v>3275</v>
      </c>
      <c r="B1240" s="232" t="s">
        <v>1969</v>
      </c>
      <c r="C1240" s="234" t="s">
        <v>23</v>
      </c>
      <c r="D1240" s="234" t="s">
        <v>20</v>
      </c>
      <c r="E1240" s="325" t="str">
        <f t="shared" si="19"/>
        <v>SF</v>
      </c>
    </row>
    <row r="1241" spans="1:5" x14ac:dyDescent="0.2">
      <c r="A1241" s="233">
        <v>3276</v>
      </c>
      <c r="B1241" s="232" t="s">
        <v>1970</v>
      </c>
      <c r="C1241" s="234" t="s">
        <v>23</v>
      </c>
      <c r="D1241" s="234" t="s">
        <v>20</v>
      </c>
      <c r="E1241" s="325" t="str">
        <f t="shared" si="19"/>
        <v>SF</v>
      </c>
    </row>
    <row r="1242" spans="1:5" x14ac:dyDescent="0.2">
      <c r="A1242" s="233">
        <v>3277</v>
      </c>
      <c r="B1242" s="232" t="s">
        <v>1971</v>
      </c>
      <c r="C1242" s="234" t="s">
        <v>23</v>
      </c>
      <c r="D1242" s="234" t="s">
        <v>20</v>
      </c>
      <c r="E1242" s="325" t="str">
        <f t="shared" si="19"/>
        <v>SF</v>
      </c>
    </row>
    <row r="1243" spans="1:5" x14ac:dyDescent="0.2">
      <c r="A1243" s="233">
        <v>3278</v>
      </c>
      <c r="B1243" s="232" t="s">
        <v>1972</v>
      </c>
      <c r="C1243" s="234" t="s">
        <v>23</v>
      </c>
      <c r="D1243" s="234" t="s">
        <v>20</v>
      </c>
      <c r="E1243" s="325" t="str">
        <f t="shared" si="19"/>
        <v>SF</v>
      </c>
    </row>
    <row r="1244" spans="1:5" x14ac:dyDescent="0.2">
      <c r="A1244" s="233">
        <v>3279</v>
      </c>
      <c r="B1244" s="232" t="s">
        <v>1973</v>
      </c>
      <c r="C1244" s="234" t="s">
        <v>23</v>
      </c>
      <c r="D1244" s="234" t="s">
        <v>20</v>
      </c>
      <c r="E1244" s="325" t="str">
        <f t="shared" si="19"/>
        <v>SF</v>
      </c>
    </row>
    <row r="1245" spans="1:5" x14ac:dyDescent="0.2">
      <c r="A1245" s="233">
        <v>3280</v>
      </c>
      <c r="B1245" s="232" t="s">
        <v>1974</v>
      </c>
      <c r="C1245" s="234" t="s">
        <v>23</v>
      </c>
      <c r="D1245" s="234" t="s">
        <v>20</v>
      </c>
      <c r="E1245" s="325" t="str">
        <f t="shared" si="19"/>
        <v>SF</v>
      </c>
    </row>
    <row r="1246" spans="1:5" x14ac:dyDescent="0.2">
      <c r="A1246" s="233">
        <v>3281</v>
      </c>
      <c r="B1246" s="232" t="s">
        <v>1975</v>
      </c>
      <c r="C1246" s="234" t="s">
        <v>23</v>
      </c>
      <c r="D1246" s="234" t="s">
        <v>20</v>
      </c>
      <c r="E1246" s="325" t="str">
        <f t="shared" si="19"/>
        <v>SF</v>
      </c>
    </row>
    <row r="1247" spans="1:5" x14ac:dyDescent="0.2">
      <c r="A1247" s="233">
        <v>3282</v>
      </c>
      <c r="B1247" s="232" t="s">
        <v>1976</v>
      </c>
      <c r="C1247" s="234" t="s">
        <v>23</v>
      </c>
      <c r="D1247" s="234" t="s">
        <v>20</v>
      </c>
      <c r="E1247" s="325" t="str">
        <f t="shared" si="19"/>
        <v>SF</v>
      </c>
    </row>
    <row r="1248" spans="1:5" x14ac:dyDescent="0.2">
      <c r="A1248" s="233">
        <v>3283</v>
      </c>
      <c r="B1248" s="232" t="s">
        <v>1977</v>
      </c>
      <c r="C1248" s="234" t="s">
        <v>23</v>
      </c>
      <c r="D1248" s="234" t="s">
        <v>20</v>
      </c>
      <c r="E1248" s="325" t="str">
        <f t="shared" si="19"/>
        <v>SF</v>
      </c>
    </row>
    <row r="1249" spans="1:5" x14ac:dyDescent="0.2">
      <c r="A1249" s="233">
        <v>3284</v>
      </c>
      <c r="B1249" s="232" t="s">
        <v>1978</v>
      </c>
      <c r="C1249" s="234" t="s">
        <v>23</v>
      </c>
      <c r="D1249" s="234" t="s">
        <v>20</v>
      </c>
      <c r="E1249" s="325" t="str">
        <f t="shared" si="19"/>
        <v>SF</v>
      </c>
    </row>
    <row r="1250" spans="1:5" x14ac:dyDescent="0.2">
      <c r="A1250" s="233">
        <v>3285</v>
      </c>
      <c r="B1250" s="232" t="s">
        <v>1979</v>
      </c>
      <c r="C1250" s="234" t="s">
        <v>23</v>
      </c>
      <c r="D1250" s="234" t="s">
        <v>20</v>
      </c>
      <c r="E1250" s="325" t="str">
        <f t="shared" si="19"/>
        <v>SF</v>
      </c>
    </row>
    <row r="1251" spans="1:5" x14ac:dyDescent="0.2">
      <c r="A1251" s="233">
        <v>3286</v>
      </c>
      <c r="B1251" s="232" t="s">
        <v>1980</v>
      </c>
      <c r="C1251" s="234" t="s">
        <v>23</v>
      </c>
      <c r="D1251" s="234" t="s">
        <v>20</v>
      </c>
      <c r="E1251" s="325" t="str">
        <f t="shared" si="19"/>
        <v>SF</v>
      </c>
    </row>
    <row r="1252" spans="1:5" x14ac:dyDescent="0.2">
      <c r="A1252" s="233">
        <v>3287</v>
      </c>
      <c r="B1252" s="232" t="s">
        <v>1981</v>
      </c>
      <c r="C1252" s="234" t="s">
        <v>23</v>
      </c>
      <c r="D1252" s="234" t="s">
        <v>20</v>
      </c>
      <c r="E1252" s="325" t="str">
        <f t="shared" si="19"/>
        <v>SF</v>
      </c>
    </row>
    <row r="1253" spans="1:5" x14ac:dyDescent="0.2">
      <c r="A1253" s="233">
        <v>3288</v>
      </c>
      <c r="B1253" s="232" t="s">
        <v>1982</v>
      </c>
      <c r="C1253" s="234" t="s">
        <v>23</v>
      </c>
      <c r="D1253" s="234" t="s">
        <v>20</v>
      </c>
      <c r="E1253" s="325" t="str">
        <f t="shared" si="19"/>
        <v>SF</v>
      </c>
    </row>
    <row r="1254" spans="1:5" x14ac:dyDescent="0.2">
      <c r="A1254" s="233" t="s">
        <v>1983</v>
      </c>
      <c r="B1254" s="232" t="s">
        <v>1954</v>
      </c>
      <c r="C1254" s="234" t="s">
        <v>23</v>
      </c>
      <c r="D1254" s="234" t="s">
        <v>20</v>
      </c>
      <c r="E1254" s="325" t="str">
        <f t="shared" si="19"/>
        <v>SF</v>
      </c>
    </row>
    <row r="1255" spans="1:5" x14ac:dyDescent="0.2">
      <c r="A1255" s="233">
        <v>3292</v>
      </c>
      <c r="B1255" s="232" t="s">
        <v>1984</v>
      </c>
      <c r="C1255" s="234" t="s">
        <v>23</v>
      </c>
      <c r="D1255" s="234" t="s">
        <v>20</v>
      </c>
      <c r="E1255" s="325" t="str">
        <f t="shared" si="19"/>
        <v>SF</v>
      </c>
    </row>
    <row r="1256" spans="1:5" x14ac:dyDescent="0.2">
      <c r="A1256" s="233">
        <v>3293</v>
      </c>
      <c r="B1256" s="232" t="s">
        <v>1985</v>
      </c>
      <c r="C1256" s="234" t="s">
        <v>23</v>
      </c>
      <c r="D1256" s="234" t="s">
        <v>20</v>
      </c>
      <c r="E1256" s="325" t="str">
        <f t="shared" si="19"/>
        <v>SF</v>
      </c>
    </row>
    <row r="1257" spans="1:5" x14ac:dyDescent="0.2">
      <c r="A1257" s="233">
        <v>3294</v>
      </c>
      <c r="B1257" s="232" t="s">
        <v>1986</v>
      </c>
      <c r="C1257" s="234" t="s">
        <v>23</v>
      </c>
      <c r="D1257" s="234" t="s">
        <v>20</v>
      </c>
      <c r="E1257" s="325" t="str">
        <f t="shared" si="19"/>
        <v>SF</v>
      </c>
    </row>
    <row r="1258" spans="1:5" x14ac:dyDescent="0.2">
      <c r="A1258" s="233">
        <v>3295</v>
      </c>
      <c r="B1258" s="232" t="s">
        <v>1987</v>
      </c>
      <c r="C1258" s="234" t="s">
        <v>23</v>
      </c>
      <c r="D1258" s="234" t="s">
        <v>20</v>
      </c>
      <c r="E1258" s="325" t="str">
        <f t="shared" si="19"/>
        <v>SF</v>
      </c>
    </row>
    <row r="1259" spans="1:5" x14ac:dyDescent="0.2">
      <c r="A1259" s="233">
        <v>3296</v>
      </c>
      <c r="B1259" s="232" t="s">
        <v>1988</v>
      </c>
      <c r="C1259" s="234" t="s">
        <v>23</v>
      </c>
      <c r="D1259" s="234" t="s">
        <v>20</v>
      </c>
      <c r="E1259" s="325" t="str">
        <f t="shared" si="19"/>
        <v>SF</v>
      </c>
    </row>
    <row r="1260" spans="1:5" x14ac:dyDescent="0.2">
      <c r="A1260" s="233">
        <v>3297</v>
      </c>
      <c r="B1260" s="232" t="s">
        <v>1989</v>
      </c>
      <c r="C1260" s="234" t="s">
        <v>23</v>
      </c>
      <c r="D1260" s="234" t="s">
        <v>20</v>
      </c>
      <c r="E1260" s="325" t="str">
        <f t="shared" si="19"/>
        <v>SF</v>
      </c>
    </row>
    <row r="1261" spans="1:5" x14ac:dyDescent="0.2">
      <c r="A1261" s="233">
        <v>6000</v>
      </c>
      <c r="B1261" s="232" t="s">
        <v>1543</v>
      </c>
      <c r="C1261" s="234" t="s">
        <v>25</v>
      </c>
      <c r="D1261" s="234" t="s">
        <v>25</v>
      </c>
      <c r="E1261" s="325" t="str">
        <f t="shared" si="19"/>
        <v>NGC</v>
      </c>
    </row>
    <row r="1262" spans="1:5" x14ac:dyDescent="0.2">
      <c r="A1262" s="233">
        <v>6001</v>
      </c>
      <c r="B1262" s="232" t="s">
        <v>1544</v>
      </c>
      <c r="C1262" s="234" t="s">
        <v>25</v>
      </c>
      <c r="D1262" s="234" t="s">
        <v>25</v>
      </c>
      <c r="E1262" s="325" t="str">
        <f t="shared" si="19"/>
        <v>NGC</v>
      </c>
    </row>
    <row r="1263" spans="1:5" x14ac:dyDescent="0.2">
      <c r="A1263" s="233">
        <v>6002</v>
      </c>
      <c r="B1263" s="232" t="s">
        <v>1545</v>
      </c>
      <c r="C1263" s="234" t="s">
        <v>25</v>
      </c>
      <c r="D1263" s="234" t="s">
        <v>25</v>
      </c>
      <c r="E1263" s="325" t="str">
        <f t="shared" si="19"/>
        <v>NGC</v>
      </c>
    </row>
    <row r="1264" spans="1:5" x14ac:dyDescent="0.2">
      <c r="A1264" s="233">
        <v>6003</v>
      </c>
      <c r="B1264" s="232" t="s">
        <v>1546</v>
      </c>
      <c r="C1264" s="234" t="s">
        <v>25</v>
      </c>
      <c r="D1264" s="234" t="s">
        <v>25</v>
      </c>
      <c r="E1264" s="325" t="str">
        <f t="shared" si="19"/>
        <v>NGC</v>
      </c>
    </row>
    <row r="1265" spans="1:5" x14ac:dyDescent="0.2">
      <c r="A1265" s="233">
        <v>6004</v>
      </c>
      <c r="B1265" s="232" t="s">
        <v>1547</v>
      </c>
      <c r="C1265" s="234" t="s">
        <v>25</v>
      </c>
      <c r="D1265" s="234" t="s">
        <v>25</v>
      </c>
      <c r="E1265" s="325" t="str">
        <f t="shared" si="19"/>
        <v>NGC</v>
      </c>
    </row>
    <row r="1266" spans="1:5" x14ac:dyDescent="0.2">
      <c r="A1266" s="233">
        <v>6005</v>
      </c>
      <c r="B1266" s="232" t="s">
        <v>1548</v>
      </c>
      <c r="C1266" s="234" t="s">
        <v>25</v>
      </c>
      <c r="D1266" s="234" t="s">
        <v>25</v>
      </c>
      <c r="E1266" s="325" t="str">
        <f t="shared" si="19"/>
        <v>NGC</v>
      </c>
    </row>
    <row r="1267" spans="1:5" x14ac:dyDescent="0.2">
      <c r="A1267" s="233">
        <v>6006</v>
      </c>
      <c r="B1267" s="232" t="s">
        <v>1549</v>
      </c>
      <c r="C1267" s="234" t="s">
        <v>25</v>
      </c>
      <c r="D1267" s="234" t="s">
        <v>25</v>
      </c>
      <c r="E1267" s="325" t="str">
        <f t="shared" si="19"/>
        <v>NGC</v>
      </c>
    </row>
    <row r="1268" spans="1:5" x14ac:dyDescent="0.2">
      <c r="A1268" s="233">
        <v>6007</v>
      </c>
      <c r="B1268" s="232" t="s">
        <v>1550</v>
      </c>
      <c r="C1268" s="234" t="s">
        <v>25</v>
      </c>
      <c r="D1268" s="234" t="s">
        <v>25</v>
      </c>
      <c r="E1268" s="325" t="str">
        <f t="shared" si="19"/>
        <v>NGC</v>
      </c>
    </row>
    <row r="1269" spans="1:5" x14ac:dyDescent="0.2">
      <c r="A1269" s="233">
        <v>6008</v>
      </c>
      <c r="B1269" s="232" t="s">
        <v>1551</v>
      </c>
      <c r="C1269" s="234" t="s">
        <v>25</v>
      </c>
      <c r="D1269" s="234" t="s">
        <v>25</v>
      </c>
      <c r="E1269" s="325" t="str">
        <f t="shared" si="19"/>
        <v>NGC</v>
      </c>
    </row>
    <row r="1270" spans="1:5" x14ac:dyDescent="0.2">
      <c r="A1270" s="233">
        <v>6009</v>
      </c>
      <c r="B1270" s="232" t="s">
        <v>1552</v>
      </c>
      <c r="C1270" s="234" t="s">
        <v>25</v>
      </c>
      <c r="D1270" s="234" t="s">
        <v>25</v>
      </c>
      <c r="E1270" s="325" t="str">
        <f t="shared" si="19"/>
        <v>NGC</v>
      </c>
    </row>
    <row r="1271" spans="1:5" x14ac:dyDescent="0.2">
      <c r="A1271" s="233">
        <v>6010</v>
      </c>
      <c r="B1271" s="232" t="s">
        <v>1553</v>
      </c>
      <c r="C1271" s="234" t="s">
        <v>25</v>
      </c>
      <c r="D1271" s="234" t="s">
        <v>25</v>
      </c>
      <c r="E1271" s="325" t="str">
        <f t="shared" si="19"/>
        <v>NGC</v>
      </c>
    </row>
    <row r="1272" spans="1:5" x14ac:dyDescent="0.2">
      <c r="A1272" s="233">
        <v>6011</v>
      </c>
      <c r="B1272" s="232" t="s">
        <v>1554</v>
      </c>
      <c r="C1272" s="234" t="s">
        <v>25</v>
      </c>
      <c r="D1272" s="234" t="s">
        <v>25</v>
      </c>
      <c r="E1272" s="325" t="str">
        <f t="shared" si="19"/>
        <v>NGC</v>
      </c>
    </row>
    <row r="1273" spans="1:5" x14ac:dyDescent="0.2">
      <c r="A1273" s="233">
        <v>6012</v>
      </c>
      <c r="B1273" s="232" t="s">
        <v>1555</v>
      </c>
      <c r="C1273" s="234" t="s">
        <v>25</v>
      </c>
      <c r="D1273" s="234" t="s">
        <v>25</v>
      </c>
      <c r="E1273" s="325" t="str">
        <f t="shared" si="19"/>
        <v>NGC</v>
      </c>
    </row>
    <row r="1274" spans="1:5" x14ac:dyDescent="0.2">
      <c r="A1274" s="233">
        <v>6013</v>
      </c>
      <c r="B1274" s="232" t="s">
        <v>1556</v>
      </c>
      <c r="C1274" s="234" t="s">
        <v>25</v>
      </c>
      <c r="D1274" s="234" t="s">
        <v>25</v>
      </c>
      <c r="E1274" s="325" t="str">
        <f t="shared" si="19"/>
        <v>NGC</v>
      </c>
    </row>
    <row r="1275" spans="1:5" x14ac:dyDescent="0.2">
      <c r="A1275" s="233">
        <v>6014</v>
      </c>
      <c r="B1275" s="232" t="s">
        <v>1557</v>
      </c>
      <c r="C1275" s="234" t="s">
        <v>25</v>
      </c>
      <c r="D1275" s="234" t="s">
        <v>25</v>
      </c>
      <c r="E1275" s="325" t="str">
        <f t="shared" si="19"/>
        <v>NGC</v>
      </c>
    </row>
    <row r="1276" spans="1:5" x14ac:dyDescent="0.2">
      <c r="A1276" s="233">
        <v>6015</v>
      </c>
      <c r="B1276" s="232" t="s">
        <v>1558</v>
      </c>
      <c r="C1276" s="234" t="s">
        <v>25</v>
      </c>
      <c r="D1276" s="234" t="s">
        <v>25</v>
      </c>
      <c r="E1276" s="325" t="str">
        <f t="shared" si="19"/>
        <v>NGC</v>
      </c>
    </row>
    <row r="1277" spans="1:5" x14ac:dyDescent="0.2">
      <c r="A1277" s="233">
        <v>6016</v>
      </c>
      <c r="B1277" s="232" t="s">
        <v>1559</v>
      </c>
      <c r="C1277" s="234" t="s">
        <v>25</v>
      </c>
      <c r="D1277" s="234" t="s">
        <v>25</v>
      </c>
      <c r="E1277" s="325" t="str">
        <f t="shared" si="19"/>
        <v>NGC</v>
      </c>
    </row>
    <row r="1278" spans="1:5" x14ac:dyDescent="0.2">
      <c r="A1278" s="233">
        <v>6017</v>
      </c>
      <c r="B1278" s="232" t="s">
        <v>1560</v>
      </c>
      <c r="C1278" s="234" t="s">
        <v>25</v>
      </c>
      <c r="D1278" s="234" t="s">
        <v>25</v>
      </c>
      <c r="E1278" s="325" t="str">
        <f t="shared" si="19"/>
        <v>NGC</v>
      </c>
    </row>
    <row r="1279" spans="1:5" x14ac:dyDescent="0.2">
      <c r="A1279" s="233">
        <v>6018</v>
      </c>
      <c r="B1279" s="232" t="s">
        <v>1561</v>
      </c>
      <c r="C1279" s="234" t="s">
        <v>25</v>
      </c>
      <c r="D1279" s="234" t="s">
        <v>25</v>
      </c>
      <c r="E1279" s="325" t="str">
        <f t="shared" si="19"/>
        <v>NGC</v>
      </c>
    </row>
    <row r="1280" spans="1:5" x14ac:dyDescent="0.2">
      <c r="A1280" s="233">
        <v>6019</v>
      </c>
      <c r="B1280" s="232" t="s">
        <v>1562</v>
      </c>
      <c r="C1280" s="234" t="s">
        <v>25</v>
      </c>
      <c r="D1280" s="234" t="s">
        <v>25</v>
      </c>
      <c r="E1280" s="325" t="str">
        <f t="shared" si="19"/>
        <v>NGC</v>
      </c>
    </row>
    <row r="1281" spans="1:5" x14ac:dyDescent="0.2">
      <c r="A1281" s="233">
        <v>6020</v>
      </c>
      <c r="B1281" s="232" t="s">
        <v>553</v>
      </c>
      <c r="C1281" s="234" t="s">
        <v>25</v>
      </c>
      <c r="D1281" s="234" t="s">
        <v>25</v>
      </c>
      <c r="E1281" s="325" t="str">
        <f t="shared" si="19"/>
        <v>NGC</v>
      </c>
    </row>
    <row r="1282" spans="1:5" x14ac:dyDescent="0.2">
      <c r="A1282" s="233">
        <v>6021</v>
      </c>
      <c r="B1282" s="232" t="s">
        <v>1563</v>
      </c>
      <c r="C1282" s="234" t="s">
        <v>25</v>
      </c>
      <c r="D1282" s="234" t="s">
        <v>25</v>
      </c>
      <c r="E1282" s="325" t="str">
        <f t="shared" si="19"/>
        <v>NGC</v>
      </c>
    </row>
    <row r="1283" spans="1:5" x14ac:dyDescent="0.2">
      <c r="A1283" s="233">
        <v>6022</v>
      </c>
      <c r="B1283" s="232" t="s">
        <v>1564</v>
      </c>
      <c r="C1283" s="234" t="s">
        <v>25</v>
      </c>
      <c r="D1283" s="234" t="s">
        <v>25</v>
      </c>
      <c r="E1283" s="325" t="str">
        <f t="shared" ref="E1283:E1346" si="20">IF(D1283="F","NGC",IF(D1283="B","NGC",IF(D1283="G","GF",IF(D1283="S","SF",IF(D1283="N","NGC",D1283)))))</f>
        <v>NGC</v>
      </c>
    </row>
    <row r="1284" spans="1:5" x14ac:dyDescent="0.2">
      <c r="A1284" s="233">
        <v>6023</v>
      </c>
      <c r="B1284" s="232" t="s">
        <v>1565</v>
      </c>
      <c r="C1284" s="234" t="s">
        <v>25</v>
      </c>
      <c r="D1284" s="234" t="s">
        <v>25</v>
      </c>
      <c r="E1284" s="325" t="str">
        <f t="shared" si="20"/>
        <v>NGC</v>
      </c>
    </row>
    <row r="1285" spans="1:5" x14ac:dyDescent="0.2">
      <c r="A1285" s="233">
        <v>6024</v>
      </c>
      <c r="B1285" s="232" t="s">
        <v>1566</v>
      </c>
      <c r="C1285" s="234" t="s">
        <v>25</v>
      </c>
      <c r="D1285" s="234" t="s">
        <v>25</v>
      </c>
      <c r="E1285" s="325" t="str">
        <f t="shared" si="20"/>
        <v>NGC</v>
      </c>
    </row>
    <row r="1286" spans="1:5" x14ac:dyDescent="0.2">
      <c r="A1286" s="233">
        <v>6025</v>
      </c>
      <c r="B1286" s="232" t="s">
        <v>1567</v>
      </c>
      <c r="C1286" s="234" t="s">
        <v>25</v>
      </c>
      <c r="D1286" s="234" t="s">
        <v>25</v>
      </c>
      <c r="E1286" s="325" t="str">
        <f t="shared" si="20"/>
        <v>NGC</v>
      </c>
    </row>
    <row r="1287" spans="1:5" x14ac:dyDescent="0.2">
      <c r="A1287" s="233">
        <v>6026</v>
      </c>
      <c r="B1287" s="232" t="s">
        <v>1568</v>
      </c>
      <c r="C1287" s="234" t="s">
        <v>25</v>
      </c>
      <c r="D1287" s="234" t="s">
        <v>25</v>
      </c>
      <c r="E1287" s="325" t="str">
        <f t="shared" si="20"/>
        <v>NGC</v>
      </c>
    </row>
    <row r="1288" spans="1:5" x14ac:dyDescent="0.2">
      <c r="A1288" s="233">
        <v>6027</v>
      </c>
      <c r="B1288" s="232" t="s">
        <v>1569</v>
      </c>
      <c r="C1288" s="234" t="s">
        <v>25</v>
      </c>
      <c r="D1288" s="234" t="s">
        <v>25</v>
      </c>
      <c r="E1288" s="325" t="str">
        <f t="shared" si="20"/>
        <v>NGC</v>
      </c>
    </row>
    <row r="1289" spans="1:5" x14ac:dyDescent="0.2">
      <c r="A1289" s="233">
        <v>6028</v>
      </c>
      <c r="B1289" s="232" t="s">
        <v>1570</v>
      </c>
      <c r="C1289" s="234" t="s">
        <v>25</v>
      </c>
      <c r="D1289" s="234" t="s">
        <v>25</v>
      </c>
      <c r="E1289" s="325" t="str">
        <f t="shared" si="20"/>
        <v>NGC</v>
      </c>
    </row>
    <row r="1290" spans="1:5" x14ac:dyDescent="0.2">
      <c r="A1290" s="233">
        <v>6029</v>
      </c>
      <c r="B1290" s="232" t="s">
        <v>1571</v>
      </c>
      <c r="C1290" s="234" t="s">
        <v>25</v>
      </c>
      <c r="D1290" s="234" t="s">
        <v>25</v>
      </c>
      <c r="E1290" s="325" t="str">
        <f t="shared" si="20"/>
        <v>NGC</v>
      </c>
    </row>
    <row r="1291" spans="1:5" x14ac:dyDescent="0.2">
      <c r="A1291" s="233">
        <v>6031</v>
      </c>
      <c r="B1291" s="232" t="s">
        <v>1572</v>
      </c>
      <c r="C1291" s="234" t="s">
        <v>25</v>
      </c>
      <c r="D1291" s="234" t="s">
        <v>25</v>
      </c>
      <c r="E1291" s="325" t="str">
        <f t="shared" si="20"/>
        <v>NGC</v>
      </c>
    </row>
    <row r="1292" spans="1:5" x14ac:dyDescent="0.2">
      <c r="A1292" s="233">
        <v>6032</v>
      </c>
      <c r="B1292" s="232" t="s">
        <v>1573</v>
      </c>
      <c r="C1292" s="234" t="s">
        <v>25</v>
      </c>
      <c r="D1292" s="234" t="s">
        <v>25</v>
      </c>
      <c r="E1292" s="325" t="str">
        <f t="shared" si="20"/>
        <v>NGC</v>
      </c>
    </row>
    <row r="1293" spans="1:5" x14ac:dyDescent="0.2">
      <c r="A1293" s="233">
        <v>6033</v>
      </c>
      <c r="B1293" s="232" t="s">
        <v>1574</v>
      </c>
      <c r="C1293" s="234" t="s">
        <v>25</v>
      </c>
      <c r="D1293" s="234" t="s">
        <v>25</v>
      </c>
      <c r="E1293" s="325" t="str">
        <f t="shared" si="20"/>
        <v>NGC</v>
      </c>
    </row>
    <row r="1294" spans="1:5" x14ac:dyDescent="0.2">
      <c r="A1294" s="233">
        <v>6034</v>
      </c>
      <c r="B1294" s="232" t="s">
        <v>1575</v>
      </c>
      <c r="C1294" s="234" t="s">
        <v>25</v>
      </c>
      <c r="D1294" s="234" t="s">
        <v>25</v>
      </c>
      <c r="E1294" s="325" t="str">
        <f t="shared" si="20"/>
        <v>NGC</v>
      </c>
    </row>
    <row r="1295" spans="1:5" x14ac:dyDescent="0.2">
      <c r="A1295" s="233" t="s">
        <v>1576</v>
      </c>
      <c r="B1295" s="232" t="s">
        <v>1577</v>
      </c>
      <c r="C1295" s="234" t="s">
        <v>23</v>
      </c>
      <c r="D1295" s="234" t="s">
        <v>20</v>
      </c>
      <c r="E1295" s="325" t="str">
        <f t="shared" si="20"/>
        <v>SF</v>
      </c>
    </row>
    <row r="1296" spans="1:5" x14ac:dyDescent="0.2">
      <c r="A1296" s="233">
        <v>6036</v>
      </c>
      <c r="B1296" s="232" t="s">
        <v>1578</v>
      </c>
      <c r="C1296" s="234" t="s">
        <v>25</v>
      </c>
      <c r="D1296" s="234" t="s">
        <v>25</v>
      </c>
      <c r="E1296" s="325" t="str">
        <f t="shared" si="20"/>
        <v>NGC</v>
      </c>
    </row>
    <row r="1297" spans="1:5" x14ac:dyDescent="0.2">
      <c r="A1297" s="233">
        <v>6037</v>
      </c>
      <c r="B1297" s="232" t="s">
        <v>1579</v>
      </c>
      <c r="C1297" s="234" t="s">
        <v>25</v>
      </c>
      <c r="D1297" s="234" t="s">
        <v>25</v>
      </c>
      <c r="E1297" s="325" t="str">
        <f t="shared" si="20"/>
        <v>NGC</v>
      </c>
    </row>
    <row r="1298" spans="1:5" x14ac:dyDescent="0.2">
      <c r="A1298" s="233">
        <v>6038</v>
      </c>
      <c r="B1298" s="232" t="s">
        <v>1580</v>
      </c>
      <c r="C1298" s="234" t="s">
        <v>25</v>
      </c>
      <c r="D1298" s="234" t="s">
        <v>25</v>
      </c>
      <c r="E1298" s="325" t="str">
        <f t="shared" si="20"/>
        <v>NGC</v>
      </c>
    </row>
    <row r="1299" spans="1:5" x14ac:dyDescent="0.2">
      <c r="A1299" s="233">
        <v>6039</v>
      </c>
      <c r="B1299" s="232" t="s">
        <v>1581</v>
      </c>
      <c r="C1299" s="234" t="s">
        <v>25</v>
      </c>
      <c r="D1299" s="234" t="s">
        <v>25</v>
      </c>
      <c r="E1299" s="325" t="str">
        <f t="shared" si="20"/>
        <v>NGC</v>
      </c>
    </row>
    <row r="1300" spans="1:5" x14ac:dyDescent="0.2">
      <c r="A1300" s="233">
        <v>6040</v>
      </c>
      <c r="B1300" s="232" t="s">
        <v>1582</v>
      </c>
      <c r="C1300" s="234" t="s">
        <v>50</v>
      </c>
      <c r="D1300" s="234" t="s">
        <v>43</v>
      </c>
      <c r="E1300" s="325" t="str">
        <f t="shared" si="20"/>
        <v>NGC</v>
      </c>
    </row>
    <row r="1301" spans="1:5" x14ac:dyDescent="0.2">
      <c r="A1301" s="233">
        <v>6041</v>
      </c>
      <c r="B1301" s="232" t="s">
        <v>1583</v>
      </c>
      <c r="C1301" s="234" t="s">
        <v>25</v>
      </c>
      <c r="D1301" s="234" t="s">
        <v>25</v>
      </c>
      <c r="E1301" s="325" t="str">
        <f t="shared" si="20"/>
        <v>NGC</v>
      </c>
    </row>
    <row r="1302" spans="1:5" x14ac:dyDescent="0.2">
      <c r="A1302" s="233" t="s">
        <v>1584</v>
      </c>
      <c r="B1302" s="232" t="s">
        <v>1585</v>
      </c>
      <c r="C1302" s="234" t="s">
        <v>25</v>
      </c>
      <c r="D1302" s="234" t="s">
        <v>25</v>
      </c>
      <c r="E1302" s="325" t="str">
        <f t="shared" si="20"/>
        <v>NGC</v>
      </c>
    </row>
    <row r="1303" spans="1:5" x14ac:dyDescent="0.2">
      <c r="A1303" s="233">
        <v>6043</v>
      </c>
      <c r="B1303" s="232" t="s">
        <v>1586</v>
      </c>
      <c r="C1303" s="234" t="s">
        <v>25</v>
      </c>
      <c r="D1303" s="234" t="s">
        <v>25</v>
      </c>
      <c r="E1303" s="325" t="str">
        <f t="shared" si="20"/>
        <v>NGC</v>
      </c>
    </row>
    <row r="1304" spans="1:5" x14ac:dyDescent="0.2">
      <c r="A1304" s="233">
        <v>6044</v>
      </c>
      <c r="B1304" s="232" t="s">
        <v>1587</v>
      </c>
      <c r="C1304" s="234" t="s">
        <v>25</v>
      </c>
      <c r="D1304" s="234" t="s">
        <v>25</v>
      </c>
      <c r="E1304" s="325" t="str">
        <f t="shared" si="20"/>
        <v>NGC</v>
      </c>
    </row>
    <row r="1305" spans="1:5" x14ac:dyDescent="0.2">
      <c r="A1305" s="233">
        <v>6045</v>
      </c>
      <c r="B1305" s="232" t="s">
        <v>1588</v>
      </c>
      <c r="C1305" s="234" t="s">
        <v>25</v>
      </c>
      <c r="D1305" s="234" t="s">
        <v>25</v>
      </c>
      <c r="E1305" s="325" t="str">
        <f t="shared" si="20"/>
        <v>NGC</v>
      </c>
    </row>
    <row r="1306" spans="1:5" x14ac:dyDescent="0.2">
      <c r="A1306" s="233">
        <v>6046</v>
      </c>
      <c r="B1306" s="232" t="s">
        <v>1589</v>
      </c>
      <c r="C1306" s="234" t="s">
        <v>25</v>
      </c>
      <c r="D1306" s="234" t="s">
        <v>25</v>
      </c>
      <c r="E1306" s="325" t="str">
        <f t="shared" si="20"/>
        <v>NGC</v>
      </c>
    </row>
    <row r="1307" spans="1:5" x14ac:dyDescent="0.2">
      <c r="A1307" s="233">
        <v>6047</v>
      </c>
      <c r="B1307" s="232" t="s">
        <v>1590</v>
      </c>
      <c r="C1307" s="234" t="s">
        <v>25</v>
      </c>
      <c r="D1307" s="234" t="s">
        <v>25</v>
      </c>
      <c r="E1307" s="325" t="str">
        <f t="shared" si="20"/>
        <v>NGC</v>
      </c>
    </row>
    <row r="1308" spans="1:5" x14ac:dyDescent="0.2">
      <c r="A1308" s="233">
        <v>6048</v>
      </c>
      <c r="B1308" s="232" t="s">
        <v>1591</v>
      </c>
      <c r="C1308" s="234" t="s">
        <v>25</v>
      </c>
      <c r="D1308" s="234" t="s">
        <v>25</v>
      </c>
      <c r="E1308" s="325" t="str">
        <f t="shared" si="20"/>
        <v>NGC</v>
      </c>
    </row>
    <row r="1309" spans="1:5" x14ac:dyDescent="0.2">
      <c r="A1309" s="233">
        <v>6049</v>
      </c>
      <c r="B1309" s="232" t="s">
        <v>1592</v>
      </c>
      <c r="C1309" s="234" t="s">
        <v>25</v>
      </c>
      <c r="D1309" s="234" t="s">
        <v>25</v>
      </c>
      <c r="E1309" s="325" t="str">
        <f t="shared" si="20"/>
        <v>NGC</v>
      </c>
    </row>
    <row r="1310" spans="1:5" x14ac:dyDescent="0.2">
      <c r="A1310" s="233">
        <v>6050</v>
      </c>
      <c r="B1310" s="232" t="s">
        <v>1593</v>
      </c>
      <c r="C1310" s="234" t="s">
        <v>87</v>
      </c>
      <c r="D1310" s="234" t="s">
        <v>43</v>
      </c>
      <c r="E1310" s="325" t="str">
        <f t="shared" si="20"/>
        <v>NGC</v>
      </c>
    </row>
    <row r="1311" spans="1:5" x14ac:dyDescent="0.2">
      <c r="A1311" s="233">
        <v>6051</v>
      </c>
      <c r="B1311" s="232" t="s">
        <v>1594</v>
      </c>
      <c r="C1311" s="234" t="s">
        <v>25</v>
      </c>
      <c r="D1311" s="234" t="s">
        <v>25</v>
      </c>
      <c r="E1311" s="325" t="str">
        <f t="shared" si="20"/>
        <v>NGC</v>
      </c>
    </row>
    <row r="1312" spans="1:5" x14ac:dyDescent="0.2">
      <c r="A1312" s="233">
        <v>6052</v>
      </c>
      <c r="B1312" s="232" t="s">
        <v>1595</v>
      </c>
      <c r="C1312" s="234" t="s">
        <v>25</v>
      </c>
      <c r="D1312" s="234" t="s">
        <v>25</v>
      </c>
      <c r="E1312" s="325" t="str">
        <f t="shared" si="20"/>
        <v>NGC</v>
      </c>
    </row>
    <row r="1313" spans="1:5" x14ac:dyDescent="0.2">
      <c r="A1313" s="233">
        <v>6053</v>
      </c>
      <c r="B1313" s="232" t="s">
        <v>1596</v>
      </c>
      <c r="C1313" s="234" t="s">
        <v>25</v>
      </c>
      <c r="D1313" s="234" t="s">
        <v>25</v>
      </c>
      <c r="E1313" s="325" t="str">
        <f t="shared" si="20"/>
        <v>NGC</v>
      </c>
    </row>
    <row r="1314" spans="1:5" x14ac:dyDescent="0.2">
      <c r="A1314" s="233">
        <v>6054</v>
      </c>
      <c r="B1314" s="232" t="s">
        <v>1597</v>
      </c>
      <c r="C1314" s="234" t="s">
        <v>25</v>
      </c>
      <c r="D1314" s="234" t="s">
        <v>25</v>
      </c>
      <c r="E1314" s="325" t="str">
        <f t="shared" si="20"/>
        <v>NGC</v>
      </c>
    </row>
    <row r="1315" spans="1:5" x14ac:dyDescent="0.2">
      <c r="A1315" s="233">
        <v>6055</v>
      </c>
      <c r="B1315" s="232" t="s">
        <v>1598</v>
      </c>
      <c r="C1315" s="234" t="s">
        <v>25</v>
      </c>
      <c r="D1315" s="234" t="s">
        <v>25</v>
      </c>
      <c r="E1315" s="325" t="str">
        <f t="shared" si="20"/>
        <v>NGC</v>
      </c>
    </row>
    <row r="1316" spans="1:5" x14ac:dyDescent="0.2">
      <c r="A1316" s="233">
        <v>6056</v>
      </c>
      <c r="B1316" s="232" t="s">
        <v>1599</v>
      </c>
      <c r="C1316" s="234" t="s">
        <v>25</v>
      </c>
      <c r="D1316" s="234" t="s">
        <v>25</v>
      </c>
      <c r="E1316" s="325" t="str">
        <f t="shared" si="20"/>
        <v>NGC</v>
      </c>
    </row>
    <row r="1317" spans="1:5" x14ac:dyDescent="0.2">
      <c r="A1317" s="233">
        <v>6057</v>
      </c>
      <c r="B1317" s="232" t="s">
        <v>1600</v>
      </c>
      <c r="C1317" s="234" t="s">
        <v>25</v>
      </c>
      <c r="D1317" s="234" t="s">
        <v>25</v>
      </c>
      <c r="E1317" s="325" t="str">
        <f t="shared" si="20"/>
        <v>NGC</v>
      </c>
    </row>
    <row r="1318" spans="1:5" x14ac:dyDescent="0.2">
      <c r="A1318" s="233">
        <v>6058</v>
      </c>
      <c r="B1318" s="232" t="s">
        <v>1601</v>
      </c>
      <c r="C1318" s="234" t="s">
        <v>25</v>
      </c>
      <c r="D1318" s="234" t="s">
        <v>25</v>
      </c>
      <c r="E1318" s="325" t="str">
        <f t="shared" si="20"/>
        <v>NGC</v>
      </c>
    </row>
    <row r="1319" spans="1:5" x14ac:dyDescent="0.2">
      <c r="A1319" s="233">
        <v>6059</v>
      </c>
      <c r="B1319" s="232" t="s">
        <v>1602</v>
      </c>
      <c r="C1319" s="234" t="s">
        <v>25</v>
      </c>
      <c r="D1319" s="234" t="s">
        <v>25</v>
      </c>
      <c r="E1319" s="325" t="str">
        <f t="shared" si="20"/>
        <v>NGC</v>
      </c>
    </row>
    <row r="1320" spans="1:5" x14ac:dyDescent="0.2">
      <c r="A1320" s="233">
        <v>6060</v>
      </c>
      <c r="B1320" s="232" t="s">
        <v>1603</v>
      </c>
      <c r="C1320" s="234" t="s">
        <v>25</v>
      </c>
      <c r="D1320" s="234" t="s">
        <v>25</v>
      </c>
      <c r="E1320" s="325" t="str">
        <f t="shared" si="20"/>
        <v>NGC</v>
      </c>
    </row>
    <row r="1321" spans="1:5" x14ac:dyDescent="0.2">
      <c r="A1321" s="233">
        <v>6061</v>
      </c>
      <c r="B1321" s="232" t="s">
        <v>1604</v>
      </c>
      <c r="C1321" s="234" t="s">
        <v>25</v>
      </c>
      <c r="D1321" s="234" t="s">
        <v>25</v>
      </c>
      <c r="E1321" s="325" t="str">
        <f t="shared" si="20"/>
        <v>NGC</v>
      </c>
    </row>
    <row r="1322" spans="1:5" x14ac:dyDescent="0.2">
      <c r="A1322" s="233">
        <v>6062</v>
      </c>
      <c r="B1322" s="232" t="s">
        <v>1605</v>
      </c>
      <c r="C1322" s="234" t="s">
        <v>25</v>
      </c>
      <c r="D1322" s="234" t="s">
        <v>25</v>
      </c>
      <c r="E1322" s="325" t="str">
        <f t="shared" si="20"/>
        <v>NGC</v>
      </c>
    </row>
    <row r="1323" spans="1:5" x14ac:dyDescent="0.2">
      <c r="A1323" s="233">
        <v>6063</v>
      </c>
      <c r="B1323" s="232" t="s">
        <v>1606</v>
      </c>
      <c r="C1323" s="234" t="s">
        <v>25</v>
      </c>
      <c r="D1323" s="234" t="s">
        <v>25</v>
      </c>
      <c r="E1323" s="325" t="str">
        <f t="shared" si="20"/>
        <v>NGC</v>
      </c>
    </row>
    <row r="1324" spans="1:5" x14ac:dyDescent="0.2">
      <c r="A1324" s="233">
        <v>6064</v>
      </c>
      <c r="B1324" s="232" t="s">
        <v>1607</v>
      </c>
      <c r="C1324" s="234" t="s">
        <v>25</v>
      </c>
      <c r="D1324" s="234" t="s">
        <v>25</v>
      </c>
      <c r="E1324" s="325" t="str">
        <f t="shared" si="20"/>
        <v>NGC</v>
      </c>
    </row>
    <row r="1325" spans="1:5" x14ac:dyDescent="0.2">
      <c r="A1325" s="233">
        <v>6065</v>
      </c>
      <c r="B1325" s="232" t="s">
        <v>1608</v>
      </c>
      <c r="C1325" s="234" t="s">
        <v>25</v>
      </c>
      <c r="D1325" s="234" t="s">
        <v>25</v>
      </c>
      <c r="E1325" s="325" t="str">
        <f t="shared" si="20"/>
        <v>NGC</v>
      </c>
    </row>
    <row r="1326" spans="1:5" x14ac:dyDescent="0.2">
      <c r="A1326" s="233">
        <v>6066</v>
      </c>
      <c r="B1326" s="232" t="s">
        <v>1609</v>
      </c>
      <c r="C1326" s="234" t="s">
        <v>25</v>
      </c>
      <c r="D1326" s="234" t="s">
        <v>25</v>
      </c>
      <c r="E1326" s="325" t="str">
        <f t="shared" si="20"/>
        <v>NGC</v>
      </c>
    </row>
    <row r="1327" spans="1:5" x14ac:dyDescent="0.2">
      <c r="A1327" s="233">
        <v>6067</v>
      </c>
      <c r="B1327" s="232" t="s">
        <v>1610</v>
      </c>
      <c r="C1327" s="234" t="s">
        <v>25</v>
      </c>
      <c r="D1327" s="234" t="s">
        <v>25</v>
      </c>
      <c r="E1327" s="325" t="str">
        <f t="shared" si="20"/>
        <v>NGC</v>
      </c>
    </row>
    <row r="1328" spans="1:5" x14ac:dyDescent="0.2">
      <c r="A1328" s="233">
        <v>6068</v>
      </c>
      <c r="B1328" s="232" t="s">
        <v>1611</v>
      </c>
      <c r="C1328" s="234" t="s">
        <v>25</v>
      </c>
      <c r="D1328" s="234" t="s">
        <v>25</v>
      </c>
      <c r="E1328" s="325" t="str">
        <f t="shared" si="20"/>
        <v>NGC</v>
      </c>
    </row>
    <row r="1329" spans="1:5" x14ac:dyDescent="0.2">
      <c r="A1329" s="233">
        <v>6069</v>
      </c>
      <c r="B1329" s="232" t="s">
        <v>1612</v>
      </c>
      <c r="C1329" s="234" t="s">
        <v>25</v>
      </c>
      <c r="D1329" s="234" t="s">
        <v>25</v>
      </c>
      <c r="E1329" s="325" t="str">
        <f t="shared" si="20"/>
        <v>NGC</v>
      </c>
    </row>
    <row r="1330" spans="1:5" x14ac:dyDescent="0.2">
      <c r="A1330" s="233">
        <v>6070</v>
      </c>
      <c r="B1330" s="232" t="s">
        <v>1613</v>
      </c>
      <c r="C1330" s="234" t="s">
        <v>25</v>
      </c>
      <c r="D1330" s="234" t="s">
        <v>25</v>
      </c>
      <c r="E1330" s="325" t="str">
        <f t="shared" si="20"/>
        <v>NGC</v>
      </c>
    </row>
    <row r="1331" spans="1:5" x14ac:dyDescent="0.2">
      <c r="A1331" s="233">
        <v>6071</v>
      </c>
      <c r="B1331" s="232" t="s">
        <v>1614</v>
      </c>
      <c r="C1331" s="234" t="s">
        <v>25</v>
      </c>
      <c r="D1331" s="234" t="s">
        <v>25</v>
      </c>
      <c r="E1331" s="325" t="str">
        <f t="shared" si="20"/>
        <v>NGC</v>
      </c>
    </row>
    <row r="1332" spans="1:5" x14ac:dyDescent="0.2">
      <c r="A1332" s="233">
        <v>6072</v>
      </c>
      <c r="B1332" s="232" t="s">
        <v>1615</v>
      </c>
      <c r="C1332" s="234" t="s">
        <v>25</v>
      </c>
      <c r="D1332" s="234" t="s">
        <v>25</v>
      </c>
      <c r="E1332" s="325" t="str">
        <f t="shared" si="20"/>
        <v>NGC</v>
      </c>
    </row>
    <row r="1333" spans="1:5" x14ac:dyDescent="0.2">
      <c r="A1333" s="233">
        <v>6073</v>
      </c>
      <c r="B1333" s="232" t="s">
        <v>1616</v>
      </c>
      <c r="C1333" s="234" t="s">
        <v>25</v>
      </c>
      <c r="D1333" s="234" t="s">
        <v>25</v>
      </c>
      <c r="E1333" s="325" t="str">
        <f t="shared" si="20"/>
        <v>NGC</v>
      </c>
    </row>
    <row r="1334" spans="1:5" x14ac:dyDescent="0.2">
      <c r="A1334" s="233">
        <v>6076</v>
      </c>
      <c r="B1334" s="232" t="s">
        <v>1617</v>
      </c>
      <c r="C1334" s="234" t="s">
        <v>25</v>
      </c>
      <c r="D1334" s="234" t="s">
        <v>25</v>
      </c>
      <c r="E1334" s="325" t="str">
        <f t="shared" si="20"/>
        <v>NGC</v>
      </c>
    </row>
    <row r="1335" spans="1:5" x14ac:dyDescent="0.2">
      <c r="A1335" s="233">
        <v>6079</v>
      </c>
      <c r="B1335" s="232" t="s">
        <v>1618</v>
      </c>
      <c r="C1335" s="234" t="s">
        <v>25</v>
      </c>
      <c r="D1335" s="234" t="s">
        <v>25</v>
      </c>
      <c r="E1335" s="325" t="str">
        <f t="shared" si="20"/>
        <v>NGC</v>
      </c>
    </row>
    <row r="1336" spans="1:5" x14ac:dyDescent="0.2">
      <c r="A1336" s="233">
        <v>6080</v>
      </c>
      <c r="B1336" s="232" t="s">
        <v>1619</v>
      </c>
      <c r="C1336" s="234" t="s">
        <v>25</v>
      </c>
      <c r="D1336" s="234" t="s">
        <v>25</v>
      </c>
      <c r="E1336" s="325" t="str">
        <f t="shared" si="20"/>
        <v>NGC</v>
      </c>
    </row>
    <row r="1337" spans="1:5" x14ac:dyDescent="0.2">
      <c r="A1337" s="233">
        <v>6081</v>
      </c>
      <c r="B1337" s="232" t="s">
        <v>1990</v>
      </c>
      <c r="C1337" s="234" t="s">
        <v>25</v>
      </c>
      <c r="D1337" s="234" t="s">
        <v>25</v>
      </c>
      <c r="E1337" s="325" t="str">
        <f t="shared" si="20"/>
        <v>NGC</v>
      </c>
    </row>
    <row r="1338" spans="1:5" x14ac:dyDescent="0.2">
      <c r="A1338" s="233">
        <v>6082</v>
      </c>
      <c r="B1338" s="232" t="s">
        <v>1892</v>
      </c>
      <c r="C1338" s="234" t="s">
        <v>25</v>
      </c>
      <c r="D1338" s="234" t="s">
        <v>25</v>
      </c>
      <c r="E1338" s="325" t="str">
        <f t="shared" si="20"/>
        <v>NGC</v>
      </c>
    </row>
    <row r="1339" spans="1:5" x14ac:dyDescent="0.2">
      <c r="A1339" s="233">
        <v>6083</v>
      </c>
      <c r="B1339" s="232" t="s">
        <v>1893</v>
      </c>
      <c r="C1339" s="234" t="s">
        <v>25</v>
      </c>
      <c r="D1339" s="234" t="s">
        <v>25</v>
      </c>
      <c r="E1339" s="325" t="str">
        <f t="shared" si="20"/>
        <v>NGC</v>
      </c>
    </row>
    <row r="1340" spans="1:5" x14ac:dyDescent="0.2">
      <c r="A1340" s="233">
        <v>6084</v>
      </c>
      <c r="B1340" s="232" t="s">
        <v>1991</v>
      </c>
      <c r="C1340" s="234" t="s">
        <v>25</v>
      </c>
      <c r="D1340" s="234" t="s">
        <v>25</v>
      </c>
      <c r="E1340" s="325" t="str">
        <f t="shared" si="20"/>
        <v>NGC</v>
      </c>
    </row>
    <row r="1341" spans="1:5" x14ac:dyDescent="0.2">
      <c r="A1341" s="233">
        <v>6801</v>
      </c>
      <c r="B1341" s="232" t="s">
        <v>1620</v>
      </c>
      <c r="C1341" s="234" t="s">
        <v>50</v>
      </c>
      <c r="D1341" s="234" t="s">
        <v>43</v>
      </c>
      <c r="E1341" s="325" t="str">
        <f t="shared" si="20"/>
        <v>NGC</v>
      </c>
    </row>
    <row r="1342" spans="1:5" x14ac:dyDescent="0.2">
      <c r="A1342" s="233">
        <v>6802</v>
      </c>
      <c r="B1342" s="232" t="s">
        <v>1621</v>
      </c>
      <c r="C1342" s="234" t="s">
        <v>50</v>
      </c>
      <c r="D1342" s="234" t="s">
        <v>43</v>
      </c>
      <c r="E1342" s="325" t="str">
        <f t="shared" si="20"/>
        <v>NGC</v>
      </c>
    </row>
    <row r="1343" spans="1:5" x14ac:dyDescent="0.2">
      <c r="A1343" s="233">
        <v>7500</v>
      </c>
      <c r="B1343" s="232" t="s">
        <v>1622</v>
      </c>
      <c r="C1343" s="234" t="s">
        <v>281</v>
      </c>
      <c r="D1343" s="234" t="s">
        <v>281</v>
      </c>
      <c r="E1343" s="325" t="str">
        <f t="shared" si="20"/>
        <v>NGC</v>
      </c>
    </row>
    <row r="1344" spans="1:5" x14ac:dyDescent="0.2">
      <c r="A1344" s="233">
        <v>7502</v>
      </c>
      <c r="B1344" s="232" t="s">
        <v>1623</v>
      </c>
      <c r="C1344" s="234" t="s">
        <v>281</v>
      </c>
      <c r="D1344" s="234" t="s">
        <v>281</v>
      </c>
      <c r="E1344" s="325" t="str">
        <f t="shared" si="20"/>
        <v>NGC</v>
      </c>
    </row>
    <row r="1345" spans="1:5" x14ac:dyDescent="0.2">
      <c r="A1345" s="233">
        <v>7503</v>
      </c>
      <c r="B1345" s="232" t="s">
        <v>1624</v>
      </c>
      <c r="C1345" s="234" t="s">
        <v>281</v>
      </c>
      <c r="D1345" s="234" t="s">
        <v>281</v>
      </c>
      <c r="E1345" s="325" t="str">
        <f t="shared" si="20"/>
        <v>NGC</v>
      </c>
    </row>
    <row r="1346" spans="1:5" x14ac:dyDescent="0.2">
      <c r="A1346" s="233">
        <v>7504</v>
      </c>
      <c r="B1346" s="232" t="s">
        <v>1625</v>
      </c>
      <c r="C1346" s="234" t="s">
        <v>281</v>
      </c>
      <c r="D1346" s="234" t="s">
        <v>281</v>
      </c>
      <c r="E1346" s="325" t="str">
        <f t="shared" si="20"/>
        <v>NGC</v>
      </c>
    </row>
    <row r="1347" spans="1:5" x14ac:dyDescent="0.2">
      <c r="A1347" s="233">
        <v>7505</v>
      </c>
      <c r="B1347" s="232" t="s">
        <v>1626</v>
      </c>
      <c r="C1347" s="234" t="s">
        <v>281</v>
      </c>
      <c r="D1347" s="234" t="s">
        <v>281</v>
      </c>
      <c r="E1347" s="325" t="str">
        <f t="shared" ref="E1347:E1410" si="21">IF(D1347="F","NGC",IF(D1347="B","NGC",IF(D1347="G","GF",IF(D1347="S","SF",IF(D1347="N","NGC",D1347)))))</f>
        <v>NGC</v>
      </c>
    </row>
    <row r="1348" spans="1:5" x14ac:dyDescent="0.2">
      <c r="A1348" s="233">
        <v>7895</v>
      </c>
      <c r="B1348" s="232" t="s">
        <v>1627</v>
      </c>
      <c r="C1348" s="234" t="s">
        <v>281</v>
      </c>
      <c r="D1348" s="234" t="s">
        <v>281</v>
      </c>
      <c r="E1348" s="325" t="str">
        <f t="shared" si="21"/>
        <v>NGC</v>
      </c>
    </row>
    <row r="1349" spans="1:5" x14ac:dyDescent="0.2">
      <c r="A1349" s="233">
        <v>7896</v>
      </c>
      <c r="B1349" s="232" t="s">
        <v>1628</v>
      </c>
      <c r="C1349" s="234" t="s">
        <v>281</v>
      </c>
      <c r="D1349" s="234" t="s">
        <v>281</v>
      </c>
      <c r="E1349" s="325" t="str">
        <f t="shared" si="21"/>
        <v>NGC</v>
      </c>
    </row>
    <row r="1350" spans="1:5" x14ac:dyDescent="0.2">
      <c r="A1350" s="233">
        <v>8000</v>
      </c>
      <c r="B1350" s="232" t="s">
        <v>1629</v>
      </c>
      <c r="C1350" s="234" t="s">
        <v>87</v>
      </c>
      <c r="D1350" s="234" t="s">
        <v>43</v>
      </c>
      <c r="E1350" s="325" t="str">
        <f t="shared" si="21"/>
        <v>NGC</v>
      </c>
    </row>
    <row r="1351" spans="1:5" x14ac:dyDescent="0.2">
      <c r="A1351" s="233">
        <v>8001</v>
      </c>
      <c r="B1351" s="232" t="s">
        <v>1992</v>
      </c>
      <c r="C1351" s="234" t="s">
        <v>1045</v>
      </c>
      <c r="D1351" s="234" t="s">
        <v>43</v>
      </c>
      <c r="E1351" s="325" t="str">
        <f t="shared" si="21"/>
        <v>NGC</v>
      </c>
    </row>
    <row r="1352" spans="1:5" x14ac:dyDescent="0.2">
      <c r="A1352" s="233" t="s">
        <v>1630</v>
      </c>
      <c r="B1352" s="232" t="s">
        <v>1993</v>
      </c>
      <c r="C1352" s="234" t="s">
        <v>87</v>
      </c>
      <c r="D1352" s="234" t="s">
        <v>43</v>
      </c>
      <c r="E1352" s="325" t="str">
        <f t="shared" si="21"/>
        <v>NGC</v>
      </c>
    </row>
    <row r="1353" spans="1:5" x14ac:dyDescent="0.2">
      <c r="A1353" s="233" t="s">
        <v>1631</v>
      </c>
      <c r="B1353" s="232" t="s">
        <v>1632</v>
      </c>
      <c r="C1353" s="234" t="s">
        <v>87</v>
      </c>
      <c r="D1353" s="234" t="s">
        <v>43</v>
      </c>
      <c r="E1353" s="325" t="str">
        <f t="shared" si="21"/>
        <v>NGC</v>
      </c>
    </row>
    <row r="1354" spans="1:5" x14ac:dyDescent="0.2">
      <c r="A1354" s="233">
        <v>8004</v>
      </c>
      <c r="B1354" s="232" t="s">
        <v>1633</v>
      </c>
      <c r="C1354" s="234" t="s">
        <v>87</v>
      </c>
      <c r="D1354" s="234" t="s">
        <v>43</v>
      </c>
      <c r="E1354" s="325" t="str">
        <f t="shared" si="21"/>
        <v>NGC</v>
      </c>
    </row>
    <row r="1355" spans="1:5" x14ac:dyDescent="0.2">
      <c r="A1355" s="233">
        <v>8005</v>
      </c>
      <c r="B1355" s="232" t="s">
        <v>1946</v>
      </c>
      <c r="C1355" s="234" t="s">
        <v>1045</v>
      </c>
      <c r="D1355" s="234" t="s">
        <v>43</v>
      </c>
      <c r="E1355" s="325" t="str">
        <f t="shared" si="21"/>
        <v>NGC</v>
      </c>
    </row>
    <row r="1356" spans="1:5" x14ac:dyDescent="0.2">
      <c r="A1356" s="233" t="s">
        <v>1634</v>
      </c>
      <c r="B1356" s="232" t="s">
        <v>1635</v>
      </c>
      <c r="C1356" s="234" t="s">
        <v>87</v>
      </c>
      <c r="D1356" s="234" t="s">
        <v>43</v>
      </c>
      <c r="E1356" s="325" t="str">
        <f t="shared" si="21"/>
        <v>NGC</v>
      </c>
    </row>
    <row r="1357" spans="1:5" x14ac:dyDescent="0.2">
      <c r="A1357" s="233" t="s">
        <v>1636</v>
      </c>
      <c r="B1357" s="232" t="s">
        <v>1637</v>
      </c>
      <c r="C1357" s="234" t="s">
        <v>87</v>
      </c>
      <c r="D1357" s="234" t="s">
        <v>43</v>
      </c>
      <c r="E1357" s="325" t="str">
        <f t="shared" si="21"/>
        <v>NGC</v>
      </c>
    </row>
    <row r="1358" spans="1:5" x14ac:dyDescent="0.2">
      <c r="A1358" s="233">
        <v>8008</v>
      </c>
      <c r="B1358" s="232" t="s">
        <v>1994</v>
      </c>
      <c r="C1358" s="234" t="s">
        <v>87</v>
      </c>
      <c r="D1358" s="234" t="s">
        <v>43</v>
      </c>
      <c r="E1358" s="325" t="str">
        <f t="shared" si="21"/>
        <v>NGC</v>
      </c>
    </row>
    <row r="1359" spans="1:5" x14ac:dyDescent="0.2">
      <c r="A1359" s="233">
        <v>8009</v>
      </c>
      <c r="B1359" s="232" t="s">
        <v>1638</v>
      </c>
      <c r="C1359" s="234" t="s">
        <v>87</v>
      </c>
      <c r="D1359" s="234" t="s">
        <v>43</v>
      </c>
      <c r="E1359" s="325" t="str">
        <f t="shared" si="21"/>
        <v>NGC</v>
      </c>
    </row>
    <row r="1360" spans="1:5" x14ac:dyDescent="0.2">
      <c r="A1360" s="233" t="s">
        <v>1639</v>
      </c>
      <c r="B1360" s="232" t="s">
        <v>1640</v>
      </c>
      <c r="C1360" s="234" t="s">
        <v>87</v>
      </c>
      <c r="D1360" s="234" t="s">
        <v>43</v>
      </c>
      <c r="E1360" s="325" t="str">
        <f t="shared" si="21"/>
        <v>NGC</v>
      </c>
    </row>
    <row r="1361" spans="1:5" x14ac:dyDescent="0.2">
      <c r="A1361" s="233">
        <v>8011</v>
      </c>
      <c r="B1361" s="232" t="s">
        <v>1641</v>
      </c>
      <c r="C1361" s="234" t="s">
        <v>87</v>
      </c>
      <c r="D1361" s="234" t="s">
        <v>43</v>
      </c>
      <c r="E1361" s="325" t="str">
        <f t="shared" si="21"/>
        <v>NGC</v>
      </c>
    </row>
    <row r="1362" spans="1:5" x14ac:dyDescent="0.2">
      <c r="A1362" s="233">
        <v>8012</v>
      </c>
      <c r="B1362" s="232" t="s">
        <v>1642</v>
      </c>
      <c r="C1362" s="234" t="s">
        <v>87</v>
      </c>
      <c r="D1362" s="234" t="s">
        <v>43</v>
      </c>
      <c r="E1362" s="325" t="str">
        <f t="shared" si="21"/>
        <v>NGC</v>
      </c>
    </row>
    <row r="1363" spans="1:5" x14ac:dyDescent="0.2">
      <c r="A1363" s="233">
        <v>8013</v>
      </c>
      <c r="B1363" s="232" t="s">
        <v>1643</v>
      </c>
      <c r="C1363" s="234" t="s">
        <v>87</v>
      </c>
      <c r="D1363" s="234" t="s">
        <v>43</v>
      </c>
      <c r="E1363" s="325" t="str">
        <f t="shared" si="21"/>
        <v>NGC</v>
      </c>
    </row>
    <row r="1364" spans="1:5" x14ac:dyDescent="0.2">
      <c r="A1364" s="233">
        <v>8014</v>
      </c>
      <c r="B1364" s="232" t="s">
        <v>1644</v>
      </c>
      <c r="C1364" s="234" t="s">
        <v>87</v>
      </c>
      <c r="D1364" s="234" t="s">
        <v>43</v>
      </c>
      <c r="E1364" s="325" t="str">
        <f t="shared" si="21"/>
        <v>NGC</v>
      </c>
    </row>
    <row r="1365" spans="1:5" x14ac:dyDescent="0.2">
      <c r="A1365" s="233" t="s">
        <v>1645</v>
      </c>
      <c r="B1365" s="232" t="s">
        <v>1646</v>
      </c>
      <c r="C1365" s="234" t="s">
        <v>87</v>
      </c>
      <c r="D1365" s="234" t="s">
        <v>43</v>
      </c>
      <c r="E1365" s="325" t="str">
        <f t="shared" si="21"/>
        <v>NGC</v>
      </c>
    </row>
    <row r="1366" spans="1:5" x14ac:dyDescent="0.2">
      <c r="A1366" s="233">
        <v>8017</v>
      </c>
      <c r="B1366" s="232" t="s">
        <v>1647</v>
      </c>
      <c r="C1366" s="234" t="s">
        <v>87</v>
      </c>
      <c r="D1366" s="234" t="s">
        <v>43</v>
      </c>
      <c r="E1366" s="325" t="str">
        <f t="shared" si="21"/>
        <v>NGC</v>
      </c>
    </row>
    <row r="1367" spans="1:5" x14ac:dyDescent="0.2">
      <c r="A1367" s="233">
        <v>8018</v>
      </c>
      <c r="B1367" s="232" t="s">
        <v>1648</v>
      </c>
      <c r="C1367" s="234" t="s">
        <v>87</v>
      </c>
      <c r="D1367" s="234" t="s">
        <v>43</v>
      </c>
      <c r="E1367" s="325" t="str">
        <f t="shared" si="21"/>
        <v>NGC</v>
      </c>
    </row>
    <row r="1368" spans="1:5" x14ac:dyDescent="0.2">
      <c r="A1368" s="233">
        <v>8019</v>
      </c>
      <c r="B1368" s="232" t="s">
        <v>1649</v>
      </c>
      <c r="C1368" s="234" t="s">
        <v>87</v>
      </c>
      <c r="D1368" s="234" t="s">
        <v>43</v>
      </c>
      <c r="E1368" s="325" t="str">
        <f t="shared" si="21"/>
        <v>NGC</v>
      </c>
    </row>
    <row r="1369" spans="1:5" x14ac:dyDescent="0.2">
      <c r="A1369" s="233">
        <v>8020</v>
      </c>
      <c r="B1369" s="232" t="s">
        <v>1650</v>
      </c>
      <c r="C1369" s="234" t="s">
        <v>87</v>
      </c>
      <c r="D1369" s="234" t="s">
        <v>43</v>
      </c>
      <c r="E1369" s="325" t="str">
        <f t="shared" si="21"/>
        <v>NGC</v>
      </c>
    </row>
    <row r="1370" spans="1:5" x14ac:dyDescent="0.2">
      <c r="A1370" s="233">
        <v>8022</v>
      </c>
      <c r="B1370" s="232" t="s">
        <v>1651</v>
      </c>
      <c r="C1370" s="234" t="s">
        <v>87</v>
      </c>
      <c r="D1370" s="234" t="s">
        <v>43</v>
      </c>
      <c r="E1370" s="325" t="str">
        <f t="shared" si="21"/>
        <v>NGC</v>
      </c>
    </row>
    <row r="1371" spans="1:5" x14ac:dyDescent="0.2">
      <c r="A1371" s="233">
        <v>8023</v>
      </c>
      <c r="B1371" s="232" t="s">
        <v>1652</v>
      </c>
      <c r="C1371" s="234" t="s">
        <v>87</v>
      </c>
      <c r="D1371" s="234" t="s">
        <v>43</v>
      </c>
      <c r="E1371" s="325" t="str">
        <f t="shared" si="21"/>
        <v>NGC</v>
      </c>
    </row>
    <row r="1372" spans="1:5" x14ac:dyDescent="0.2">
      <c r="A1372" s="233" t="s">
        <v>1653</v>
      </c>
      <c r="B1372" s="232" t="s">
        <v>1654</v>
      </c>
      <c r="C1372" s="234" t="s">
        <v>87</v>
      </c>
      <c r="D1372" s="234" t="s">
        <v>43</v>
      </c>
      <c r="E1372" s="325" t="str">
        <f t="shared" si="21"/>
        <v>NGC</v>
      </c>
    </row>
    <row r="1373" spans="1:5" x14ac:dyDescent="0.2">
      <c r="A1373" s="233" t="s">
        <v>1894</v>
      </c>
      <c r="B1373" s="232" t="s">
        <v>1655</v>
      </c>
      <c r="C1373" s="234" t="s">
        <v>87</v>
      </c>
      <c r="D1373" s="234" t="s">
        <v>43</v>
      </c>
      <c r="E1373" s="325" t="str">
        <f t="shared" si="21"/>
        <v>NGC</v>
      </c>
    </row>
    <row r="1374" spans="1:5" x14ac:dyDescent="0.2">
      <c r="A1374" s="233">
        <v>8026</v>
      </c>
      <c r="B1374" s="232" t="s">
        <v>1656</v>
      </c>
      <c r="C1374" s="234" t="s">
        <v>87</v>
      </c>
      <c r="D1374" s="234" t="s">
        <v>43</v>
      </c>
      <c r="E1374" s="325" t="str">
        <f t="shared" si="21"/>
        <v>NGC</v>
      </c>
    </row>
    <row r="1375" spans="1:5" x14ac:dyDescent="0.2">
      <c r="A1375" s="233" t="s">
        <v>1657</v>
      </c>
      <c r="B1375" s="232" t="s">
        <v>1658</v>
      </c>
      <c r="C1375" s="234" t="s">
        <v>87</v>
      </c>
      <c r="D1375" s="234" t="s">
        <v>43</v>
      </c>
      <c r="E1375" s="325" t="str">
        <f t="shared" si="21"/>
        <v>NGC</v>
      </c>
    </row>
    <row r="1376" spans="1:5" x14ac:dyDescent="0.2">
      <c r="A1376" s="233">
        <v>8028</v>
      </c>
      <c r="B1376" s="232" t="s">
        <v>914</v>
      </c>
      <c r="C1376" s="234" t="s">
        <v>87</v>
      </c>
      <c r="D1376" s="234" t="s">
        <v>43</v>
      </c>
      <c r="E1376" s="325" t="str">
        <f t="shared" si="21"/>
        <v>NGC</v>
      </c>
    </row>
    <row r="1377" spans="1:5" x14ac:dyDescent="0.2">
      <c r="A1377" s="233">
        <v>8029</v>
      </c>
      <c r="B1377" s="232" t="s">
        <v>1659</v>
      </c>
      <c r="C1377" s="234" t="s">
        <v>87</v>
      </c>
      <c r="D1377" s="234" t="s">
        <v>43</v>
      </c>
      <c r="E1377" s="325" t="str">
        <f t="shared" si="21"/>
        <v>NGC</v>
      </c>
    </row>
    <row r="1378" spans="1:5" x14ac:dyDescent="0.2">
      <c r="A1378" s="233">
        <v>8031</v>
      </c>
      <c r="B1378" s="232" t="s">
        <v>1660</v>
      </c>
      <c r="C1378" s="234" t="s">
        <v>87</v>
      </c>
      <c r="D1378" s="234" t="s">
        <v>43</v>
      </c>
      <c r="E1378" s="325" t="str">
        <f t="shared" si="21"/>
        <v>NGC</v>
      </c>
    </row>
    <row r="1379" spans="1:5" x14ac:dyDescent="0.2">
      <c r="A1379" s="233">
        <v>8032</v>
      </c>
      <c r="B1379" s="232" t="s">
        <v>1661</v>
      </c>
      <c r="C1379" s="234" t="s">
        <v>87</v>
      </c>
      <c r="D1379" s="234" t="s">
        <v>43</v>
      </c>
      <c r="E1379" s="325" t="str">
        <f t="shared" si="21"/>
        <v>NGC</v>
      </c>
    </row>
    <row r="1380" spans="1:5" x14ac:dyDescent="0.2">
      <c r="A1380" s="233">
        <v>8033</v>
      </c>
      <c r="B1380" s="232" t="s">
        <v>1662</v>
      </c>
      <c r="C1380" s="234" t="s">
        <v>87</v>
      </c>
      <c r="D1380" s="234" t="s">
        <v>43</v>
      </c>
      <c r="E1380" s="325" t="str">
        <f t="shared" si="21"/>
        <v>NGC</v>
      </c>
    </row>
    <row r="1381" spans="1:5" x14ac:dyDescent="0.2">
      <c r="A1381" s="233">
        <v>8034</v>
      </c>
      <c r="B1381" s="232" t="s">
        <v>1663</v>
      </c>
      <c r="C1381" s="234" t="s">
        <v>87</v>
      </c>
      <c r="D1381" s="234" t="s">
        <v>43</v>
      </c>
      <c r="E1381" s="325" t="str">
        <f t="shared" si="21"/>
        <v>NGC</v>
      </c>
    </row>
    <row r="1382" spans="1:5" x14ac:dyDescent="0.2">
      <c r="A1382" s="233" t="s">
        <v>1664</v>
      </c>
      <c r="B1382" s="232" t="s">
        <v>1665</v>
      </c>
      <c r="C1382" s="234" t="s">
        <v>87</v>
      </c>
      <c r="D1382" s="234" t="s">
        <v>43</v>
      </c>
      <c r="E1382" s="325" t="str">
        <f t="shared" si="21"/>
        <v>NGC</v>
      </c>
    </row>
    <row r="1383" spans="1:5" x14ac:dyDescent="0.2">
      <c r="A1383" s="233" t="s">
        <v>1666</v>
      </c>
      <c r="B1383" s="232" t="s">
        <v>1667</v>
      </c>
      <c r="C1383" s="234" t="s">
        <v>87</v>
      </c>
      <c r="D1383" s="234" t="s">
        <v>43</v>
      </c>
      <c r="E1383" s="325" t="str">
        <f t="shared" si="21"/>
        <v>NGC</v>
      </c>
    </row>
    <row r="1384" spans="1:5" x14ac:dyDescent="0.2">
      <c r="A1384" s="233" t="s">
        <v>1668</v>
      </c>
      <c r="B1384" s="232" t="s">
        <v>1669</v>
      </c>
      <c r="C1384" s="234" t="s">
        <v>87</v>
      </c>
      <c r="D1384" s="234" t="s">
        <v>43</v>
      </c>
      <c r="E1384" s="325" t="str">
        <f t="shared" si="21"/>
        <v>NGC</v>
      </c>
    </row>
    <row r="1385" spans="1:5" x14ac:dyDescent="0.2">
      <c r="A1385" s="233">
        <v>8038</v>
      </c>
      <c r="B1385" s="232" t="s">
        <v>1670</v>
      </c>
      <c r="C1385" s="234" t="s">
        <v>87</v>
      </c>
      <c r="D1385" s="234" t="s">
        <v>43</v>
      </c>
      <c r="E1385" s="325" t="str">
        <f t="shared" si="21"/>
        <v>NGC</v>
      </c>
    </row>
    <row r="1386" spans="1:5" x14ac:dyDescent="0.2">
      <c r="A1386" s="233">
        <v>8039</v>
      </c>
      <c r="B1386" s="232" t="s">
        <v>1671</v>
      </c>
      <c r="C1386" s="234" t="s">
        <v>87</v>
      </c>
      <c r="D1386" s="234" t="s">
        <v>43</v>
      </c>
      <c r="E1386" s="325" t="str">
        <f t="shared" si="21"/>
        <v>NGC</v>
      </c>
    </row>
    <row r="1387" spans="1:5" x14ac:dyDescent="0.2">
      <c r="A1387" s="233">
        <v>8040</v>
      </c>
      <c r="B1387" s="232" t="s">
        <v>1672</v>
      </c>
      <c r="C1387" s="234" t="s">
        <v>87</v>
      </c>
      <c r="D1387" s="234" t="s">
        <v>43</v>
      </c>
      <c r="E1387" s="325" t="str">
        <f t="shared" si="21"/>
        <v>NGC</v>
      </c>
    </row>
    <row r="1388" spans="1:5" x14ac:dyDescent="0.2">
      <c r="A1388" s="233">
        <v>8041</v>
      </c>
      <c r="B1388" s="232" t="s">
        <v>1673</v>
      </c>
      <c r="C1388" s="234" t="s">
        <v>87</v>
      </c>
      <c r="D1388" s="234" t="s">
        <v>43</v>
      </c>
      <c r="E1388" s="325" t="str">
        <f t="shared" si="21"/>
        <v>NGC</v>
      </c>
    </row>
    <row r="1389" spans="1:5" x14ac:dyDescent="0.2">
      <c r="A1389" s="233" t="s">
        <v>1674</v>
      </c>
      <c r="B1389" s="232" t="s">
        <v>1675</v>
      </c>
      <c r="C1389" s="234" t="s">
        <v>87</v>
      </c>
      <c r="D1389" s="234" t="s">
        <v>43</v>
      </c>
      <c r="E1389" s="325" t="str">
        <f t="shared" si="21"/>
        <v>NGC</v>
      </c>
    </row>
    <row r="1390" spans="1:5" x14ac:dyDescent="0.2">
      <c r="A1390" s="233" t="s">
        <v>1676</v>
      </c>
      <c r="B1390" s="232" t="s">
        <v>1677</v>
      </c>
      <c r="C1390" s="234" t="s">
        <v>87</v>
      </c>
      <c r="D1390" s="234" t="s">
        <v>43</v>
      </c>
      <c r="E1390" s="325" t="str">
        <f t="shared" si="21"/>
        <v>NGC</v>
      </c>
    </row>
    <row r="1391" spans="1:5" x14ac:dyDescent="0.2">
      <c r="A1391" s="233" t="s">
        <v>1678</v>
      </c>
      <c r="B1391" s="232" t="s">
        <v>1679</v>
      </c>
      <c r="C1391" s="234" t="s">
        <v>87</v>
      </c>
      <c r="D1391" s="234" t="s">
        <v>43</v>
      </c>
      <c r="E1391" s="325" t="str">
        <f t="shared" si="21"/>
        <v>NGC</v>
      </c>
    </row>
    <row r="1392" spans="1:5" x14ac:dyDescent="0.2">
      <c r="A1392" s="233" t="s">
        <v>1680</v>
      </c>
      <c r="B1392" s="232" t="s">
        <v>1681</v>
      </c>
      <c r="C1392" s="234" t="s">
        <v>87</v>
      </c>
      <c r="D1392" s="234" t="s">
        <v>43</v>
      </c>
      <c r="E1392" s="325" t="str">
        <f t="shared" si="21"/>
        <v>NGC</v>
      </c>
    </row>
    <row r="1393" spans="1:5" x14ac:dyDescent="0.2">
      <c r="A1393" s="233">
        <v>8046</v>
      </c>
      <c r="B1393" s="232" t="s">
        <v>1682</v>
      </c>
      <c r="C1393" s="234" t="s">
        <v>87</v>
      </c>
      <c r="D1393" s="234" t="s">
        <v>43</v>
      </c>
      <c r="E1393" s="325" t="str">
        <f t="shared" si="21"/>
        <v>NGC</v>
      </c>
    </row>
    <row r="1394" spans="1:5" x14ac:dyDescent="0.2">
      <c r="A1394" s="233">
        <v>8047</v>
      </c>
      <c r="B1394" s="232" t="s">
        <v>1683</v>
      </c>
      <c r="C1394" s="234" t="s">
        <v>87</v>
      </c>
      <c r="D1394" s="234" t="s">
        <v>43</v>
      </c>
      <c r="E1394" s="325" t="str">
        <f t="shared" si="21"/>
        <v>NGC</v>
      </c>
    </row>
    <row r="1395" spans="1:5" x14ac:dyDescent="0.2">
      <c r="A1395" s="233">
        <v>8048</v>
      </c>
      <c r="B1395" s="232" t="s">
        <v>1895</v>
      </c>
      <c r="C1395" s="234" t="s">
        <v>87</v>
      </c>
      <c r="D1395" s="234" t="s">
        <v>43</v>
      </c>
      <c r="E1395" s="325" t="str">
        <f t="shared" si="21"/>
        <v>NGC</v>
      </c>
    </row>
    <row r="1396" spans="1:5" x14ac:dyDescent="0.2">
      <c r="B1396" s="232" t="s">
        <v>1896</v>
      </c>
      <c r="E1396" s="325">
        <f t="shared" si="21"/>
        <v>0</v>
      </c>
    </row>
    <row r="1397" spans="1:5" x14ac:dyDescent="0.2">
      <c r="A1397" s="233">
        <v>8049</v>
      </c>
      <c r="B1397" s="232" t="s">
        <v>1684</v>
      </c>
      <c r="C1397" s="234" t="s">
        <v>87</v>
      </c>
      <c r="D1397" s="234" t="s">
        <v>43</v>
      </c>
      <c r="E1397" s="325" t="str">
        <f t="shared" si="21"/>
        <v>NGC</v>
      </c>
    </row>
    <row r="1398" spans="1:5" x14ac:dyDescent="0.2">
      <c r="A1398" s="233">
        <v>8050</v>
      </c>
      <c r="B1398" s="232" t="s">
        <v>1685</v>
      </c>
      <c r="C1398" s="234" t="s">
        <v>87</v>
      </c>
      <c r="D1398" s="234" t="s">
        <v>43</v>
      </c>
      <c r="E1398" s="325" t="str">
        <f t="shared" si="21"/>
        <v>NGC</v>
      </c>
    </row>
    <row r="1399" spans="1:5" x14ac:dyDescent="0.2">
      <c r="A1399" s="233">
        <v>8051</v>
      </c>
      <c r="B1399" s="232" t="s">
        <v>1686</v>
      </c>
      <c r="C1399" s="234" t="s">
        <v>87</v>
      </c>
      <c r="D1399" s="234" t="s">
        <v>43</v>
      </c>
      <c r="E1399" s="325" t="str">
        <f t="shared" si="21"/>
        <v>NGC</v>
      </c>
    </row>
    <row r="1400" spans="1:5" x14ac:dyDescent="0.2">
      <c r="A1400" s="233">
        <v>8052</v>
      </c>
      <c r="B1400" s="232" t="s">
        <v>1687</v>
      </c>
      <c r="C1400" s="234" t="s">
        <v>87</v>
      </c>
      <c r="D1400" s="234" t="s">
        <v>43</v>
      </c>
      <c r="E1400" s="325" t="str">
        <f t="shared" si="21"/>
        <v>NGC</v>
      </c>
    </row>
    <row r="1401" spans="1:5" x14ac:dyDescent="0.2">
      <c r="A1401" s="233">
        <v>8053</v>
      </c>
      <c r="B1401" s="232" t="s">
        <v>1688</v>
      </c>
      <c r="C1401" s="234" t="s">
        <v>87</v>
      </c>
      <c r="D1401" s="234" t="s">
        <v>43</v>
      </c>
      <c r="E1401" s="325" t="str">
        <f t="shared" si="21"/>
        <v>NGC</v>
      </c>
    </row>
    <row r="1402" spans="1:5" x14ac:dyDescent="0.2">
      <c r="A1402" s="233">
        <v>8054</v>
      </c>
      <c r="B1402" s="232" t="s">
        <v>1689</v>
      </c>
      <c r="C1402" s="234" t="s">
        <v>87</v>
      </c>
      <c r="D1402" s="234" t="s">
        <v>43</v>
      </c>
      <c r="E1402" s="325" t="str">
        <f t="shared" si="21"/>
        <v>NGC</v>
      </c>
    </row>
    <row r="1403" spans="1:5" x14ac:dyDescent="0.2">
      <c r="A1403" s="233">
        <v>8055</v>
      </c>
      <c r="B1403" s="232" t="s">
        <v>1690</v>
      </c>
      <c r="C1403" s="234" t="s">
        <v>87</v>
      </c>
      <c r="D1403" s="234" t="s">
        <v>43</v>
      </c>
      <c r="E1403" s="325" t="str">
        <f t="shared" si="21"/>
        <v>NGC</v>
      </c>
    </row>
    <row r="1404" spans="1:5" x14ac:dyDescent="0.2">
      <c r="A1404" s="233" t="s">
        <v>1691</v>
      </c>
      <c r="B1404" s="232" t="s">
        <v>1692</v>
      </c>
      <c r="C1404" s="234" t="s">
        <v>87</v>
      </c>
      <c r="D1404" s="234" t="s">
        <v>43</v>
      </c>
      <c r="E1404" s="325" t="str">
        <f t="shared" si="21"/>
        <v>NGC</v>
      </c>
    </row>
    <row r="1405" spans="1:5" x14ac:dyDescent="0.2">
      <c r="A1405" s="233">
        <v>8058</v>
      </c>
      <c r="B1405" s="232" t="s">
        <v>1693</v>
      </c>
      <c r="C1405" s="234" t="s">
        <v>87</v>
      </c>
      <c r="D1405" s="234" t="s">
        <v>43</v>
      </c>
      <c r="E1405" s="325" t="str">
        <f t="shared" si="21"/>
        <v>NGC</v>
      </c>
    </row>
    <row r="1406" spans="1:5" x14ac:dyDescent="0.2">
      <c r="A1406" s="233">
        <v>8059</v>
      </c>
      <c r="B1406" s="232" t="s">
        <v>1694</v>
      </c>
      <c r="C1406" s="234" t="s">
        <v>23</v>
      </c>
      <c r="D1406" s="234" t="s">
        <v>20</v>
      </c>
      <c r="E1406" s="325" t="str">
        <f t="shared" si="21"/>
        <v>SF</v>
      </c>
    </row>
    <row r="1407" spans="1:5" x14ac:dyDescent="0.2">
      <c r="A1407" s="233">
        <v>8060</v>
      </c>
      <c r="B1407" s="232" t="s">
        <v>1695</v>
      </c>
      <c r="C1407" s="234" t="s">
        <v>87</v>
      </c>
      <c r="D1407" s="234" t="s">
        <v>43</v>
      </c>
      <c r="E1407" s="325" t="str">
        <f t="shared" si="21"/>
        <v>NGC</v>
      </c>
    </row>
    <row r="1408" spans="1:5" x14ac:dyDescent="0.2">
      <c r="A1408" s="233">
        <v>8061</v>
      </c>
      <c r="B1408" s="232" t="s">
        <v>1696</v>
      </c>
      <c r="C1408" s="234" t="s">
        <v>87</v>
      </c>
      <c r="D1408" s="234" t="s">
        <v>43</v>
      </c>
      <c r="E1408" s="325" t="str">
        <f t="shared" si="21"/>
        <v>NGC</v>
      </c>
    </row>
    <row r="1409" spans="1:5" x14ac:dyDescent="0.2">
      <c r="A1409" s="233">
        <v>8062</v>
      </c>
      <c r="B1409" s="232" t="s">
        <v>1697</v>
      </c>
      <c r="C1409" s="234" t="s">
        <v>42</v>
      </c>
      <c r="D1409" s="234" t="s">
        <v>43</v>
      </c>
      <c r="E1409" s="325" t="str">
        <f t="shared" si="21"/>
        <v>NGC</v>
      </c>
    </row>
    <row r="1410" spans="1:5" x14ac:dyDescent="0.2">
      <c r="A1410" s="233">
        <v>8064</v>
      </c>
      <c r="B1410" s="232" t="s">
        <v>1698</v>
      </c>
      <c r="C1410" s="234" t="s">
        <v>87</v>
      </c>
      <c r="D1410" s="234" t="s">
        <v>43</v>
      </c>
      <c r="E1410" s="325" t="str">
        <f t="shared" si="21"/>
        <v>NGC</v>
      </c>
    </row>
    <row r="1411" spans="1:5" x14ac:dyDescent="0.2">
      <c r="A1411" s="233">
        <v>8065</v>
      </c>
      <c r="B1411" s="232" t="s">
        <v>1699</v>
      </c>
      <c r="C1411" s="234" t="s">
        <v>87</v>
      </c>
      <c r="D1411" s="234" t="s">
        <v>43</v>
      </c>
      <c r="E1411" s="325" t="str">
        <f t="shared" ref="E1411:E1474" si="22">IF(D1411="F","NGC",IF(D1411="B","NGC",IF(D1411="G","GF",IF(D1411="S","SF",IF(D1411="N","NGC",D1411)))))</f>
        <v>NGC</v>
      </c>
    </row>
    <row r="1412" spans="1:5" x14ac:dyDescent="0.2">
      <c r="A1412" s="233">
        <v>8066</v>
      </c>
      <c r="B1412" s="232" t="s">
        <v>1700</v>
      </c>
      <c r="C1412" s="234" t="s">
        <v>87</v>
      </c>
      <c r="D1412" s="234" t="s">
        <v>43</v>
      </c>
      <c r="E1412" s="325" t="str">
        <f t="shared" si="22"/>
        <v>NGC</v>
      </c>
    </row>
    <row r="1413" spans="1:5" x14ac:dyDescent="0.2">
      <c r="A1413" s="233">
        <v>8067</v>
      </c>
      <c r="B1413" s="232" t="s">
        <v>1701</v>
      </c>
      <c r="C1413" s="234" t="s">
        <v>87</v>
      </c>
      <c r="D1413" s="234" t="s">
        <v>43</v>
      </c>
      <c r="E1413" s="325" t="str">
        <f t="shared" si="22"/>
        <v>NGC</v>
      </c>
    </row>
    <row r="1414" spans="1:5" x14ac:dyDescent="0.2">
      <c r="A1414" s="233">
        <v>8068</v>
      </c>
      <c r="B1414" s="232" t="s">
        <v>1702</v>
      </c>
      <c r="C1414" s="234" t="s">
        <v>87</v>
      </c>
      <c r="D1414" s="234" t="s">
        <v>43</v>
      </c>
      <c r="E1414" s="325" t="str">
        <f t="shared" si="22"/>
        <v>NGC</v>
      </c>
    </row>
    <row r="1415" spans="1:5" x14ac:dyDescent="0.2">
      <c r="A1415" s="233">
        <v>8069</v>
      </c>
      <c r="B1415" s="232" t="s">
        <v>1703</v>
      </c>
      <c r="C1415" s="234" t="s">
        <v>87</v>
      </c>
      <c r="D1415" s="234" t="s">
        <v>43</v>
      </c>
      <c r="E1415" s="325" t="str">
        <f t="shared" si="22"/>
        <v>NGC</v>
      </c>
    </row>
    <row r="1416" spans="1:5" x14ac:dyDescent="0.2">
      <c r="A1416" s="233">
        <v>8070</v>
      </c>
      <c r="B1416" s="232" t="s">
        <v>1704</v>
      </c>
      <c r="C1416" s="234" t="s">
        <v>87</v>
      </c>
      <c r="D1416" s="234" t="s">
        <v>43</v>
      </c>
      <c r="E1416" s="325" t="str">
        <f t="shared" si="22"/>
        <v>NGC</v>
      </c>
    </row>
    <row r="1417" spans="1:5" x14ac:dyDescent="0.2">
      <c r="A1417" s="233">
        <v>8071</v>
      </c>
      <c r="B1417" s="232" t="s">
        <v>1705</v>
      </c>
      <c r="C1417" s="234" t="s">
        <v>87</v>
      </c>
      <c r="D1417" s="234" t="s">
        <v>43</v>
      </c>
      <c r="E1417" s="325" t="str">
        <f t="shared" si="22"/>
        <v>NGC</v>
      </c>
    </row>
    <row r="1418" spans="1:5" x14ac:dyDescent="0.2">
      <c r="A1418" s="233">
        <v>8072</v>
      </c>
      <c r="B1418" s="232" t="s">
        <v>1706</v>
      </c>
      <c r="C1418" s="234" t="s">
        <v>50</v>
      </c>
      <c r="D1418" s="234" t="s">
        <v>43</v>
      </c>
      <c r="E1418" s="325" t="str">
        <f t="shared" si="22"/>
        <v>NGC</v>
      </c>
    </row>
    <row r="1419" spans="1:5" x14ac:dyDescent="0.2">
      <c r="A1419" s="233">
        <v>8073</v>
      </c>
      <c r="B1419" s="232" t="s">
        <v>1897</v>
      </c>
      <c r="C1419" s="234" t="s">
        <v>87</v>
      </c>
      <c r="D1419" s="234" t="s">
        <v>43</v>
      </c>
      <c r="E1419" s="325" t="str">
        <f t="shared" si="22"/>
        <v>NGC</v>
      </c>
    </row>
    <row r="1420" spans="1:5" x14ac:dyDescent="0.2">
      <c r="B1420" s="232" t="s">
        <v>1898</v>
      </c>
      <c r="E1420" s="325">
        <f t="shared" si="22"/>
        <v>0</v>
      </c>
    </row>
    <row r="1421" spans="1:5" x14ac:dyDescent="0.2">
      <c r="A1421" s="233">
        <v>8074</v>
      </c>
      <c r="B1421" s="232" t="s">
        <v>1707</v>
      </c>
      <c r="C1421" s="234" t="s">
        <v>87</v>
      </c>
      <c r="D1421" s="234" t="s">
        <v>43</v>
      </c>
      <c r="E1421" s="325" t="str">
        <f t="shared" si="22"/>
        <v>NGC</v>
      </c>
    </row>
    <row r="1422" spans="1:5" x14ac:dyDescent="0.2">
      <c r="A1422" s="233">
        <v>8075</v>
      </c>
      <c r="B1422" s="232" t="s">
        <v>1708</v>
      </c>
      <c r="C1422" s="234" t="s">
        <v>87</v>
      </c>
      <c r="D1422" s="234" t="s">
        <v>43</v>
      </c>
      <c r="E1422" s="325" t="str">
        <f t="shared" si="22"/>
        <v>NGC</v>
      </c>
    </row>
    <row r="1423" spans="1:5" x14ac:dyDescent="0.2">
      <c r="A1423" s="233">
        <v>8076</v>
      </c>
      <c r="B1423" s="232" t="s">
        <v>1709</v>
      </c>
      <c r="C1423" s="234" t="s">
        <v>87</v>
      </c>
      <c r="D1423" s="234" t="s">
        <v>43</v>
      </c>
      <c r="E1423" s="325" t="str">
        <f t="shared" si="22"/>
        <v>NGC</v>
      </c>
    </row>
    <row r="1424" spans="1:5" x14ac:dyDescent="0.2">
      <c r="A1424" s="233">
        <v>8077</v>
      </c>
      <c r="B1424" s="232" t="s">
        <v>1710</v>
      </c>
      <c r="C1424" s="234" t="s">
        <v>87</v>
      </c>
      <c r="D1424" s="234" t="s">
        <v>43</v>
      </c>
      <c r="E1424" s="325" t="str">
        <f t="shared" si="22"/>
        <v>NGC</v>
      </c>
    </row>
    <row r="1425" spans="1:5" x14ac:dyDescent="0.2">
      <c r="A1425" s="233">
        <v>8078</v>
      </c>
      <c r="B1425" s="232" t="s">
        <v>1711</v>
      </c>
      <c r="C1425" s="234" t="s">
        <v>87</v>
      </c>
      <c r="D1425" s="234" t="s">
        <v>43</v>
      </c>
      <c r="E1425" s="325" t="str">
        <f t="shared" si="22"/>
        <v>NGC</v>
      </c>
    </row>
    <row r="1426" spans="1:5" x14ac:dyDescent="0.2">
      <c r="A1426" s="233">
        <v>8079</v>
      </c>
      <c r="B1426" s="232" t="s">
        <v>1712</v>
      </c>
      <c r="C1426" s="234" t="s">
        <v>87</v>
      </c>
      <c r="D1426" s="234" t="s">
        <v>43</v>
      </c>
      <c r="E1426" s="325" t="str">
        <f t="shared" si="22"/>
        <v>NGC</v>
      </c>
    </row>
    <row r="1427" spans="1:5" x14ac:dyDescent="0.2">
      <c r="A1427" s="233">
        <v>8080</v>
      </c>
      <c r="B1427" s="232" t="s">
        <v>1713</v>
      </c>
      <c r="C1427" s="234" t="s">
        <v>23</v>
      </c>
      <c r="D1427" s="234" t="s">
        <v>20</v>
      </c>
      <c r="E1427" s="325" t="str">
        <f t="shared" si="22"/>
        <v>SF</v>
      </c>
    </row>
    <row r="1428" spans="1:5" x14ac:dyDescent="0.2">
      <c r="A1428" s="233">
        <v>8081</v>
      </c>
      <c r="B1428" s="232" t="s">
        <v>1714</v>
      </c>
      <c r="C1428" s="234" t="s">
        <v>87</v>
      </c>
      <c r="D1428" s="234" t="s">
        <v>43</v>
      </c>
      <c r="E1428" s="325" t="str">
        <f t="shared" si="22"/>
        <v>NGC</v>
      </c>
    </row>
    <row r="1429" spans="1:5" x14ac:dyDescent="0.2">
      <c r="A1429" s="233">
        <v>8082</v>
      </c>
      <c r="B1429" s="232" t="s">
        <v>1715</v>
      </c>
      <c r="C1429" s="234" t="s">
        <v>87</v>
      </c>
      <c r="D1429" s="234" t="s">
        <v>43</v>
      </c>
      <c r="E1429" s="325" t="str">
        <f t="shared" si="22"/>
        <v>NGC</v>
      </c>
    </row>
    <row r="1430" spans="1:5" x14ac:dyDescent="0.2">
      <c r="A1430" s="233">
        <v>8083</v>
      </c>
      <c r="B1430" s="232" t="s">
        <v>1716</v>
      </c>
      <c r="C1430" s="234" t="s">
        <v>87</v>
      </c>
      <c r="D1430" s="234" t="s">
        <v>43</v>
      </c>
      <c r="E1430" s="325" t="str">
        <f t="shared" si="22"/>
        <v>NGC</v>
      </c>
    </row>
    <row r="1431" spans="1:5" x14ac:dyDescent="0.2">
      <c r="A1431" s="233">
        <v>8084</v>
      </c>
      <c r="B1431" s="232" t="s">
        <v>1717</v>
      </c>
      <c r="C1431" s="234" t="s">
        <v>87</v>
      </c>
      <c r="D1431" s="234" t="s">
        <v>43</v>
      </c>
      <c r="E1431" s="325" t="str">
        <f t="shared" si="22"/>
        <v>NGC</v>
      </c>
    </row>
    <row r="1432" spans="1:5" x14ac:dyDescent="0.2">
      <c r="A1432" s="233">
        <v>8085</v>
      </c>
      <c r="B1432" s="232" t="s">
        <v>1718</v>
      </c>
      <c r="C1432" s="234" t="s">
        <v>87</v>
      </c>
      <c r="D1432" s="234" t="s">
        <v>43</v>
      </c>
      <c r="E1432" s="325" t="str">
        <f t="shared" si="22"/>
        <v>NGC</v>
      </c>
    </row>
    <row r="1433" spans="1:5" x14ac:dyDescent="0.2">
      <c r="A1433" s="233">
        <v>8086</v>
      </c>
      <c r="B1433" s="232" t="s">
        <v>1719</v>
      </c>
      <c r="C1433" s="234" t="s">
        <v>87</v>
      </c>
      <c r="D1433" s="234" t="s">
        <v>43</v>
      </c>
      <c r="E1433" s="325" t="str">
        <f t="shared" si="22"/>
        <v>NGC</v>
      </c>
    </row>
    <row r="1434" spans="1:5" x14ac:dyDescent="0.2">
      <c r="A1434" s="233">
        <v>8087</v>
      </c>
      <c r="B1434" s="232" t="s">
        <v>1899</v>
      </c>
      <c r="C1434" s="234" t="s">
        <v>87</v>
      </c>
      <c r="D1434" s="234" t="s">
        <v>43</v>
      </c>
      <c r="E1434" s="325" t="str">
        <f t="shared" si="22"/>
        <v>NGC</v>
      </c>
    </row>
    <row r="1435" spans="1:5" x14ac:dyDescent="0.2">
      <c r="A1435" s="233">
        <v>8088</v>
      </c>
      <c r="B1435" s="232" t="s">
        <v>1720</v>
      </c>
      <c r="C1435" s="234" t="s">
        <v>87</v>
      </c>
      <c r="D1435" s="234" t="s">
        <v>43</v>
      </c>
      <c r="E1435" s="325" t="str">
        <f t="shared" si="22"/>
        <v>NGC</v>
      </c>
    </row>
    <row r="1436" spans="1:5" x14ac:dyDescent="0.2">
      <c r="A1436" s="233">
        <v>8089</v>
      </c>
      <c r="B1436" s="232" t="s">
        <v>1721</v>
      </c>
      <c r="C1436" s="234" t="s">
        <v>87</v>
      </c>
      <c r="D1436" s="234" t="s">
        <v>43</v>
      </c>
      <c r="E1436" s="325" t="str">
        <f t="shared" si="22"/>
        <v>NGC</v>
      </c>
    </row>
    <row r="1437" spans="1:5" x14ac:dyDescent="0.2">
      <c r="A1437" s="233">
        <v>8090</v>
      </c>
      <c r="B1437" s="232" t="s">
        <v>1900</v>
      </c>
      <c r="C1437" s="234" t="s">
        <v>87</v>
      </c>
      <c r="D1437" s="234" t="s">
        <v>43</v>
      </c>
      <c r="E1437" s="325" t="str">
        <f t="shared" si="22"/>
        <v>NGC</v>
      </c>
    </row>
    <row r="1438" spans="1:5" x14ac:dyDescent="0.2">
      <c r="A1438" s="233">
        <v>8092</v>
      </c>
      <c r="B1438" s="232" t="s">
        <v>1901</v>
      </c>
      <c r="C1438" s="234" t="s">
        <v>87</v>
      </c>
      <c r="D1438" s="234" t="s">
        <v>43</v>
      </c>
      <c r="E1438" s="325" t="str">
        <f t="shared" si="22"/>
        <v>NGC</v>
      </c>
    </row>
    <row r="1439" spans="1:5" x14ac:dyDescent="0.2">
      <c r="A1439" s="233">
        <v>8093</v>
      </c>
      <c r="B1439" s="232" t="s">
        <v>1665</v>
      </c>
      <c r="C1439" s="234" t="s">
        <v>87</v>
      </c>
      <c r="D1439" s="234" t="s">
        <v>43</v>
      </c>
      <c r="E1439" s="325" t="str">
        <f t="shared" si="22"/>
        <v>NGC</v>
      </c>
    </row>
    <row r="1440" spans="1:5" x14ac:dyDescent="0.2">
      <c r="A1440" s="233">
        <v>8094</v>
      </c>
      <c r="B1440" s="232" t="s">
        <v>1902</v>
      </c>
      <c r="C1440" s="234" t="s">
        <v>87</v>
      </c>
      <c r="D1440" s="234" t="s">
        <v>43</v>
      </c>
      <c r="E1440" s="325" t="str">
        <f t="shared" si="22"/>
        <v>NGC</v>
      </c>
    </row>
    <row r="1441" spans="1:5" x14ac:dyDescent="0.2">
      <c r="A1441" s="233">
        <v>8095</v>
      </c>
      <c r="B1441" s="232" t="s">
        <v>1995</v>
      </c>
      <c r="C1441" s="234" t="s">
        <v>87</v>
      </c>
      <c r="D1441" s="234" t="s">
        <v>43</v>
      </c>
      <c r="E1441" s="325" t="str">
        <f t="shared" si="22"/>
        <v>NGC</v>
      </c>
    </row>
    <row r="1442" spans="1:5" x14ac:dyDescent="0.2">
      <c r="A1442" s="233">
        <v>8096</v>
      </c>
      <c r="B1442" s="232" t="s">
        <v>1903</v>
      </c>
      <c r="C1442" s="234" t="s">
        <v>87</v>
      </c>
      <c r="D1442" s="234" t="s">
        <v>43</v>
      </c>
      <c r="E1442" s="325" t="str">
        <f t="shared" si="22"/>
        <v>NGC</v>
      </c>
    </row>
    <row r="1443" spans="1:5" x14ac:dyDescent="0.2">
      <c r="A1443" s="233">
        <v>8097</v>
      </c>
      <c r="B1443" s="232" t="s">
        <v>1996</v>
      </c>
      <c r="C1443" s="234" t="s">
        <v>87</v>
      </c>
      <c r="D1443" s="234" t="s">
        <v>43</v>
      </c>
      <c r="E1443" s="325" t="str">
        <f t="shared" si="22"/>
        <v>NGC</v>
      </c>
    </row>
    <row r="1444" spans="1:5" x14ac:dyDescent="0.2">
      <c r="A1444" s="233">
        <v>8098</v>
      </c>
      <c r="B1444" s="232" t="s">
        <v>1997</v>
      </c>
      <c r="C1444" s="234" t="s">
        <v>87</v>
      </c>
      <c r="D1444" s="234" t="s">
        <v>43</v>
      </c>
      <c r="E1444" s="325" t="str">
        <f t="shared" si="22"/>
        <v>NGC</v>
      </c>
    </row>
    <row r="1445" spans="1:5" x14ac:dyDescent="0.2">
      <c r="B1445" s="232" t="s">
        <v>1998</v>
      </c>
      <c r="E1445" s="325">
        <f t="shared" si="22"/>
        <v>0</v>
      </c>
    </row>
    <row r="1446" spans="1:5" x14ac:dyDescent="0.2">
      <c r="A1446" s="233">
        <v>8099</v>
      </c>
      <c r="B1446" s="232" t="s">
        <v>1999</v>
      </c>
      <c r="C1446" s="234" t="s">
        <v>87</v>
      </c>
      <c r="D1446" s="234" t="s">
        <v>43</v>
      </c>
      <c r="E1446" s="325" t="str">
        <f t="shared" si="22"/>
        <v>NGC</v>
      </c>
    </row>
    <row r="1447" spans="1:5" x14ac:dyDescent="0.2">
      <c r="A1447" s="233" t="s">
        <v>1722</v>
      </c>
      <c r="B1447" s="232" t="s">
        <v>1723</v>
      </c>
      <c r="C1447" s="234" t="s">
        <v>87</v>
      </c>
      <c r="D1447" s="234" t="s">
        <v>43</v>
      </c>
      <c r="E1447" s="325" t="str">
        <f t="shared" si="22"/>
        <v>NGC</v>
      </c>
    </row>
    <row r="1448" spans="1:5" x14ac:dyDescent="0.2">
      <c r="A1448" s="233">
        <v>8101</v>
      </c>
      <c r="B1448" s="232" t="s">
        <v>2000</v>
      </c>
      <c r="C1448" s="234" t="s">
        <v>87</v>
      </c>
      <c r="D1448" s="234" t="s">
        <v>43</v>
      </c>
      <c r="E1448" s="325" t="str">
        <f t="shared" si="22"/>
        <v>NGC</v>
      </c>
    </row>
    <row r="1449" spans="1:5" x14ac:dyDescent="0.2">
      <c r="A1449" s="233">
        <v>8102</v>
      </c>
      <c r="B1449" s="232" t="s">
        <v>2001</v>
      </c>
      <c r="C1449" s="234" t="s">
        <v>87</v>
      </c>
      <c r="D1449" s="234" t="s">
        <v>43</v>
      </c>
      <c r="E1449" s="325" t="str">
        <f t="shared" si="22"/>
        <v>NGC</v>
      </c>
    </row>
    <row r="1450" spans="1:5" x14ac:dyDescent="0.2">
      <c r="A1450" s="233">
        <v>8500</v>
      </c>
      <c r="B1450" s="232" t="s">
        <v>1724</v>
      </c>
      <c r="C1450" s="234" t="s">
        <v>281</v>
      </c>
      <c r="D1450" s="234" t="s">
        <v>281</v>
      </c>
      <c r="E1450" s="325" t="str">
        <f t="shared" si="22"/>
        <v>NGC</v>
      </c>
    </row>
    <row r="1451" spans="1:5" x14ac:dyDescent="0.2">
      <c r="A1451" s="233">
        <v>8501</v>
      </c>
      <c r="B1451" s="232" t="s">
        <v>1725</v>
      </c>
      <c r="C1451" s="234" t="s">
        <v>281</v>
      </c>
      <c r="D1451" s="234" t="s">
        <v>281</v>
      </c>
      <c r="E1451" s="325" t="str">
        <f t="shared" si="22"/>
        <v>NGC</v>
      </c>
    </row>
    <row r="1452" spans="1:5" x14ac:dyDescent="0.2">
      <c r="A1452" s="233">
        <v>8502</v>
      </c>
      <c r="B1452" s="232" t="s">
        <v>1904</v>
      </c>
      <c r="C1452" s="234" t="s">
        <v>87</v>
      </c>
      <c r="D1452" s="234" t="s">
        <v>43</v>
      </c>
      <c r="E1452" s="325" t="str">
        <f t="shared" si="22"/>
        <v>NGC</v>
      </c>
    </row>
    <row r="1453" spans="1:5" x14ac:dyDescent="0.2">
      <c r="A1453" s="233">
        <v>9250</v>
      </c>
      <c r="B1453" s="232" t="s">
        <v>2002</v>
      </c>
      <c r="C1453" s="234" t="s">
        <v>1045</v>
      </c>
      <c r="D1453" s="234" t="s">
        <v>43</v>
      </c>
      <c r="E1453" s="325" t="str">
        <f t="shared" si="22"/>
        <v>NGC</v>
      </c>
    </row>
    <row r="1454" spans="1:5" x14ac:dyDescent="0.2">
      <c r="A1454" s="233" t="s">
        <v>1726</v>
      </c>
      <c r="B1454" s="232" t="s">
        <v>1727</v>
      </c>
      <c r="C1454" s="234" t="s">
        <v>42</v>
      </c>
      <c r="D1454" s="234" t="s">
        <v>43</v>
      </c>
      <c r="E1454" s="325" t="str">
        <f t="shared" si="22"/>
        <v>NGC</v>
      </c>
    </row>
    <row r="1455" spans="1:5" x14ac:dyDescent="0.2">
      <c r="A1455" s="233">
        <v>9328</v>
      </c>
      <c r="B1455" s="232" t="s">
        <v>1728</v>
      </c>
      <c r="C1455" s="234" t="s">
        <v>42</v>
      </c>
      <c r="D1455" s="234" t="s">
        <v>43</v>
      </c>
      <c r="E1455" s="325" t="str">
        <f t="shared" si="22"/>
        <v>NGC</v>
      </c>
    </row>
    <row r="1456" spans="1:5" x14ac:dyDescent="0.2">
      <c r="A1456" s="233" t="s">
        <v>1729</v>
      </c>
      <c r="B1456" s="232" t="s">
        <v>1730</v>
      </c>
      <c r="C1456" s="234" t="s">
        <v>42</v>
      </c>
      <c r="D1456" s="234" t="s">
        <v>43</v>
      </c>
      <c r="E1456" s="325" t="str">
        <f t="shared" si="22"/>
        <v>NGC</v>
      </c>
    </row>
    <row r="1457" spans="1:5" x14ac:dyDescent="0.2">
      <c r="A1457" s="233">
        <v>9330</v>
      </c>
      <c r="B1457" s="232" t="s">
        <v>1731</v>
      </c>
      <c r="C1457" s="234" t="s">
        <v>42</v>
      </c>
      <c r="D1457" s="234" t="s">
        <v>43</v>
      </c>
      <c r="E1457" s="325" t="str">
        <f t="shared" si="22"/>
        <v>NGC</v>
      </c>
    </row>
    <row r="1458" spans="1:5" x14ac:dyDescent="0.2">
      <c r="A1458" s="233">
        <v>9331</v>
      </c>
      <c r="B1458" s="232" t="s">
        <v>2003</v>
      </c>
      <c r="C1458" s="234" t="s">
        <v>42</v>
      </c>
      <c r="D1458" s="234" t="s">
        <v>43</v>
      </c>
      <c r="E1458" s="325" t="str">
        <f t="shared" si="22"/>
        <v>NGC</v>
      </c>
    </row>
    <row r="1459" spans="1:5" x14ac:dyDescent="0.2">
      <c r="A1459" s="233">
        <v>9726</v>
      </c>
      <c r="B1459" s="232" t="s">
        <v>1732</v>
      </c>
      <c r="C1459" s="234" t="s">
        <v>50</v>
      </c>
      <c r="D1459" s="234" t="s">
        <v>43</v>
      </c>
      <c r="E1459" s="325" t="str">
        <f t="shared" si="22"/>
        <v>NGC</v>
      </c>
    </row>
    <row r="1460" spans="1:5" x14ac:dyDescent="0.2">
      <c r="A1460" s="233">
        <v>9727</v>
      </c>
      <c r="B1460" s="232" t="s">
        <v>1733</v>
      </c>
      <c r="C1460" s="234" t="s">
        <v>50</v>
      </c>
      <c r="D1460" s="234" t="s">
        <v>43</v>
      </c>
      <c r="E1460" s="325" t="str">
        <f t="shared" si="22"/>
        <v>NGC</v>
      </c>
    </row>
    <row r="1461" spans="1:5" x14ac:dyDescent="0.2">
      <c r="A1461" s="233">
        <v>9728</v>
      </c>
      <c r="B1461" s="232" t="s">
        <v>2004</v>
      </c>
      <c r="C1461" s="234" t="s">
        <v>50</v>
      </c>
      <c r="D1461" s="234" t="s">
        <v>43</v>
      </c>
      <c r="E1461" s="325" t="str">
        <f t="shared" si="22"/>
        <v>NGC</v>
      </c>
    </row>
    <row r="1462" spans="1:5" x14ac:dyDescent="0.2">
      <c r="A1462" s="233">
        <v>9729</v>
      </c>
      <c r="B1462" s="232" t="s">
        <v>1734</v>
      </c>
      <c r="C1462" s="234" t="s">
        <v>50</v>
      </c>
      <c r="D1462" s="234" t="s">
        <v>43</v>
      </c>
      <c r="E1462" s="325" t="str">
        <f t="shared" si="22"/>
        <v>NGC</v>
      </c>
    </row>
    <row r="1463" spans="1:5" x14ac:dyDescent="0.2">
      <c r="A1463" s="233">
        <v>9730</v>
      </c>
      <c r="B1463" s="232" t="s">
        <v>1735</v>
      </c>
      <c r="C1463" s="234" t="s">
        <v>50</v>
      </c>
      <c r="D1463" s="234" t="s">
        <v>43</v>
      </c>
      <c r="E1463" s="325" t="str">
        <f t="shared" si="22"/>
        <v>NGC</v>
      </c>
    </row>
    <row r="1464" spans="1:5" x14ac:dyDescent="0.2">
      <c r="A1464" s="233">
        <v>9731</v>
      </c>
      <c r="B1464" s="232" t="s">
        <v>1736</v>
      </c>
      <c r="C1464" s="234" t="s">
        <v>50</v>
      </c>
      <c r="D1464" s="234" t="s">
        <v>43</v>
      </c>
      <c r="E1464" s="325" t="str">
        <f t="shared" si="22"/>
        <v>NGC</v>
      </c>
    </row>
    <row r="1465" spans="1:5" x14ac:dyDescent="0.2">
      <c r="A1465" s="233">
        <v>9732</v>
      </c>
      <c r="B1465" s="232" t="s">
        <v>1737</v>
      </c>
      <c r="C1465" s="234" t="s">
        <v>50</v>
      </c>
      <c r="D1465" s="234" t="s">
        <v>43</v>
      </c>
      <c r="E1465" s="325" t="str">
        <f t="shared" si="22"/>
        <v>NGC</v>
      </c>
    </row>
    <row r="1466" spans="1:5" x14ac:dyDescent="0.2">
      <c r="A1466" s="233">
        <v>9733</v>
      </c>
      <c r="B1466" s="232" t="s">
        <v>1738</v>
      </c>
      <c r="C1466" s="234" t="s">
        <v>50</v>
      </c>
      <c r="D1466" s="234" t="s">
        <v>43</v>
      </c>
      <c r="E1466" s="325" t="str">
        <f t="shared" si="22"/>
        <v>NGC</v>
      </c>
    </row>
    <row r="1467" spans="1:5" x14ac:dyDescent="0.2">
      <c r="A1467" s="233">
        <v>9734</v>
      </c>
      <c r="B1467" s="232" t="s">
        <v>1739</v>
      </c>
      <c r="C1467" s="234" t="s">
        <v>50</v>
      </c>
      <c r="D1467" s="234" t="s">
        <v>43</v>
      </c>
      <c r="E1467" s="325" t="str">
        <f t="shared" si="22"/>
        <v>NGC</v>
      </c>
    </row>
    <row r="1468" spans="1:5" x14ac:dyDescent="0.2">
      <c r="A1468" s="233">
        <v>9735</v>
      </c>
      <c r="B1468" s="232" t="s">
        <v>1740</v>
      </c>
      <c r="C1468" s="234" t="s">
        <v>50</v>
      </c>
      <c r="D1468" s="234" t="s">
        <v>43</v>
      </c>
      <c r="E1468" s="325" t="str">
        <f t="shared" si="22"/>
        <v>NGC</v>
      </c>
    </row>
    <row r="1469" spans="1:5" x14ac:dyDescent="0.2">
      <c r="A1469" s="233">
        <v>9736</v>
      </c>
      <c r="B1469" s="232" t="s">
        <v>1741</v>
      </c>
      <c r="C1469" s="234" t="s">
        <v>50</v>
      </c>
      <c r="D1469" s="234" t="s">
        <v>43</v>
      </c>
      <c r="E1469" s="325" t="str">
        <f t="shared" si="22"/>
        <v>NGC</v>
      </c>
    </row>
    <row r="1470" spans="1:5" x14ac:dyDescent="0.2">
      <c r="A1470" s="233">
        <v>9737</v>
      </c>
      <c r="B1470" s="232" t="s">
        <v>1742</v>
      </c>
      <c r="C1470" s="234" t="s">
        <v>50</v>
      </c>
      <c r="D1470" s="234" t="s">
        <v>43</v>
      </c>
      <c r="E1470" s="325" t="str">
        <f t="shared" si="22"/>
        <v>NGC</v>
      </c>
    </row>
    <row r="1471" spans="1:5" x14ac:dyDescent="0.2">
      <c r="A1471" s="233">
        <v>9739</v>
      </c>
      <c r="B1471" s="232" t="s">
        <v>1743</v>
      </c>
      <c r="C1471" s="234" t="s">
        <v>50</v>
      </c>
      <c r="D1471" s="234" t="s">
        <v>43</v>
      </c>
      <c r="E1471" s="325" t="str">
        <f t="shared" si="22"/>
        <v>NGC</v>
      </c>
    </row>
    <row r="1472" spans="1:5" x14ac:dyDescent="0.2">
      <c r="A1472" s="233">
        <v>9740</v>
      </c>
      <c r="B1472" s="232" t="s">
        <v>1744</v>
      </c>
      <c r="C1472" s="234" t="s">
        <v>50</v>
      </c>
      <c r="D1472" s="234" t="s">
        <v>43</v>
      </c>
      <c r="E1472" s="325" t="str">
        <f t="shared" si="22"/>
        <v>NGC</v>
      </c>
    </row>
    <row r="1473" spans="1:5" x14ac:dyDescent="0.2">
      <c r="A1473" s="233">
        <v>9741</v>
      </c>
      <c r="B1473" s="232" t="s">
        <v>1745</v>
      </c>
      <c r="C1473" s="234" t="s">
        <v>50</v>
      </c>
      <c r="D1473" s="234" t="s">
        <v>43</v>
      </c>
      <c r="E1473" s="325" t="str">
        <f t="shared" si="22"/>
        <v>NGC</v>
      </c>
    </row>
    <row r="1474" spans="1:5" x14ac:dyDescent="0.2">
      <c r="A1474" s="233">
        <v>9743</v>
      </c>
      <c r="B1474" s="232" t="s">
        <v>1746</v>
      </c>
      <c r="C1474" s="234" t="s">
        <v>50</v>
      </c>
      <c r="D1474" s="234" t="s">
        <v>43</v>
      </c>
      <c r="E1474" s="325" t="str">
        <f t="shared" si="22"/>
        <v>NGC</v>
      </c>
    </row>
    <row r="1475" spans="1:5" x14ac:dyDescent="0.2">
      <c r="A1475" s="233">
        <v>9744</v>
      </c>
      <c r="B1475" s="232" t="s">
        <v>1747</v>
      </c>
      <c r="C1475" s="234" t="s">
        <v>50</v>
      </c>
      <c r="D1475" s="234" t="s">
        <v>43</v>
      </c>
      <c r="E1475" s="325" t="str">
        <f t="shared" ref="E1475:E1483" si="23">IF(D1475="F","NGC",IF(D1475="B","NGC",IF(D1475="G","GF",IF(D1475="S","SF",IF(D1475="N","NGC",D1475)))))</f>
        <v>NGC</v>
      </c>
    </row>
    <row r="1476" spans="1:5" x14ac:dyDescent="0.2">
      <c r="A1476" s="233">
        <v>9745</v>
      </c>
      <c r="B1476" s="232" t="s">
        <v>1748</v>
      </c>
      <c r="C1476" s="234" t="s">
        <v>50</v>
      </c>
      <c r="D1476" s="234" t="s">
        <v>43</v>
      </c>
      <c r="E1476" s="325" t="str">
        <f t="shared" si="23"/>
        <v>NGC</v>
      </c>
    </row>
    <row r="1477" spans="1:5" x14ac:dyDescent="0.2">
      <c r="A1477" s="233">
        <v>9746</v>
      </c>
      <c r="B1477" s="232" t="s">
        <v>1749</v>
      </c>
      <c r="C1477" s="234" t="s">
        <v>50</v>
      </c>
      <c r="D1477" s="234" t="s">
        <v>43</v>
      </c>
      <c r="E1477" s="325" t="str">
        <f t="shared" si="23"/>
        <v>NGC</v>
      </c>
    </row>
    <row r="1478" spans="1:5" x14ac:dyDescent="0.2">
      <c r="A1478" s="233">
        <v>9747</v>
      </c>
      <c r="B1478" s="232" t="s">
        <v>1905</v>
      </c>
      <c r="C1478" s="234" t="s">
        <v>50</v>
      </c>
      <c r="D1478" s="234" t="s">
        <v>43</v>
      </c>
      <c r="E1478" s="325" t="str">
        <f t="shared" si="23"/>
        <v>NGC</v>
      </c>
    </row>
    <row r="1479" spans="1:5" x14ac:dyDescent="0.2">
      <c r="A1479" s="233">
        <v>9749</v>
      </c>
      <c r="B1479" s="232" t="s">
        <v>1906</v>
      </c>
      <c r="C1479" s="234" t="s">
        <v>50</v>
      </c>
      <c r="D1479" s="234" t="s">
        <v>43</v>
      </c>
      <c r="E1479" s="325" t="str">
        <f t="shared" si="23"/>
        <v>NGC</v>
      </c>
    </row>
    <row r="1480" spans="1:5" x14ac:dyDescent="0.2">
      <c r="A1480" s="233">
        <v>9750</v>
      </c>
      <c r="B1480" s="232" t="s">
        <v>2005</v>
      </c>
      <c r="C1480" s="234" t="s">
        <v>50</v>
      </c>
      <c r="D1480" s="234" t="s">
        <v>43</v>
      </c>
      <c r="E1480" s="325" t="str">
        <f t="shared" si="23"/>
        <v>NGC</v>
      </c>
    </row>
    <row r="1481" spans="1:5" x14ac:dyDescent="0.2">
      <c r="A1481" s="233">
        <v>9751</v>
      </c>
      <c r="B1481" s="232" t="s">
        <v>2006</v>
      </c>
      <c r="C1481" s="234" t="s">
        <v>50</v>
      </c>
      <c r="D1481" s="234" t="s">
        <v>43</v>
      </c>
      <c r="E1481" s="325" t="str">
        <f t="shared" si="23"/>
        <v>NGC</v>
      </c>
    </row>
    <row r="1482" spans="1:5" x14ac:dyDescent="0.2">
      <c r="A1482" s="233">
        <v>9993</v>
      </c>
      <c r="B1482" s="232" t="s">
        <v>1750</v>
      </c>
      <c r="C1482" s="234" t="s">
        <v>662</v>
      </c>
      <c r="D1482" s="234" t="s">
        <v>43</v>
      </c>
      <c r="E1482" s="325" t="str">
        <f t="shared" si="23"/>
        <v>NGC</v>
      </c>
    </row>
    <row r="1483" spans="1:5" x14ac:dyDescent="0.2">
      <c r="A1483" s="233">
        <v>9994</v>
      </c>
      <c r="B1483" s="232" t="s">
        <v>1751</v>
      </c>
      <c r="C1483" s="234" t="s">
        <v>662</v>
      </c>
      <c r="D1483" s="234" t="s">
        <v>43</v>
      </c>
      <c r="E1483" s="325" t="str">
        <f t="shared" si="23"/>
        <v>NGC</v>
      </c>
    </row>
    <row r="1485" spans="1:5" ht="15" x14ac:dyDescent="0.2">
      <c r="A1485" s="235" t="s">
        <v>2007</v>
      </c>
      <c r="B1485" s="236" t="s">
        <v>2008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24"/>
  <sheetViews>
    <sheetView zoomScale="70" zoomScaleNormal="70" zoomScaleSheetLayoutView="115" workbookViewId="0">
      <selection activeCell="A29" sqref="A29"/>
    </sheetView>
  </sheetViews>
  <sheetFormatPr defaultRowHeight="15" x14ac:dyDescent="0.25"/>
  <cols>
    <col min="1" max="1" width="90" customWidth="1"/>
    <col min="2" max="2" width="26" customWidth="1"/>
  </cols>
  <sheetData>
    <row r="1" spans="1:2" x14ac:dyDescent="0.25">
      <c r="A1" t="s">
        <v>7768</v>
      </c>
    </row>
    <row r="2" spans="1:2" x14ac:dyDescent="0.25">
      <c r="A2" s="438" t="s">
        <v>1913</v>
      </c>
      <c r="B2" s="592">
        <v>510</v>
      </c>
    </row>
    <row r="3" spans="1:2" x14ac:dyDescent="0.25">
      <c r="A3" s="438" t="s">
        <v>1914</v>
      </c>
      <c r="B3" s="593"/>
    </row>
    <row r="4" spans="1:2" x14ac:dyDescent="0.25">
      <c r="A4" s="438" t="s">
        <v>7736</v>
      </c>
      <c r="B4" s="593"/>
    </row>
    <row r="5" spans="1:2" x14ac:dyDescent="0.25">
      <c r="A5" s="438" t="s">
        <v>1915</v>
      </c>
      <c r="B5" s="593"/>
    </row>
    <row r="6" spans="1:2" x14ac:dyDescent="0.25">
      <c r="A6" s="438" t="s">
        <v>2034</v>
      </c>
      <c r="B6" s="594"/>
    </row>
    <row r="7" spans="1:2" x14ac:dyDescent="0.25">
      <c r="A7" s="438" t="s">
        <v>1916</v>
      </c>
      <c r="B7" s="592">
        <v>515</v>
      </c>
    </row>
    <row r="8" spans="1:2" x14ac:dyDescent="0.25">
      <c r="A8" s="438" t="s">
        <v>1917</v>
      </c>
      <c r="B8" s="593"/>
    </row>
    <row r="9" spans="1:2" x14ac:dyDescent="0.25">
      <c r="A9" s="438" t="s">
        <v>1918</v>
      </c>
      <c r="B9" s="593"/>
    </row>
    <row r="10" spans="1:2" x14ac:dyDescent="0.25">
      <c r="A10" s="438" t="s">
        <v>1919</v>
      </c>
      <c r="B10" s="593"/>
    </row>
    <row r="11" spans="1:2" x14ac:dyDescent="0.25">
      <c r="A11" s="438" t="s">
        <v>1920</v>
      </c>
      <c r="B11" s="593"/>
    </row>
    <row r="12" spans="1:2" x14ac:dyDescent="0.25">
      <c r="A12" s="438" t="s">
        <v>1921</v>
      </c>
      <c r="B12" s="593"/>
    </row>
    <row r="13" spans="1:2" x14ac:dyDescent="0.25">
      <c r="A13" s="438" t="s">
        <v>1922</v>
      </c>
      <c r="B13" s="593"/>
    </row>
    <row r="14" spans="1:2" x14ac:dyDescent="0.25">
      <c r="A14" s="438" t="s">
        <v>1923</v>
      </c>
      <c r="B14" s="593"/>
    </row>
    <row r="15" spans="1:2" x14ac:dyDescent="0.25">
      <c r="A15" s="438" t="s">
        <v>1924</v>
      </c>
      <c r="B15" s="593"/>
    </row>
    <row r="16" spans="1:2" x14ac:dyDescent="0.25">
      <c r="A16" s="438" t="s">
        <v>1925</v>
      </c>
      <c r="B16" s="593"/>
    </row>
    <row r="17" spans="1:2" x14ac:dyDescent="0.25">
      <c r="A17" s="438" t="s">
        <v>1926</v>
      </c>
      <c r="B17" s="593"/>
    </row>
    <row r="18" spans="1:2" x14ac:dyDescent="0.25">
      <c r="A18" s="438" t="s">
        <v>1927</v>
      </c>
      <c r="B18" s="593"/>
    </row>
    <row r="19" spans="1:2" x14ac:dyDescent="0.25">
      <c r="A19" s="438" t="s">
        <v>1928</v>
      </c>
      <c r="B19" s="593"/>
    </row>
    <row r="20" spans="1:2" x14ac:dyDescent="0.25">
      <c r="A20" s="438" t="s">
        <v>1929</v>
      </c>
      <c r="B20" s="593"/>
    </row>
    <row r="21" spans="1:2" x14ac:dyDescent="0.25">
      <c r="A21" s="438" t="s">
        <v>2035</v>
      </c>
      <c r="B21" s="593"/>
    </row>
    <row r="22" spans="1:2" x14ac:dyDescent="0.25">
      <c r="A22" s="438" t="s">
        <v>7769</v>
      </c>
      <c r="B22" s="593"/>
    </row>
    <row r="23" spans="1:2" x14ac:dyDescent="0.25">
      <c r="A23" s="438" t="s">
        <v>1930</v>
      </c>
      <c r="B23" s="594"/>
    </row>
    <row r="24" spans="1:2" x14ac:dyDescent="0.25">
      <c r="A24" s="438" t="s">
        <v>1939</v>
      </c>
      <c r="B24" s="216" t="s">
        <v>1940</v>
      </c>
    </row>
  </sheetData>
  <mergeCells count="2">
    <mergeCell ref="B2:B6"/>
    <mergeCell ref="B7:B23"/>
  </mergeCells>
  <pageMargins left="0.7" right="0.7" top="0.75" bottom="0.75" header="0.3" footer="0.3"/>
  <pageSetup scale="9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Category" prompt="Select Category">
          <x14:formula1>
            <xm:f>'I:\Budget Dev (Fall)\2020-21\Budget Letters\Item 9800\[BBA_Template_Blank.xlsm]Dimension Lookup'!#REF!</xm:f>
          </x14:formula1>
          <xm:sqref>A2:A24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X1389"/>
  <sheetViews>
    <sheetView showGridLines="0" topLeftCell="A31" zoomScaleNormal="100" zoomScaleSheetLayoutView="130" workbookViewId="0">
      <selection activeCell="N5" sqref="N5"/>
    </sheetView>
  </sheetViews>
  <sheetFormatPr defaultColWidth="9.140625" defaultRowHeight="12.75" x14ac:dyDescent="0.2"/>
  <cols>
    <col min="1" max="1" width="4.7109375" style="18" customWidth="1"/>
    <col min="2" max="2" width="43" style="18" customWidth="1"/>
    <col min="3" max="3" width="2.7109375" style="3" customWidth="1"/>
    <col min="4" max="4" width="15.7109375" style="18" customWidth="1"/>
    <col min="5" max="5" width="16.42578125" style="3" customWidth="1"/>
    <col min="6" max="6" width="2.28515625" style="3" customWidth="1"/>
    <col min="7" max="7" width="16" style="18" customWidth="1"/>
    <col min="8" max="8" width="16.140625" style="3" customWidth="1"/>
    <col min="9" max="9" width="2.28515625" style="3" customWidth="1"/>
    <col min="10" max="10" width="30.7109375" style="18" customWidth="1"/>
    <col min="11" max="11" width="2.7109375" style="18" customWidth="1"/>
    <col min="12" max="16384" width="9.140625" style="18"/>
  </cols>
  <sheetData>
    <row r="1" spans="1:11" x14ac:dyDescent="0.2">
      <c r="A1" s="17"/>
      <c r="B1" s="17"/>
      <c r="G1" s="3"/>
      <c r="I1" s="18"/>
      <c r="K1" s="140" t="str">
        <f>'9800 Checklist'!K1</f>
        <v>BL 20-06</v>
      </c>
    </row>
    <row r="2" spans="1:11" x14ac:dyDescent="0.2">
      <c r="A2" s="17"/>
      <c r="B2" s="17"/>
      <c r="C2" s="18"/>
      <c r="D2" s="3"/>
      <c r="E2" s="18"/>
      <c r="F2" s="18"/>
      <c r="H2" s="18"/>
      <c r="I2" s="18"/>
      <c r="K2" s="140" t="s">
        <v>1839</v>
      </c>
    </row>
    <row r="3" spans="1:11" s="17" customFormat="1" ht="50.25" customHeight="1" x14ac:dyDescent="0.25">
      <c r="A3" s="529" t="s">
        <v>7745</v>
      </c>
      <c r="B3" s="529"/>
      <c r="C3" s="529"/>
      <c r="D3" s="529"/>
      <c r="E3" s="529"/>
      <c r="F3" s="529"/>
      <c r="G3" s="529"/>
      <c r="H3" s="529"/>
      <c r="I3" s="529"/>
      <c r="J3" s="529"/>
      <c r="K3" s="529"/>
    </row>
    <row r="4" spans="1:11" s="17" customFormat="1" ht="9" customHeight="1" x14ac:dyDescent="0.25">
      <c r="A4" s="329"/>
      <c r="B4" s="329"/>
      <c r="C4" s="329"/>
      <c r="D4" s="329"/>
      <c r="E4" s="329"/>
      <c r="F4" s="329"/>
      <c r="G4" s="329"/>
      <c r="H4" s="329"/>
      <c r="I4" s="329"/>
      <c r="J4" s="329"/>
      <c r="K4" s="329"/>
    </row>
    <row r="5" spans="1:11" s="17" customFormat="1" x14ac:dyDescent="0.2">
      <c r="A5" s="538">
        <f>'9800 Checklist'!A5:E5</f>
        <v>0</v>
      </c>
      <c r="B5" s="538"/>
      <c r="C5" s="538"/>
      <c r="D5" s="538"/>
      <c r="E5" s="538"/>
      <c r="F5" s="171"/>
    </row>
    <row r="6" spans="1:11" s="17" customFormat="1" x14ac:dyDescent="0.2">
      <c r="A6" s="7" t="s">
        <v>1752</v>
      </c>
      <c r="B6" s="19"/>
      <c r="C6" s="20"/>
      <c r="D6" s="19"/>
      <c r="E6" s="19"/>
      <c r="F6" s="19"/>
    </row>
    <row r="7" spans="1:11" s="17" customFormat="1" ht="5.25" customHeight="1" x14ac:dyDescent="0.2">
      <c r="A7" s="7"/>
      <c r="B7" s="19"/>
      <c r="C7" s="20"/>
      <c r="D7" s="19"/>
      <c r="E7" s="19"/>
      <c r="F7" s="19"/>
    </row>
    <row r="8" spans="1:11" s="17" customFormat="1" x14ac:dyDescent="0.2">
      <c r="A8" s="507">
        <f>'9800 Checklist'!A7:E7</f>
        <v>0</v>
      </c>
      <c r="B8" s="507"/>
      <c r="C8" s="507"/>
      <c r="D8" s="507"/>
      <c r="E8" s="507"/>
      <c r="F8" s="171"/>
    </row>
    <row r="9" spans="1:11" s="17" customFormat="1" x14ac:dyDescent="0.2">
      <c r="A9" s="7" t="s">
        <v>1</v>
      </c>
      <c r="B9" s="20"/>
      <c r="C9" s="20"/>
      <c r="D9" s="20"/>
      <c r="E9" s="20"/>
      <c r="F9" s="20"/>
    </row>
    <row r="10" spans="1:11" s="17" customFormat="1" ht="6" customHeight="1" thickBot="1" x14ac:dyDescent="0.25">
      <c r="A10" s="18"/>
      <c r="B10" s="18"/>
      <c r="C10" s="3"/>
      <c r="D10" s="18"/>
      <c r="E10" s="3"/>
      <c r="F10" s="3"/>
      <c r="G10" s="18"/>
      <c r="H10" s="3"/>
      <c r="I10" s="3"/>
      <c r="J10" s="18"/>
    </row>
    <row r="11" spans="1:11" s="17" customFormat="1" ht="14.25" thickTop="1" thickBot="1" x14ac:dyDescent="0.25">
      <c r="A11" s="21"/>
      <c r="B11" s="22"/>
      <c r="C11" s="22"/>
      <c r="D11" s="22"/>
      <c r="E11" s="22"/>
      <c r="F11" s="22"/>
      <c r="G11" s="22"/>
      <c r="H11" s="22"/>
      <c r="I11" s="22"/>
      <c r="J11" s="22"/>
      <c r="K11" s="23"/>
    </row>
    <row r="12" spans="1:11" ht="16.5" thickBot="1" x14ac:dyDescent="0.3">
      <c r="A12" s="24"/>
      <c r="B12" s="25" t="s">
        <v>1755</v>
      </c>
      <c r="C12" s="25"/>
      <c r="D12" s="515" t="s">
        <v>7746</v>
      </c>
      <c r="E12" s="516"/>
      <c r="F12" s="516"/>
      <c r="G12" s="516"/>
      <c r="H12" s="516"/>
      <c r="I12" s="516"/>
      <c r="J12" s="517"/>
      <c r="K12" s="26"/>
    </row>
    <row r="13" spans="1:11" x14ac:dyDescent="0.2">
      <c r="A13" s="27"/>
      <c r="B13" s="28"/>
      <c r="C13" s="28"/>
      <c r="D13" s="518" t="s">
        <v>1756</v>
      </c>
      <c r="E13" s="519"/>
      <c r="F13" s="326"/>
      <c r="G13" s="519" t="s">
        <v>1757</v>
      </c>
      <c r="H13" s="519"/>
      <c r="I13" s="326"/>
      <c r="J13" s="29" t="s">
        <v>1758</v>
      </c>
      <c r="K13" s="26"/>
    </row>
    <row r="14" spans="1:11" x14ac:dyDescent="0.2">
      <c r="A14" s="27"/>
      <c r="B14" s="28"/>
      <c r="C14" s="28"/>
      <c r="D14" s="30"/>
      <c r="E14" s="31"/>
      <c r="F14" s="31"/>
      <c r="G14" s="31"/>
      <c r="H14" s="31"/>
      <c r="I14" s="31"/>
      <c r="J14" s="32" t="s">
        <v>1759</v>
      </c>
      <c r="K14" s="26"/>
    </row>
    <row r="15" spans="1:11" x14ac:dyDescent="0.2">
      <c r="A15" s="33"/>
      <c r="B15" s="34" t="s">
        <v>1755</v>
      </c>
      <c r="C15" s="35"/>
      <c r="D15" s="520" t="s">
        <v>2012</v>
      </c>
      <c r="E15" s="521"/>
      <c r="F15" s="327"/>
      <c r="G15" s="524" t="s">
        <v>2019</v>
      </c>
      <c r="H15" s="524"/>
      <c r="I15" s="36"/>
      <c r="J15" s="526" t="s">
        <v>2013</v>
      </c>
      <c r="K15" s="26"/>
    </row>
    <row r="16" spans="1:11" s="40" customFormat="1" ht="13.5" thickBot="1" x14ac:dyDescent="0.25">
      <c r="A16" s="33"/>
      <c r="B16" s="327" t="s">
        <v>1760</v>
      </c>
      <c r="C16" s="37"/>
      <c r="D16" s="522"/>
      <c r="E16" s="523"/>
      <c r="F16" s="328"/>
      <c r="G16" s="525"/>
      <c r="H16" s="525"/>
      <c r="I16" s="38"/>
      <c r="J16" s="527"/>
      <c r="K16" s="39"/>
    </row>
    <row r="17" spans="1:11" ht="13.5" thickBot="1" x14ac:dyDescent="0.25">
      <c r="A17" s="41"/>
      <c r="B17" s="37"/>
      <c r="C17" s="37"/>
      <c r="D17" s="35"/>
      <c r="E17" s="35"/>
      <c r="F17" s="35"/>
      <c r="G17" s="35"/>
      <c r="H17" s="35"/>
      <c r="I17" s="35"/>
      <c r="J17" s="35"/>
      <c r="K17" s="26"/>
    </row>
    <row r="18" spans="1:11" ht="13.5" thickBot="1" x14ac:dyDescent="0.25">
      <c r="A18" s="42" t="s">
        <v>1761</v>
      </c>
      <c r="B18" s="219" t="s">
        <v>2015</v>
      </c>
      <c r="C18" s="43"/>
      <c r="D18" s="532">
        <f>'4'!Q25</f>
        <v>0</v>
      </c>
      <c r="E18" s="532"/>
      <c r="F18" s="47"/>
      <c r="G18" s="533">
        <f>'4'!S25</f>
        <v>0</v>
      </c>
      <c r="H18" s="533"/>
      <c r="I18" s="48"/>
      <c r="J18" s="142">
        <f>D18+G18</f>
        <v>0</v>
      </c>
      <c r="K18" s="26"/>
    </row>
    <row r="19" spans="1:11" ht="13.5" thickBot="1" x14ac:dyDescent="0.25">
      <c r="A19" s="42"/>
      <c r="B19" s="45"/>
      <c r="C19" s="43"/>
      <c r="D19" s="47"/>
      <c r="E19" s="47"/>
      <c r="F19" s="47"/>
      <c r="G19" s="49"/>
      <c r="H19" s="48"/>
      <c r="I19" s="48"/>
      <c r="J19" s="47"/>
      <c r="K19" s="26"/>
    </row>
    <row r="20" spans="1:11" ht="13.5" thickBot="1" x14ac:dyDescent="0.25">
      <c r="A20" s="42" t="s">
        <v>1762</v>
      </c>
      <c r="B20" s="219" t="s">
        <v>2044</v>
      </c>
      <c r="C20" s="43"/>
      <c r="D20" s="535" t="s">
        <v>1907</v>
      </c>
      <c r="E20" s="536"/>
      <c r="F20" s="44"/>
      <c r="G20" s="537">
        <f>'5'!K19</f>
        <v>0</v>
      </c>
      <c r="H20" s="537"/>
      <c r="I20" s="44"/>
      <c r="J20" s="124">
        <f>G20</f>
        <v>0</v>
      </c>
      <c r="K20" s="26"/>
    </row>
    <row r="21" spans="1:11" ht="13.5" thickBot="1" x14ac:dyDescent="0.25">
      <c r="A21" s="42"/>
      <c r="B21" s="45"/>
      <c r="C21" s="43"/>
      <c r="D21" s="44"/>
      <c r="E21" s="44"/>
      <c r="F21" s="44"/>
      <c r="G21" s="46"/>
      <c r="J21" s="44"/>
      <c r="K21" s="26"/>
    </row>
    <row r="22" spans="1:11" ht="13.5" thickBot="1" x14ac:dyDescent="0.25">
      <c r="A22" s="42"/>
      <c r="B22" s="50" t="s">
        <v>1763</v>
      </c>
      <c r="C22" s="43"/>
      <c r="D22" s="508">
        <f>D18</f>
        <v>0</v>
      </c>
      <c r="E22" s="508"/>
      <c r="F22" s="48"/>
      <c r="G22" s="509">
        <f>SUM(G20+G18)</f>
        <v>0</v>
      </c>
      <c r="H22" s="509"/>
      <c r="I22" s="48"/>
      <c r="J22" s="143">
        <f>D22+G22</f>
        <v>0</v>
      </c>
      <c r="K22" s="26"/>
    </row>
    <row r="23" spans="1:11" ht="13.5" customHeight="1" thickBot="1" x14ac:dyDescent="0.25">
      <c r="A23" s="42"/>
      <c r="B23" s="51"/>
      <c r="C23" s="52"/>
      <c r="D23" s="53"/>
      <c r="E23" s="53"/>
      <c r="F23" s="53"/>
      <c r="G23" s="54"/>
      <c r="H23" s="53"/>
      <c r="I23" s="53"/>
      <c r="J23" s="53"/>
      <c r="K23" s="26"/>
    </row>
    <row r="24" spans="1:11" s="60" customFormat="1" ht="13.5" thickBot="1" x14ac:dyDescent="0.25">
      <c r="A24" s="55"/>
      <c r="B24" s="56" t="s">
        <v>1764</v>
      </c>
      <c r="C24" s="3"/>
      <c r="D24" s="48"/>
      <c r="E24" s="48"/>
      <c r="F24" s="48"/>
      <c r="G24" s="57"/>
      <c r="H24" s="48"/>
      <c r="I24" s="48"/>
      <c r="J24" s="58">
        <f>ROUND(J22,0)</f>
        <v>0</v>
      </c>
      <c r="K24" s="59"/>
    </row>
    <row r="25" spans="1:11" s="60" customFormat="1" ht="12.75" customHeight="1" x14ac:dyDescent="0.2">
      <c r="A25" s="61"/>
      <c r="B25" s="3"/>
      <c r="C25" s="36"/>
      <c r="D25" s="510" t="s">
        <v>3</v>
      </c>
      <c r="E25" s="510" t="s">
        <v>4</v>
      </c>
      <c r="F25" s="510"/>
      <c r="G25" s="512" t="s">
        <v>1765</v>
      </c>
      <c r="H25" s="510" t="s">
        <v>0</v>
      </c>
      <c r="I25" s="510"/>
      <c r="J25" s="62"/>
      <c r="K25" s="59"/>
    </row>
    <row r="26" spans="1:11" s="60" customFormat="1" ht="27" customHeight="1" thickBot="1" x14ac:dyDescent="0.25">
      <c r="A26" s="63"/>
      <c r="B26" s="36" t="s">
        <v>1766</v>
      </c>
      <c r="C26" s="36"/>
      <c r="D26" s="511"/>
      <c r="E26" s="510"/>
      <c r="F26" s="510"/>
      <c r="G26" s="513"/>
      <c r="H26" s="510"/>
      <c r="I26" s="510"/>
      <c r="J26" s="330" t="s">
        <v>1943</v>
      </c>
      <c r="K26" s="59"/>
    </row>
    <row r="27" spans="1:11" ht="13.5" thickBot="1" x14ac:dyDescent="0.25">
      <c r="A27" s="63"/>
      <c r="B27" s="36" t="s">
        <v>1908</v>
      </c>
      <c r="C27" s="36"/>
      <c r="D27" s="64">
        <f>'6'!J1020</f>
        <v>0</v>
      </c>
      <c r="E27" s="530">
        <f>'6'!J1021</f>
        <v>0</v>
      </c>
      <c r="F27" s="531"/>
      <c r="G27" s="64">
        <f>'6'!J1022</f>
        <v>0</v>
      </c>
      <c r="H27" s="530">
        <f>'6'!J1023</f>
        <v>0</v>
      </c>
      <c r="I27" s="531"/>
      <c r="J27" s="65">
        <f>'6'!J1025</f>
        <v>0</v>
      </c>
      <c r="K27" s="26"/>
    </row>
    <row r="28" spans="1:11" s="60" customFormat="1" x14ac:dyDescent="0.2">
      <c r="A28" s="63"/>
      <c r="B28" s="36"/>
      <c r="C28" s="36"/>
      <c r="D28" s="36"/>
      <c r="E28" s="36"/>
      <c r="F28" s="36"/>
      <c r="G28" s="36"/>
      <c r="H28" s="36"/>
      <c r="I28" s="36"/>
      <c r="J28" s="36"/>
      <c r="K28" s="59"/>
    </row>
    <row r="29" spans="1:11" s="60" customFormat="1" ht="15.75" hidden="1" customHeight="1" thickBot="1" x14ac:dyDescent="0.25">
      <c r="A29" s="63"/>
      <c r="B29" s="36"/>
      <c r="C29" s="36"/>
      <c r="D29" s="36"/>
      <c r="E29" s="36"/>
      <c r="F29" s="36"/>
      <c r="G29" s="505" t="s">
        <v>2038</v>
      </c>
      <c r="H29" s="505"/>
      <c r="I29" s="36"/>
      <c r="J29" s="239">
        <f>'6'!J1026</f>
        <v>0</v>
      </c>
      <c r="K29" s="59"/>
    </row>
    <row r="30" spans="1:11" s="17" customFormat="1" ht="13.5" thickBot="1" x14ac:dyDescent="0.25">
      <c r="A30" s="66"/>
      <c r="B30" s="67"/>
      <c r="C30" s="67"/>
      <c r="D30" s="68"/>
      <c r="E30" s="68"/>
      <c r="F30" s="68"/>
      <c r="G30" s="68"/>
      <c r="H30" s="69"/>
      <c r="I30" s="69"/>
      <c r="J30" s="68"/>
      <c r="K30" s="70"/>
    </row>
    <row r="31" spans="1:11" s="17" customFormat="1" ht="13.5" customHeight="1" thickTop="1" x14ac:dyDescent="0.2">
      <c r="A31" s="71"/>
      <c r="B31" s="36"/>
      <c r="C31" s="36"/>
      <c r="D31" s="72"/>
      <c r="E31" s="72"/>
      <c r="F31" s="72"/>
      <c r="G31" s="72"/>
      <c r="H31" s="73"/>
      <c r="I31" s="73"/>
      <c r="J31" s="72"/>
    </row>
    <row r="32" spans="1:11" s="17" customFormat="1" x14ac:dyDescent="0.2">
      <c r="A32" s="534" t="s">
        <v>1849</v>
      </c>
      <c r="B32" s="534"/>
      <c r="C32" s="534"/>
      <c r="D32" s="534"/>
      <c r="E32" s="534"/>
      <c r="F32" s="534"/>
      <c r="G32" s="534"/>
      <c r="H32" s="534"/>
      <c r="I32" s="534"/>
      <c r="J32" s="534"/>
      <c r="K32" s="534"/>
    </row>
    <row r="33" spans="1:11" s="17" customFormat="1" ht="9" customHeight="1" x14ac:dyDescent="0.2">
      <c r="A33" s="74"/>
      <c r="B33" s="75"/>
      <c r="C33" s="75"/>
      <c r="D33" s="75"/>
      <c r="E33" s="75"/>
      <c r="F33" s="75"/>
      <c r="G33" s="75"/>
      <c r="H33" s="76"/>
      <c r="I33" s="76"/>
      <c r="J33" s="77"/>
    </row>
    <row r="34" spans="1:11" s="17" customFormat="1" ht="12.75" customHeight="1" x14ac:dyDescent="0.2">
      <c r="A34" s="506" t="str">
        <f>'9800 Checklist'!A48:H48</f>
        <v>Due to Finance Budget Analyst no later than COB Friday, March 27, 2020</v>
      </c>
      <c r="B34" s="506"/>
      <c r="C34" s="506"/>
      <c r="D34" s="506"/>
      <c r="E34" s="506"/>
      <c r="F34" s="506"/>
      <c r="G34" s="506"/>
      <c r="H34" s="506"/>
      <c r="I34" s="506"/>
      <c r="J34" s="506"/>
      <c r="K34" s="506"/>
    </row>
    <row r="35" spans="1:11" s="17" customFormat="1" ht="12.75" customHeight="1" x14ac:dyDescent="0.2">
      <c r="A35" s="139"/>
      <c r="B35" s="139"/>
      <c r="C35" s="139"/>
      <c r="D35" s="139"/>
      <c r="E35" s="139"/>
      <c r="F35" s="139"/>
      <c r="G35" s="139"/>
      <c r="H35" s="139"/>
      <c r="I35" s="139"/>
      <c r="J35" s="139"/>
    </row>
    <row r="36" spans="1:11" s="17" customFormat="1" x14ac:dyDescent="0.2">
      <c r="C36" s="3"/>
      <c r="D36" s="18"/>
      <c r="E36" s="3"/>
      <c r="F36" s="3"/>
      <c r="G36" s="3"/>
      <c r="H36" s="3"/>
      <c r="I36" s="18"/>
      <c r="J36" s="18"/>
      <c r="K36" s="140" t="str">
        <f>K1</f>
        <v>BL 20-06</v>
      </c>
    </row>
    <row r="37" spans="1:11" s="17" customFormat="1" x14ac:dyDescent="0.2">
      <c r="C37" s="18"/>
      <c r="D37" s="3"/>
      <c r="E37" s="18"/>
      <c r="F37" s="18"/>
      <c r="G37" s="18"/>
      <c r="H37" s="18"/>
      <c r="I37" s="18"/>
      <c r="J37" s="18"/>
      <c r="K37" s="140" t="s">
        <v>1839</v>
      </c>
    </row>
    <row r="38" spans="1:11" s="17" customFormat="1" ht="50.25" customHeight="1" x14ac:dyDescent="0.25">
      <c r="A38" s="529" t="s">
        <v>7747</v>
      </c>
      <c r="B38" s="529"/>
      <c r="C38" s="529"/>
      <c r="D38" s="529"/>
      <c r="E38" s="529"/>
      <c r="F38" s="529"/>
      <c r="G38" s="529"/>
      <c r="H38" s="529"/>
      <c r="I38" s="529"/>
      <c r="J38" s="529"/>
      <c r="K38" s="529"/>
    </row>
    <row r="39" spans="1:11" s="17" customFormat="1" ht="9" customHeight="1" x14ac:dyDescent="0.25">
      <c r="A39" s="329"/>
      <c r="B39" s="329"/>
      <c r="C39" s="329"/>
      <c r="D39" s="329"/>
      <c r="E39" s="329"/>
      <c r="F39" s="329"/>
      <c r="G39" s="329"/>
      <c r="H39" s="329"/>
      <c r="I39" s="329"/>
      <c r="J39" s="329"/>
      <c r="K39" s="329"/>
    </row>
    <row r="40" spans="1:11" s="17" customFormat="1" x14ac:dyDescent="0.2">
      <c r="A40" s="507">
        <f>A5</f>
        <v>0</v>
      </c>
      <c r="B40" s="507"/>
      <c r="C40" s="507"/>
      <c r="D40" s="507"/>
      <c r="E40" s="507"/>
      <c r="F40" s="171"/>
    </row>
    <row r="41" spans="1:11" s="17" customFormat="1" x14ac:dyDescent="0.2">
      <c r="A41" s="7" t="s">
        <v>1752</v>
      </c>
      <c r="B41" s="19"/>
      <c r="C41" s="20"/>
      <c r="D41" s="19"/>
      <c r="E41" s="19"/>
      <c r="F41" s="19"/>
    </row>
    <row r="42" spans="1:11" s="17" customFormat="1" ht="5.25" customHeight="1" x14ac:dyDescent="0.2">
      <c r="A42" s="7"/>
      <c r="B42" s="19"/>
      <c r="C42" s="20"/>
      <c r="D42" s="19"/>
      <c r="E42" s="19"/>
      <c r="F42" s="19"/>
    </row>
    <row r="43" spans="1:11" s="17" customFormat="1" x14ac:dyDescent="0.2">
      <c r="A43" s="507">
        <f>A8</f>
        <v>0</v>
      </c>
      <c r="B43" s="507"/>
      <c r="C43" s="507"/>
      <c r="D43" s="507"/>
      <c r="E43" s="507"/>
      <c r="F43" s="171"/>
    </row>
    <row r="44" spans="1:11" s="17" customFormat="1" x14ac:dyDescent="0.2">
      <c r="A44" s="7" t="s">
        <v>1</v>
      </c>
      <c r="B44" s="18"/>
      <c r="C44" s="3"/>
      <c r="D44" s="18"/>
      <c r="E44" s="3"/>
      <c r="F44" s="3"/>
      <c r="G44" s="18"/>
      <c r="H44" s="3"/>
      <c r="I44" s="3"/>
      <c r="J44" s="18"/>
    </row>
    <row r="45" spans="1:11" s="17" customFormat="1" ht="6" customHeight="1" thickBot="1" x14ac:dyDescent="0.25">
      <c r="A45" s="18"/>
      <c r="B45" s="18"/>
      <c r="C45" s="3"/>
      <c r="D45" s="18"/>
      <c r="E45" s="3"/>
      <c r="F45" s="3"/>
      <c r="G45" s="18"/>
      <c r="H45" s="3"/>
      <c r="I45" s="3"/>
      <c r="J45" s="18"/>
    </row>
    <row r="46" spans="1:11" s="17" customFormat="1" ht="14.25" thickTop="1" thickBot="1" x14ac:dyDescent="0.25">
      <c r="A46" s="21"/>
      <c r="B46" s="22"/>
      <c r="C46" s="22"/>
      <c r="D46" s="22"/>
      <c r="E46" s="22"/>
      <c r="F46" s="22"/>
      <c r="G46" s="22"/>
      <c r="H46" s="22"/>
      <c r="I46" s="22"/>
      <c r="J46" s="22"/>
      <c r="K46" s="23"/>
    </row>
    <row r="47" spans="1:11" s="17" customFormat="1" ht="16.5" thickBot="1" x14ac:dyDescent="0.3">
      <c r="A47" s="27"/>
      <c r="B47" s="25" t="s">
        <v>1755</v>
      </c>
      <c r="C47" s="25"/>
      <c r="D47" s="515" t="s">
        <v>7748</v>
      </c>
      <c r="E47" s="516"/>
      <c r="F47" s="516"/>
      <c r="G47" s="516"/>
      <c r="H47" s="516"/>
      <c r="I47" s="516"/>
      <c r="J47" s="517"/>
      <c r="K47" s="78"/>
    </row>
    <row r="48" spans="1:11" s="17" customFormat="1" x14ac:dyDescent="0.2">
      <c r="A48" s="27"/>
      <c r="B48" s="28"/>
      <c r="C48" s="28"/>
      <c r="D48" s="518" t="s">
        <v>1756</v>
      </c>
      <c r="E48" s="519"/>
      <c r="F48" s="326"/>
      <c r="G48" s="519" t="s">
        <v>1757</v>
      </c>
      <c r="H48" s="519"/>
      <c r="I48" s="326"/>
      <c r="J48" s="29" t="s">
        <v>1758</v>
      </c>
      <c r="K48" s="78"/>
    </row>
    <row r="49" spans="1:24" s="17" customFormat="1" ht="12.75" customHeight="1" x14ac:dyDescent="0.2">
      <c r="A49" s="24"/>
      <c r="B49" s="28"/>
      <c r="C49" s="28"/>
      <c r="D49" s="30"/>
      <c r="E49" s="31"/>
      <c r="F49" s="31"/>
      <c r="G49" s="31"/>
      <c r="H49" s="31"/>
      <c r="I49" s="31"/>
      <c r="J49" s="32" t="s">
        <v>1759</v>
      </c>
      <c r="K49" s="78"/>
    </row>
    <row r="50" spans="1:24" s="17" customFormat="1" ht="12.75" customHeight="1" x14ac:dyDescent="0.2">
      <c r="A50" s="33"/>
      <c r="B50" s="34" t="s">
        <v>1755</v>
      </c>
      <c r="C50" s="35"/>
      <c r="D50" s="520" t="s">
        <v>2012</v>
      </c>
      <c r="E50" s="521"/>
      <c r="F50" s="327"/>
      <c r="G50" s="524" t="s">
        <v>2019</v>
      </c>
      <c r="H50" s="524"/>
      <c r="I50" s="36"/>
      <c r="J50" s="526" t="s">
        <v>2014</v>
      </c>
      <c r="K50" s="78"/>
    </row>
    <row r="51" spans="1:24" ht="13.5" thickBot="1" x14ac:dyDescent="0.25">
      <c r="A51" s="33"/>
      <c r="B51" s="327" t="s">
        <v>1760</v>
      </c>
      <c r="C51" s="37"/>
      <c r="D51" s="522"/>
      <c r="E51" s="523"/>
      <c r="F51" s="328"/>
      <c r="G51" s="525"/>
      <c r="H51" s="525"/>
      <c r="I51" s="38"/>
      <c r="J51" s="527"/>
      <c r="K51" s="26"/>
    </row>
    <row r="52" spans="1:24" s="40" customFormat="1" ht="13.5" thickBot="1" x14ac:dyDescent="0.25">
      <c r="A52" s="41"/>
      <c r="B52" s="37"/>
      <c r="C52" s="37"/>
      <c r="D52" s="79"/>
      <c r="E52" s="79"/>
      <c r="F52" s="79"/>
      <c r="G52" s="79"/>
      <c r="H52" s="79"/>
      <c r="I52" s="79"/>
      <c r="J52" s="48"/>
      <c r="K52" s="39"/>
    </row>
    <row r="53" spans="1:24" ht="13.5" thickBot="1" x14ac:dyDescent="0.25">
      <c r="A53" s="42" t="s">
        <v>1761</v>
      </c>
      <c r="B53" s="219" t="s">
        <v>2015</v>
      </c>
      <c r="C53" s="43"/>
      <c r="D53" s="532">
        <f>'4'!Q68</f>
        <v>0</v>
      </c>
      <c r="E53" s="532"/>
      <c r="F53" s="47"/>
      <c r="G53" s="533">
        <f>'4'!S68</f>
        <v>0</v>
      </c>
      <c r="H53" s="533"/>
      <c r="I53" s="48"/>
      <c r="J53" s="142">
        <f>D53+G53</f>
        <v>0</v>
      </c>
      <c r="K53" s="26"/>
    </row>
    <row r="54" spans="1:24" ht="13.5" thickBot="1" x14ac:dyDescent="0.25">
      <c r="A54" s="42"/>
      <c r="B54" s="45"/>
      <c r="C54" s="43"/>
      <c r="D54" s="47"/>
      <c r="E54" s="47"/>
      <c r="F54" s="47"/>
      <c r="G54" s="49"/>
      <c r="H54" s="48"/>
      <c r="I54" s="48"/>
      <c r="J54" s="47"/>
      <c r="K54" s="26"/>
    </row>
    <row r="55" spans="1:24" s="80" customFormat="1" ht="13.5" customHeight="1" thickBot="1" x14ac:dyDescent="0.25">
      <c r="A55" s="42" t="s">
        <v>1762</v>
      </c>
      <c r="B55" s="219" t="s">
        <v>2044</v>
      </c>
      <c r="C55" s="43"/>
      <c r="D55" s="535" t="s">
        <v>1907</v>
      </c>
      <c r="E55" s="536"/>
      <c r="F55" s="44"/>
      <c r="G55" s="537">
        <f>'5'!K44</f>
        <v>0</v>
      </c>
      <c r="H55" s="537"/>
      <c r="I55" s="44"/>
      <c r="J55" s="124">
        <f>ROUND(G55,-3)</f>
        <v>0</v>
      </c>
      <c r="K55" s="26"/>
      <c r="L55" s="18"/>
      <c r="M55" s="18"/>
      <c r="N55" s="18"/>
      <c r="O55" s="18"/>
      <c r="P55" s="18"/>
      <c r="Q55" s="18"/>
      <c r="R55" s="18"/>
      <c r="S55" s="18"/>
      <c r="T55" s="18"/>
      <c r="U55" s="18"/>
      <c r="V55" s="18"/>
      <c r="W55" s="18"/>
      <c r="X55" s="18"/>
    </row>
    <row r="56" spans="1:24" ht="13.5" thickBot="1" x14ac:dyDescent="0.25">
      <c r="A56" s="42"/>
      <c r="B56" s="45"/>
      <c r="C56" s="43"/>
      <c r="D56" s="47"/>
      <c r="E56" s="47"/>
      <c r="F56" s="47"/>
      <c r="G56" s="49"/>
      <c r="H56" s="48"/>
      <c r="I56" s="48"/>
      <c r="J56" s="47"/>
      <c r="K56" s="26"/>
    </row>
    <row r="57" spans="1:24" ht="13.5" thickBot="1" x14ac:dyDescent="0.25">
      <c r="A57" s="42"/>
      <c r="B57" s="50" t="s">
        <v>1763</v>
      </c>
      <c r="C57" s="43"/>
      <c r="D57" s="508">
        <f>D53</f>
        <v>0</v>
      </c>
      <c r="E57" s="508"/>
      <c r="F57" s="48"/>
      <c r="G57" s="509">
        <f>SUM(G55+G53)</f>
        <v>0</v>
      </c>
      <c r="H57" s="509"/>
      <c r="I57" s="48"/>
      <c r="J57" s="143">
        <f>D57+G57</f>
        <v>0</v>
      </c>
      <c r="K57" s="26"/>
    </row>
    <row r="58" spans="1:24" ht="13.5" thickBot="1" x14ac:dyDescent="0.25">
      <c r="A58" s="42"/>
      <c r="B58" s="51"/>
      <c r="C58" s="52"/>
      <c r="D58" s="53"/>
      <c r="E58" s="53"/>
      <c r="F58" s="53"/>
      <c r="G58" s="54"/>
      <c r="H58" s="53"/>
      <c r="I58" s="53"/>
      <c r="J58" s="53"/>
      <c r="K58" s="26"/>
    </row>
    <row r="59" spans="1:24" ht="13.5" thickBot="1" x14ac:dyDescent="0.25">
      <c r="A59" s="55"/>
      <c r="B59" s="56" t="s">
        <v>1768</v>
      </c>
      <c r="D59" s="48"/>
      <c r="E59" s="48"/>
      <c r="F59" s="48"/>
      <c r="G59" s="57"/>
      <c r="H59" s="48"/>
      <c r="I59" s="48"/>
      <c r="J59" s="169">
        <f>ROUND(J57,-3)</f>
        <v>0</v>
      </c>
      <c r="K59" s="26"/>
    </row>
    <row r="60" spans="1:24" ht="12.75" customHeight="1" x14ac:dyDescent="0.2">
      <c r="A60" s="61"/>
      <c r="B60" s="3"/>
      <c r="C60" s="36"/>
      <c r="D60" s="510" t="s">
        <v>3</v>
      </c>
      <c r="E60" s="510" t="s">
        <v>4</v>
      </c>
      <c r="F60" s="510"/>
      <c r="G60" s="512" t="s">
        <v>1765</v>
      </c>
      <c r="H60" s="510" t="s">
        <v>0</v>
      </c>
      <c r="I60" s="510"/>
      <c r="J60" s="62"/>
      <c r="K60" s="26"/>
    </row>
    <row r="61" spans="1:24" s="60" customFormat="1" ht="27" customHeight="1" thickBot="1" x14ac:dyDescent="0.25">
      <c r="A61" s="63"/>
      <c r="B61" s="36" t="s">
        <v>1766</v>
      </c>
      <c r="C61" s="36"/>
      <c r="D61" s="510"/>
      <c r="E61" s="510"/>
      <c r="F61" s="510"/>
      <c r="G61" s="512"/>
      <c r="H61" s="510"/>
      <c r="I61" s="510"/>
      <c r="J61" s="330" t="s">
        <v>1943</v>
      </c>
      <c r="K61" s="59"/>
    </row>
    <row r="62" spans="1:24" s="60" customFormat="1" ht="13.5" thickBot="1" x14ac:dyDescent="0.25">
      <c r="A62" s="63"/>
      <c r="B62" s="36" t="s">
        <v>1908</v>
      </c>
      <c r="C62" s="36"/>
      <c r="D62" s="64">
        <f>'6'!L1020</f>
        <v>0</v>
      </c>
      <c r="E62" s="530">
        <f>'6'!L1021</f>
        <v>0</v>
      </c>
      <c r="F62" s="531"/>
      <c r="G62" s="64">
        <f>'6'!L1022</f>
        <v>0</v>
      </c>
      <c r="H62" s="530">
        <f>'6'!L1023</f>
        <v>0</v>
      </c>
      <c r="I62" s="531"/>
      <c r="J62" s="65">
        <f>'6'!L1025</f>
        <v>0</v>
      </c>
      <c r="K62" s="59"/>
    </row>
    <row r="63" spans="1:24" s="60" customFormat="1" x14ac:dyDescent="0.2">
      <c r="A63" s="63"/>
      <c r="B63" s="36"/>
      <c r="C63" s="36"/>
      <c r="D63" s="36"/>
      <c r="E63" s="36"/>
      <c r="F63" s="36"/>
      <c r="G63" s="36"/>
      <c r="H63" s="36"/>
      <c r="I63" s="36"/>
      <c r="J63" s="36"/>
      <c r="K63" s="59"/>
    </row>
    <row r="64" spans="1:24" s="60" customFormat="1" ht="15.75" hidden="1" customHeight="1" thickBot="1" x14ac:dyDescent="0.25">
      <c r="A64" s="63"/>
      <c r="B64" s="36"/>
      <c r="C64" s="36"/>
      <c r="D64" s="36"/>
      <c r="E64" s="36"/>
      <c r="F64" s="36"/>
      <c r="G64" s="505" t="s">
        <v>2038</v>
      </c>
      <c r="H64" s="505"/>
      <c r="I64" s="36"/>
      <c r="J64" s="65">
        <f>'6'!L1026</f>
        <v>0</v>
      </c>
      <c r="K64" s="59"/>
    </row>
    <row r="65" spans="1:11" ht="13.5" thickBot="1" x14ac:dyDescent="0.25">
      <c r="A65" s="66"/>
      <c r="B65" s="67"/>
      <c r="C65" s="67"/>
      <c r="D65" s="81"/>
      <c r="E65" s="81"/>
      <c r="F65" s="81"/>
      <c r="G65" s="81"/>
      <c r="H65" s="82"/>
      <c r="I65" s="82"/>
      <c r="J65" s="81"/>
      <c r="K65" s="83"/>
    </row>
    <row r="66" spans="1:11" ht="13.5" customHeight="1" thickTop="1" x14ac:dyDescent="0.2">
      <c r="A66" s="71"/>
      <c r="B66" s="36"/>
      <c r="C66" s="36"/>
      <c r="D66" s="84"/>
      <c r="E66" s="84"/>
      <c r="F66" s="84"/>
      <c r="G66" s="84"/>
      <c r="H66" s="85"/>
      <c r="I66" s="85"/>
      <c r="J66" s="84"/>
      <c r="K66" s="3"/>
    </row>
    <row r="67" spans="1:11" s="17" customFormat="1" x14ac:dyDescent="0.2">
      <c r="A67" s="528" t="str">
        <f>A32</f>
        <v xml:space="preserve">***Please note all highlighted cells retrieve data from cells contained in this Worksheet and/or Workbook***  </v>
      </c>
      <c r="B67" s="528"/>
      <c r="C67" s="528"/>
      <c r="D67" s="528"/>
      <c r="E67" s="528"/>
      <c r="F67" s="528"/>
      <c r="G67" s="528"/>
      <c r="H67" s="528"/>
      <c r="I67" s="528"/>
      <c r="J67" s="528"/>
      <c r="K67" s="528"/>
    </row>
    <row r="68" spans="1:11" s="17" customFormat="1" ht="9" customHeight="1" x14ac:dyDescent="0.2">
      <c r="A68" s="74"/>
      <c r="B68" s="75"/>
      <c r="C68" s="75"/>
      <c r="D68" s="75"/>
      <c r="E68" s="75"/>
      <c r="F68" s="75"/>
      <c r="G68" s="75"/>
      <c r="H68" s="76"/>
      <c r="I68" s="76"/>
      <c r="J68" s="77"/>
    </row>
    <row r="69" spans="1:11" s="17" customFormat="1" ht="12.75" customHeight="1" x14ac:dyDescent="0.2">
      <c r="A69" s="514" t="str">
        <f>A34</f>
        <v>Due to Finance Budget Analyst no later than COB Friday, March 27, 2020</v>
      </c>
      <c r="B69" s="514"/>
      <c r="C69" s="514"/>
      <c r="D69" s="514"/>
      <c r="E69" s="514"/>
      <c r="F69" s="514"/>
      <c r="G69" s="514"/>
      <c r="H69" s="514"/>
      <c r="I69" s="514"/>
      <c r="J69" s="514"/>
      <c r="K69" s="514"/>
    </row>
    <row r="70" spans="1:11" s="86" customFormat="1" ht="12" x14ac:dyDescent="0.2">
      <c r="A70" s="331"/>
      <c r="B70" s="75"/>
    </row>
    <row r="71" spans="1:11" x14ac:dyDescent="0.2">
      <c r="C71" s="18"/>
      <c r="E71" s="18"/>
      <c r="F71" s="18"/>
      <c r="H71" s="18"/>
      <c r="I71" s="18"/>
    </row>
    <row r="72" spans="1:11" x14ac:dyDescent="0.2">
      <c r="C72" s="18"/>
      <c r="E72" s="18"/>
      <c r="F72" s="18"/>
      <c r="H72" s="18"/>
      <c r="I72" s="18"/>
    </row>
    <row r="73" spans="1:11" x14ac:dyDescent="0.2">
      <c r="C73" s="18"/>
      <c r="E73" s="18"/>
      <c r="F73" s="18"/>
      <c r="H73" s="18"/>
      <c r="I73" s="18"/>
    </row>
    <row r="74" spans="1:11" x14ac:dyDescent="0.2">
      <c r="C74" s="18"/>
      <c r="E74" s="18"/>
      <c r="F74" s="18"/>
      <c r="H74" s="18"/>
      <c r="I74" s="18"/>
    </row>
    <row r="75" spans="1:11" x14ac:dyDescent="0.2">
      <c r="C75" s="18"/>
      <c r="E75" s="18"/>
      <c r="F75" s="18"/>
      <c r="H75" s="18"/>
      <c r="I75" s="18"/>
    </row>
    <row r="76" spans="1:11" x14ac:dyDescent="0.2">
      <c r="C76" s="18"/>
      <c r="E76" s="18"/>
      <c r="F76" s="18"/>
      <c r="H76" s="18"/>
      <c r="I76" s="18"/>
    </row>
    <row r="77" spans="1:11" x14ac:dyDescent="0.2">
      <c r="C77" s="18"/>
      <c r="E77" s="18"/>
      <c r="F77" s="18"/>
      <c r="H77" s="18"/>
      <c r="I77" s="18"/>
    </row>
    <row r="78" spans="1:11" x14ac:dyDescent="0.2">
      <c r="C78" s="18"/>
      <c r="E78" s="18"/>
      <c r="F78" s="18"/>
      <c r="H78" s="18"/>
      <c r="I78" s="18"/>
    </row>
    <row r="79" spans="1:11" x14ac:dyDescent="0.2">
      <c r="C79" s="18"/>
      <c r="E79" s="18"/>
      <c r="F79" s="18"/>
      <c r="H79" s="18"/>
      <c r="I79" s="18"/>
    </row>
    <row r="80" spans="1:11" x14ac:dyDescent="0.2">
      <c r="C80" s="18"/>
      <c r="E80" s="18"/>
      <c r="F80" s="18"/>
      <c r="H80" s="18"/>
      <c r="I80" s="18"/>
    </row>
    <row r="81" spans="3:9" x14ac:dyDescent="0.2">
      <c r="C81" s="18"/>
      <c r="E81" s="18"/>
      <c r="F81" s="18"/>
      <c r="H81" s="18"/>
      <c r="I81" s="18"/>
    </row>
    <row r="82" spans="3:9" x14ac:dyDescent="0.2">
      <c r="C82" s="18"/>
      <c r="E82" s="18"/>
      <c r="F82" s="18"/>
      <c r="H82" s="18"/>
      <c r="I82" s="18"/>
    </row>
    <row r="83" spans="3:9" x14ac:dyDescent="0.2">
      <c r="C83" s="18"/>
      <c r="E83" s="18"/>
      <c r="F83" s="18"/>
      <c r="H83" s="18"/>
      <c r="I83" s="18"/>
    </row>
    <row r="84" spans="3:9" x14ac:dyDescent="0.2">
      <c r="C84" s="18"/>
      <c r="E84" s="18"/>
      <c r="F84" s="18"/>
      <c r="H84" s="18"/>
      <c r="I84" s="18"/>
    </row>
    <row r="85" spans="3:9" x14ac:dyDescent="0.2">
      <c r="C85" s="18"/>
      <c r="E85" s="18"/>
      <c r="F85" s="18"/>
      <c r="H85" s="18"/>
      <c r="I85" s="18"/>
    </row>
    <row r="86" spans="3:9" x14ac:dyDescent="0.2">
      <c r="C86" s="18"/>
      <c r="E86" s="18"/>
      <c r="F86" s="18"/>
      <c r="H86" s="18"/>
      <c r="I86" s="18"/>
    </row>
    <row r="87" spans="3:9" x14ac:dyDescent="0.2">
      <c r="C87" s="18"/>
      <c r="E87" s="18"/>
      <c r="F87" s="18"/>
      <c r="H87" s="18"/>
      <c r="I87" s="18"/>
    </row>
    <row r="88" spans="3:9" x14ac:dyDescent="0.2">
      <c r="C88" s="18"/>
      <c r="E88" s="18"/>
      <c r="F88" s="18"/>
      <c r="H88" s="18"/>
      <c r="I88" s="18"/>
    </row>
    <row r="89" spans="3:9" x14ac:dyDescent="0.2">
      <c r="C89" s="18"/>
      <c r="E89" s="18"/>
      <c r="F89" s="18"/>
      <c r="H89" s="18"/>
      <c r="I89" s="18"/>
    </row>
    <row r="90" spans="3:9" x14ac:dyDescent="0.2">
      <c r="C90" s="18"/>
      <c r="E90" s="18"/>
      <c r="F90" s="18"/>
      <c r="H90" s="18"/>
      <c r="I90" s="18"/>
    </row>
    <row r="91" spans="3:9" x14ac:dyDescent="0.2">
      <c r="C91" s="18"/>
      <c r="E91" s="18"/>
      <c r="F91" s="18"/>
      <c r="H91" s="18"/>
      <c r="I91" s="18"/>
    </row>
    <row r="92" spans="3:9" x14ac:dyDescent="0.2">
      <c r="C92" s="18"/>
      <c r="E92" s="18"/>
      <c r="F92" s="18"/>
      <c r="H92" s="18"/>
      <c r="I92" s="18"/>
    </row>
    <row r="93" spans="3:9" x14ac:dyDescent="0.2">
      <c r="C93" s="18"/>
      <c r="E93" s="18"/>
      <c r="F93" s="18"/>
      <c r="H93" s="18"/>
      <c r="I93" s="18"/>
    </row>
    <row r="94" spans="3:9" x14ac:dyDescent="0.2">
      <c r="C94" s="18"/>
      <c r="E94" s="18"/>
      <c r="F94" s="18"/>
      <c r="H94" s="18"/>
      <c r="I94" s="18"/>
    </row>
    <row r="95" spans="3:9" x14ac:dyDescent="0.2">
      <c r="C95" s="18"/>
      <c r="E95" s="18"/>
      <c r="F95" s="18"/>
      <c r="H95" s="18"/>
      <c r="I95" s="18"/>
    </row>
    <row r="96" spans="3:9" x14ac:dyDescent="0.2">
      <c r="C96" s="18"/>
      <c r="E96" s="18"/>
      <c r="F96" s="18"/>
      <c r="H96" s="18"/>
      <c r="I96" s="18"/>
    </row>
    <row r="97" spans="3:9" x14ac:dyDescent="0.2">
      <c r="C97" s="18"/>
      <c r="E97" s="18"/>
      <c r="F97" s="18"/>
      <c r="H97" s="18"/>
      <c r="I97" s="18"/>
    </row>
    <row r="98" spans="3:9" x14ac:dyDescent="0.2">
      <c r="C98" s="18"/>
      <c r="E98" s="18"/>
      <c r="F98" s="18"/>
      <c r="H98" s="18"/>
      <c r="I98" s="18"/>
    </row>
    <row r="99" spans="3:9" x14ac:dyDescent="0.2">
      <c r="C99" s="18"/>
      <c r="E99" s="18"/>
      <c r="F99" s="18"/>
      <c r="H99" s="18"/>
      <c r="I99" s="18"/>
    </row>
    <row r="100" spans="3:9" x14ac:dyDescent="0.2">
      <c r="C100" s="18"/>
      <c r="E100" s="18"/>
      <c r="F100" s="18"/>
      <c r="H100" s="18"/>
      <c r="I100" s="18"/>
    </row>
    <row r="101" spans="3:9" x14ac:dyDescent="0.2">
      <c r="C101" s="18"/>
      <c r="E101" s="18"/>
      <c r="F101" s="18"/>
      <c r="H101" s="18"/>
      <c r="I101" s="18"/>
    </row>
    <row r="102" spans="3:9" x14ac:dyDescent="0.2">
      <c r="C102" s="18"/>
      <c r="E102" s="18"/>
      <c r="F102" s="18"/>
      <c r="H102" s="18"/>
      <c r="I102" s="18"/>
    </row>
    <row r="103" spans="3:9" x14ac:dyDescent="0.2">
      <c r="C103" s="18"/>
      <c r="E103" s="18"/>
      <c r="F103" s="18"/>
      <c r="H103" s="18"/>
      <c r="I103" s="18"/>
    </row>
    <row r="104" spans="3:9" x14ac:dyDescent="0.2">
      <c r="C104" s="18"/>
      <c r="E104" s="18"/>
      <c r="F104" s="18"/>
      <c r="H104" s="18"/>
      <c r="I104" s="18"/>
    </row>
    <row r="105" spans="3:9" x14ac:dyDescent="0.2">
      <c r="C105" s="18"/>
      <c r="E105" s="18"/>
      <c r="F105" s="18"/>
      <c r="H105" s="18"/>
      <c r="I105" s="18"/>
    </row>
    <row r="106" spans="3:9" x14ac:dyDescent="0.2">
      <c r="C106" s="18"/>
      <c r="E106" s="18"/>
      <c r="F106" s="18"/>
      <c r="H106" s="18"/>
      <c r="I106" s="18"/>
    </row>
    <row r="107" spans="3:9" x14ac:dyDescent="0.2">
      <c r="C107" s="18"/>
      <c r="E107" s="18"/>
      <c r="F107" s="18"/>
      <c r="H107" s="18"/>
      <c r="I107" s="18"/>
    </row>
    <row r="108" spans="3:9" x14ac:dyDescent="0.2">
      <c r="C108" s="18"/>
      <c r="E108" s="18"/>
      <c r="F108" s="18"/>
      <c r="H108" s="18"/>
      <c r="I108" s="18"/>
    </row>
    <row r="109" spans="3:9" x14ac:dyDescent="0.2">
      <c r="C109" s="18"/>
      <c r="E109" s="18"/>
      <c r="F109" s="18"/>
      <c r="H109" s="18"/>
      <c r="I109" s="18"/>
    </row>
    <row r="110" spans="3:9" x14ac:dyDescent="0.2">
      <c r="C110" s="18"/>
      <c r="E110" s="18"/>
      <c r="F110" s="18"/>
      <c r="H110" s="18"/>
      <c r="I110" s="18"/>
    </row>
    <row r="111" spans="3:9" x14ac:dyDescent="0.2">
      <c r="C111" s="18"/>
      <c r="E111" s="18"/>
      <c r="F111" s="18"/>
      <c r="H111" s="18"/>
      <c r="I111" s="18"/>
    </row>
    <row r="112" spans="3:9" x14ac:dyDescent="0.2">
      <c r="C112" s="18"/>
      <c r="E112" s="18"/>
      <c r="F112" s="18"/>
      <c r="H112" s="18"/>
      <c r="I112" s="18"/>
    </row>
    <row r="113" spans="3:9" x14ac:dyDescent="0.2">
      <c r="C113" s="18"/>
      <c r="E113" s="18"/>
      <c r="F113" s="18"/>
      <c r="H113" s="18"/>
      <c r="I113" s="18"/>
    </row>
    <row r="114" spans="3:9" x14ac:dyDescent="0.2">
      <c r="C114" s="18"/>
      <c r="E114" s="18"/>
      <c r="F114" s="18"/>
      <c r="H114" s="18"/>
      <c r="I114" s="18"/>
    </row>
    <row r="115" spans="3:9" x14ac:dyDescent="0.2">
      <c r="C115" s="18"/>
      <c r="E115" s="18"/>
      <c r="F115" s="18"/>
      <c r="H115" s="18"/>
      <c r="I115" s="18"/>
    </row>
    <row r="116" spans="3:9" x14ac:dyDescent="0.2">
      <c r="C116" s="18"/>
      <c r="E116" s="18"/>
      <c r="F116" s="18"/>
      <c r="H116" s="18"/>
      <c r="I116" s="18"/>
    </row>
    <row r="117" spans="3:9" x14ac:dyDescent="0.2">
      <c r="C117" s="18"/>
      <c r="E117" s="18"/>
      <c r="F117" s="18"/>
      <c r="H117" s="18"/>
      <c r="I117" s="18"/>
    </row>
    <row r="118" spans="3:9" x14ac:dyDescent="0.2">
      <c r="C118" s="18"/>
      <c r="E118" s="18"/>
      <c r="F118" s="18"/>
      <c r="H118" s="18"/>
      <c r="I118" s="18"/>
    </row>
    <row r="119" spans="3:9" x14ac:dyDescent="0.2">
      <c r="C119" s="18"/>
      <c r="E119" s="18"/>
      <c r="F119" s="18"/>
      <c r="H119" s="18"/>
      <c r="I119" s="18"/>
    </row>
    <row r="120" spans="3:9" x14ac:dyDescent="0.2">
      <c r="C120" s="18"/>
      <c r="E120" s="18"/>
      <c r="F120" s="18"/>
      <c r="H120" s="18"/>
      <c r="I120" s="18"/>
    </row>
    <row r="121" spans="3:9" x14ac:dyDescent="0.2">
      <c r="C121" s="18"/>
      <c r="E121" s="18"/>
      <c r="F121" s="18"/>
      <c r="H121" s="18"/>
      <c r="I121" s="18"/>
    </row>
    <row r="122" spans="3:9" x14ac:dyDescent="0.2">
      <c r="C122" s="18"/>
      <c r="E122" s="18"/>
      <c r="F122" s="18"/>
      <c r="H122" s="18"/>
      <c r="I122" s="18"/>
    </row>
    <row r="123" spans="3:9" x14ac:dyDescent="0.2">
      <c r="C123" s="18"/>
      <c r="E123" s="18"/>
      <c r="F123" s="18"/>
      <c r="H123" s="18"/>
      <c r="I123" s="18"/>
    </row>
    <row r="124" spans="3:9" x14ac:dyDescent="0.2">
      <c r="C124" s="18"/>
      <c r="E124" s="18"/>
      <c r="F124" s="18"/>
      <c r="H124" s="18"/>
      <c r="I124" s="18"/>
    </row>
    <row r="125" spans="3:9" x14ac:dyDescent="0.2">
      <c r="C125" s="18"/>
      <c r="E125" s="18"/>
      <c r="F125" s="18"/>
      <c r="H125" s="18"/>
      <c r="I125" s="18"/>
    </row>
    <row r="126" spans="3:9" x14ac:dyDescent="0.2">
      <c r="C126" s="18"/>
      <c r="E126" s="18"/>
      <c r="F126" s="18"/>
      <c r="H126" s="18"/>
      <c r="I126" s="18"/>
    </row>
    <row r="127" spans="3:9" x14ac:dyDescent="0.2">
      <c r="C127" s="18"/>
      <c r="E127" s="18"/>
      <c r="F127" s="18"/>
      <c r="H127" s="18"/>
      <c r="I127" s="18"/>
    </row>
    <row r="128" spans="3:9" x14ac:dyDescent="0.2">
      <c r="C128" s="18"/>
      <c r="E128" s="18"/>
      <c r="F128" s="18"/>
      <c r="H128" s="18"/>
      <c r="I128" s="18"/>
    </row>
    <row r="129" spans="3:9" x14ac:dyDescent="0.2">
      <c r="C129" s="18"/>
      <c r="E129" s="18"/>
      <c r="F129" s="18"/>
      <c r="H129" s="18"/>
      <c r="I129" s="18"/>
    </row>
    <row r="130" spans="3:9" x14ac:dyDescent="0.2">
      <c r="C130" s="18"/>
      <c r="E130" s="18"/>
      <c r="F130" s="18"/>
      <c r="H130" s="18"/>
      <c r="I130" s="18"/>
    </row>
    <row r="131" spans="3:9" x14ac:dyDescent="0.2">
      <c r="C131" s="18"/>
      <c r="E131" s="18"/>
      <c r="F131" s="18"/>
      <c r="H131" s="18"/>
      <c r="I131" s="18"/>
    </row>
    <row r="132" spans="3:9" x14ac:dyDescent="0.2">
      <c r="C132" s="18"/>
      <c r="E132" s="18"/>
      <c r="F132" s="18"/>
      <c r="H132" s="18"/>
      <c r="I132" s="18"/>
    </row>
    <row r="133" spans="3:9" x14ac:dyDescent="0.2">
      <c r="C133" s="18"/>
      <c r="E133" s="18"/>
      <c r="F133" s="18"/>
      <c r="H133" s="18"/>
      <c r="I133" s="18"/>
    </row>
    <row r="134" spans="3:9" x14ac:dyDescent="0.2">
      <c r="C134" s="18"/>
      <c r="E134" s="18"/>
      <c r="F134" s="18"/>
      <c r="H134" s="18"/>
      <c r="I134" s="18"/>
    </row>
    <row r="135" spans="3:9" x14ac:dyDescent="0.2">
      <c r="C135" s="18"/>
      <c r="E135" s="18"/>
      <c r="F135" s="18"/>
      <c r="H135" s="18"/>
      <c r="I135" s="18"/>
    </row>
    <row r="136" spans="3:9" x14ac:dyDescent="0.2">
      <c r="C136" s="18"/>
      <c r="E136" s="18"/>
      <c r="F136" s="18"/>
      <c r="H136" s="18"/>
      <c r="I136" s="18"/>
    </row>
    <row r="137" spans="3:9" x14ac:dyDescent="0.2">
      <c r="C137" s="18"/>
      <c r="E137" s="18"/>
      <c r="F137" s="18"/>
      <c r="H137" s="18"/>
      <c r="I137" s="18"/>
    </row>
    <row r="138" spans="3:9" x14ac:dyDescent="0.2">
      <c r="C138" s="18"/>
      <c r="E138" s="18"/>
      <c r="F138" s="18"/>
      <c r="H138" s="18"/>
      <c r="I138" s="18"/>
    </row>
    <row r="139" spans="3:9" x14ac:dyDescent="0.2">
      <c r="C139" s="18"/>
      <c r="E139" s="18"/>
      <c r="F139" s="18"/>
      <c r="H139" s="18"/>
      <c r="I139" s="18"/>
    </row>
    <row r="140" spans="3:9" x14ac:dyDescent="0.2">
      <c r="C140" s="18"/>
      <c r="E140" s="18"/>
      <c r="F140" s="18"/>
      <c r="H140" s="18"/>
      <c r="I140" s="18"/>
    </row>
    <row r="141" spans="3:9" x14ac:dyDescent="0.2">
      <c r="C141" s="18"/>
      <c r="E141" s="18"/>
      <c r="F141" s="18"/>
      <c r="H141" s="18"/>
      <c r="I141" s="18"/>
    </row>
    <row r="142" spans="3:9" x14ac:dyDescent="0.2">
      <c r="C142" s="18"/>
      <c r="E142" s="18"/>
      <c r="F142" s="18"/>
      <c r="H142" s="18"/>
      <c r="I142" s="18"/>
    </row>
    <row r="143" spans="3:9" x14ac:dyDescent="0.2">
      <c r="C143" s="18"/>
      <c r="E143" s="18"/>
      <c r="F143" s="18"/>
      <c r="H143" s="18"/>
      <c r="I143" s="18"/>
    </row>
    <row r="144" spans="3:9" x14ac:dyDescent="0.2">
      <c r="C144" s="18"/>
      <c r="E144" s="18"/>
      <c r="F144" s="18"/>
      <c r="H144" s="18"/>
      <c r="I144" s="18"/>
    </row>
    <row r="145" spans="3:9" x14ac:dyDescent="0.2">
      <c r="C145" s="18"/>
      <c r="E145" s="18"/>
      <c r="F145" s="18"/>
      <c r="H145" s="18"/>
      <c r="I145" s="18"/>
    </row>
    <row r="146" spans="3:9" x14ac:dyDescent="0.2">
      <c r="C146" s="18"/>
      <c r="E146" s="18"/>
      <c r="F146" s="18"/>
      <c r="H146" s="18"/>
      <c r="I146" s="18"/>
    </row>
    <row r="147" spans="3:9" x14ac:dyDescent="0.2">
      <c r="C147" s="18"/>
      <c r="E147" s="18"/>
      <c r="F147" s="18"/>
      <c r="H147" s="18"/>
      <c r="I147" s="18"/>
    </row>
    <row r="148" spans="3:9" x14ac:dyDescent="0.2">
      <c r="C148" s="18"/>
      <c r="E148" s="18"/>
      <c r="F148" s="18"/>
      <c r="H148" s="18"/>
      <c r="I148" s="18"/>
    </row>
    <row r="149" spans="3:9" x14ac:dyDescent="0.2">
      <c r="C149" s="18"/>
      <c r="E149" s="18"/>
      <c r="F149" s="18"/>
      <c r="H149" s="18"/>
      <c r="I149" s="18"/>
    </row>
    <row r="150" spans="3:9" x14ac:dyDescent="0.2">
      <c r="C150" s="18"/>
      <c r="E150" s="18"/>
      <c r="F150" s="18"/>
      <c r="H150" s="18"/>
      <c r="I150" s="18"/>
    </row>
    <row r="151" spans="3:9" x14ac:dyDescent="0.2">
      <c r="C151" s="18"/>
      <c r="E151" s="18"/>
      <c r="F151" s="18"/>
      <c r="H151" s="18"/>
      <c r="I151" s="18"/>
    </row>
    <row r="152" spans="3:9" x14ac:dyDescent="0.2">
      <c r="C152" s="18"/>
      <c r="E152" s="18"/>
      <c r="F152" s="18"/>
      <c r="H152" s="18"/>
      <c r="I152" s="18"/>
    </row>
    <row r="153" spans="3:9" x14ac:dyDescent="0.2">
      <c r="C153" s="18"/>
      <c r="E153" s="18"/>
      <c r="F153" s="18"/>
      <c r="H153" s="18"/>
      <c r="I153" s="18"/>
    </row>
    <row r="154" spans="3:9" x14ac:dyDescent="0.2">
      <c r="C154" s="18"/>
      <c r="E154" s="18"/>
      <c r="F154" s="18"/>
      <c r="H154" s="18"/>
      <c r="I154" s="18"/>
    </row>
    <row r="155" spans="3:9" x14ac:dyDescent="0.2">
      <c r="C155" s="18"/>
      <c r="E155" s="18"/>
      <c r="F155" s="18"/>
      <c r="H155" s="18"/>
      <c r="I155" s="18"/>
    </row>
    <row r="156" spans="3:9" x14ac:dyDescent="0.2">
      <c r="C156" s="18"/>
      <c r="E156" s="18"/>
      <c r="F156" s="18"/>
      <c r="H156" s="18"/>
      <c r="I156" s="18"/>
    </row>
    <row r="157" spans="3:9" x14ac:dyDescent="0.2">
      <c r="C157" s="18"/>
      <c r="E157" s="18"/>
      <c r="F157" s="18"/>
      <c r="H157" s="18"/>
      <c r="I157" s="18"/>
    </row>
    <row r="158" spans="3:9" x14ac:dyDescent="0.2">
      <c r="C158" s="18"/>
      <c r="E158" s="18"/>
      <c r="F158" s="18"/>
      <c r="H158" s="18"/>
      <c r="I158" s="18"/>
    </row>
    <row r="159" spans="3:9" x14ac:dyDescent="0.2">
      <c r="C159" s="18"/>
      <c r="E159" s="18"/>
      <c r="F159" s="18"/>
      <c r="H159" s="18"/>
      <c r="I159" s="18"/>
    </row>
    <row r="160" spans="3:9" x14ac:dyDescent="0.2">
      <c r="C160" s="18"/>
      <c r="E160" s="18"/>
      <c r="F160" s="18"/>
      <c r="H160" s="18"/>
      <c r="I160" s="18"/>
    </row>
    <row r="161" spans="3:9" x14ac:dyDescent="0.2">
      <c r="C161" s="18"/>
      <c r="E161" s="18"/>
      <c r="F161" s="18"/>
      <c r="H161" s="18"/>
      <c r="I161" s="18"/>
    </row>
    <row r="162" spans="3:9" x14ac:dyDescent="0.2">
      <c r="C162" s="18"/>
      <c r="E162" s="18"/>
      <c r="F162" s="18"/>
      <c r="H162" s="18"/>
      <c r="I162" s="18"/>
    </row>
    <row r="163" spans="3:9" x14ac:dyDescent="0.2">
      <c r="C163" s="18"/>
      <c r="E163" s="18"/>
      <c r="F163" s="18"/>
      <c r="H163" s="18"/>
      <c r="I163" s="18"/>
    </row>
    <row r="164" spans="3:9" x14ac:dyDescent="0.2">
      <c r="C164" s="18"/>
      <c r="E164" s="18"/>
      <c r="F164" s="18"/>
      <c r="H164" s="18"/>
      <c r="I164" s="18"/>
    </row>
    <row r="165" spans="3:9" x14ac:dyDescent="0.2">
      <c r="C165" s="18"/>
      <c r="E165" s="18"/>
      <c r="F165" s="18"/>
      <c r="H165" s="18"/>
      <c r="I165" s="18"/>
    </row>
    <row r="166" spans="3:9" x14ac:dyDescent="0.2">
      <c r="C166" s="18"/>
      <c r="E166" s="18"/>
      <c r="F166" s="18"/>
      <c r="H166" s="18"/>
      <c r="I166" s="18"/>
    </row>
    <row r="167" spans="3:9" x14ac:dyDescent="0.2">
      <c r="C167" s="18"/>
      <c r="E167" s="18"/>
      <c r="F167" s="18"/>
      <c r="H167" s="18"/>
      <c r="I167" s="18"/>
    </row>
    <row r="168" spans="3:9" x14ac:dyDescent="0.2">
      <c r="C168" s="18"/>
      <c r="E168" s="18"/>
      <c r="F168" s="18"/>
      <c r="H168" s="18"/>
      <c r="I168" s="18"/>
    </row>
    <row r="169" spans="3:9" x14ac:dyDescent="0.2">
      <c r="C169" s="18"/>
      <c r="E169" s="18"/>
      <c r="F169" s="18"/>
      <c r="H169" s="18"/>
      <c r="I169" s="18"/>
    </row>
    <row r="170" spans="3:9" x14ac:dyDescent="0.2">
      <c r="C170" s="18"/>
      <c r="E170" s="18"/>
      <c r="F170" s="18"/>
      <c r="H170" s="18"/>
      <c r="I170" s="18"/>
    </row>
    <row r="171" spans="3:9" x14ac:dyDescent="0.2">
      <c r="C171" s="18"/>
      <c r="E171" s="18"/>
      <c r="F171" s="18"/>
      <c r="H171" s="18"/>
      <c r="I171" s="18"/>
    </row>
    <row r="172" spans="3:9" x14ac:dyDescent="0.2">
      <c r="C172" s="18"/>
      <c r="E172" s="18"/>
      <c r="F172" s="18"/>
      <c r="H172" s="18"/>
      <c r="I172" s="18"/>
    </row>
    <row r="173" spans="3:9" x14ac:dyDescent="0.2">
      <c r="C173" s="18"/>
      <c r="E173" s="18"/>
      <c r="F173" s="18"/>
      <c r="H173" s="18"/>
      <c r="I173" s="18"/>
    </row>
    <row r="174" spans="3:9" x14ac:dyDescent="0.2">
      <c r="C174" s="18"/>
      <c r="E174" s="18"/>
      <c r="F174" s="18"/>
      <c r="H174" s="18"/>
      <c r="I174" s="18"/>
    </row>
    <row r="175" spans="3:9" x14ac:dyDescent="0.2">
      <c r="C175" s="18"/>
      <c r="E175" s="18"/>
      <c r="F175" s="18"/>
      <c r="H175" s="18"/>
      <c r="I175" s="18"/>
    </row>
    <row r="176" spans="3:9" x14ac:dyDescent="0.2">
      <c r="C176" s="18"/>
      <c r="E176" s="18"/>
      <c r="F176" s="18"/>
      <c r="H176" s="18"/>
      <c r="I176" s="18"/>
    </row>
    <row r="177" spans="3:9" x14ac:dyDescent="0.2">
      <c r="C177" s="18"/>
      <c r="E177" s="18"/>
      <c r="F177" s="18"/>
      <c r="H177" s="18"/>
      <c r="I177" s="18"/>
    </row>
    <row r="178" spans="3:9" x14ac:dyDescent="0.2">
      <c r="C178" s="18"/>
      <c r="E178" s="18"/>
      <c r="F178" s="18"/>
      <c r="H178" s="18"/>
      <c r="I178" s="18"/>
    </row>
    <row r="179" spans="3:9" x14ac:dyDescent="0.2">
      <c r="C179" s="18"/>
      <c r="E179" s="18"/>
      <c r="F179" s="18"/>
      <c r="H179" s="18"/>
      <c r="I179" s="18"/>
    </row>
    <row r="180" spans="3:9" x14ac:dyDescent="0.2">
      <c r="C180" s="18"/>
      <c r="E180" s="18"/>
      <c r="F180" s="18"/>
      <c r="H180" s="18"/>
      <c r="I180" s="18"/>
    </row>
    <row r="181" spans="3:9" x14ac:dyDescent="0.2">
      <c r="C181" s="18"/>
      <c r="E181" s="18"/>
      <c r="F181" s="18"/>
      <c r="H181" s="18"/>
      <c r="I181" s="18"/>
    </row>
    <row r="182" spans="3:9" x14ac:dyDescent="0.2">
      <c r="C182" s="18"/>
      <c r="E182" s="18"/>
      <c r="F182" s="18"/>
      <c r="H182" s="18"/>
      <c r="I182" s="18"/>
    </row>
    <row r="183" spans="3:9" x14ac:dyDescent="0.2">
      <c r="C183" s="18"/>
      <c r="E183" s="18"/>
      <c r="F183" s="18"/>
      <c r="H183" s="18"/>
      <c r="I183" s="18"/>
    </row>
    <row r="184" spans="3:9" x14ac:dyDescent="0.2">
      <c r="C184" s="18"/>
      <c r="E184" s="18"/>
      <c r="F184" s="18"/>
      <c r="H184" s="18"/>
      <c r="I184" s="18"/>
    </row>
    <row r="185" spans="3:9" x14ac:dyDescent="0.2">
      <c r="C185" s="18"/>
      <c r="E185" s="18"/>
      <c r="F185" s="18"/>
      <c r="H185" s="18"/>
      <c r="I185" s="18"/>
    </row>
    <row r="186" spans="3:9" x14ac:dyDescent="0.2">
      <c r="C186" s="18"/>
      <c r="E186" s="18"/>
      <c r="F186" s="18"/>
      <c r="H186" s="18"/>
      <c r="I186" s="18"/>
    </row>
    <row r="187" spans="3:9" x14ac:dyDescent="0.2">
      <c r="C187" s="18"/>
      <c r="E187" s="18"/>
      <c r="F187" s="18"/>
      <c r="H187" s="18"/>
      <c r="I187" s="18"/>
    </row>
    <row r="188" spans="3:9" x14ac:dyDescent="0.2">
      <c r="C188" s="18"/>
      <c r="E188" s="18"/>
      <c r="F188" s="18"/>
      <c r="H188" s="18"/>
      <c r="I188" s="18"/>
    </row>
    <row r="189" spans="3:9" x14ac:dyDescent="0.2">
      <c r="C189" s="18"/>
      <c r="E189" s="18"/>
      <c r="F189" s="18"/>
      <c r="H189" s="18"/>
      <c r="I189" s="18"/>
    </row>
    <row r="190" spans="3:9" x14ac:dyDescent="0.2">
      <c r="C190" s="18"/>
      <c r="E190" s="18"/>
      <c r="F190" s="18"/>
      <c r="H190" s="18"/>
      <c r="I190" s="18"/>
    </row>
    <row r="191" spans="3:9" x14ac:dyDescent="0.2">
      <c r="C191" s="18"/>
      <c r="E191" s="18"/>
      <c r="F191" s="18"/>
      <c r="H191" s="18"/>
      <c r="I191" s="18"/>
    </row>
    <row r="192" spans="3:9" x14ac:dyDescent="0.2">
      <c r="C192" s="18"/>
      <c r="E192" s="18"/>
      <c r="F192" s="18"/>
      <c r="H192" s="18"/>
      <c r="I192" s="18"/>
    </row>
    <row r="193" spans="3:9" x14ac:dyDescent="0.2">
      <c r="C193" s="18"/>
      <c r="E193" s="18"/>
      <c r="F193" s="18"/>
      <c r="H193" s="18"/>
      <c r="I193" s="18"/>
    </row>
    <row r="194" spans="3:9" x14ac:dyDescent="0.2">
      <c r="C194" s="18"/>
      <c r="E194" s="18"/>
      <c r="F194" s="18"/>
      <c r="H194" s="18"/>
      <c r="I194" s="18"/>
    </row>
    <row r="195" spans="3:9" x14ac:dyDescent="0.2">
      <c r="C195" s="18"/>
      <c r="E195" s="18"/>
      <c r="F195" s="18"/>
      <c r="H195" s="18"/>
      <c r="I195" s="18"/>
    </row>
    <row r="196" spans="3:9" x14ac:dyDescent="0.2">
      <c r="C196" s="18"/>
      <c r="E196" s="18"/>
      <c r="F196" s="18"/>
      <c r="H196" s="18"/>
      <c r="I196" s="18"/>
    </row>
    <row r="197" spans="3:9" x14ac:dyDescent="0.2">
      <c r="C197" s="18"/>
      <c r="E197" s="18"/>
      <c r="F197" s="18"/>
      <c r="H197" s="18"/>
      <c r="I197" s="18"/>
    </row>
    <row r="198" spans="3:9" x14ac:dyDescent="0.2">
      <c r="C198" s="18"/>
      <c r="E198" s="18"/>
      <c r="F198" s="18"/>
      <c r="H198" s="18"/>
      <c r="I198" s="18"/>
    </row>
    <row r="199" spans="3:9" x14ac:dyDescent="0.2">
      <c r="C199" s="18"/>
      <c r="E199" s="18"/>
      <c r="F199" s="18"/>
      <c r="H199" s="18"/>
      <c r="I199" s="18"/>
    </row>
    <row r="200" spans="3:9" x14ac:dyDescent="0.2">
      <c r="C200" s="18"/>
      <c r="E200" s="18"/>
      <c r="F200" s="18"/>
      <c r="H200" s="18"/>
      <c r="I200" s="18"/>
    </row>
    <row r="201" spans="3:9" x14ac:dyDescent="0.2">
      <c r="C201" s="18"/>
      <c r="E201" s="18"/>
      <c r="F201" s="18"/>
      <c r="H201" s="18"/>
      <c r="I201" s="18"/>
    </row>
    <row r="202" spans="3:9" x14ac:dyDescent="0.2">
      <c r="C202" s="18"/>
      <c r="E202" s="18"/>
      <c r="F202" s="18"/>
      <c r="H202" s="18"/>
      <c r="I202" s="18"/>
    </row>
    <row r="203" spans="3:9" x14ac:dyDescent="0.2">
      <c r="C203" s="18"/>
      <c r="E203" s="18"/>
      <c r="F203" s="18"/>
      <c r="H203" s="18"/>
      <c r="I203" s="18"/>
    </row>
    <row r="204" spans="3:9" x14ac:dyDescent="0.2">
      <c r="C204" s="18"/>
      <c r="E204" s="18"/>
      <c r="F204" s="18"/>
      <c r="H204" s="18"/>
      <c r="I204" s="18"/>
    </row>
    <row r="205" spans="3:9" x14ac:dyDescent="0.2">
      <c r="C205" s="18"/>
      <c r="E205" s="18"/>
      <c r="F205" s="18"/>
      <c r="H205" s="18"/>
      <c r="I205" s="18"/>
    </row>
    <row r="206" spans="3:9" x14ac:dyDescent="0.2">
      <c r="C206" s="18"/>
      <c r="E206" s="18"/>
      <c r="F206" s="18"/>
      <c r="H206" s="18"/>
      <c r="I206" s="18"/>
    </row>
    <row r="207" spans="3:9" x14ac:dyDescent="0.2">
      <c r="C207" s="18"/>
      <c r="E207" s="18"/>
      <c r="F207" s="18"/>
      <c r="H207" s="18"/>
      <c r="I207" s="18"/>
    </row>
    <row r="208" spans="3:9" x14ac:dyDescent="0.2">
      <c r="C208" s="18"/>
      <c r="E208" s="18"/>
      <c r="F208" s="18"/>
      <c r="H208" s="18"/>
      <c r="I208" s="18"/>
    </row>
    <row r="209" spans="3:9" x14ac:dyDescent="0.2">
      <c r="C209" s="18"/>
      <c r="E209" s="18"/>
      <c r="F209" s="18"/>
      <c r="H209" s="18"/>
      <c r="I209" s="18"/>
    </row>
    <row r="210" spans="3:9" x14ac:dyDescent="0.2">
      <c r="C210" s="18"/>
      <c r="E210" s="18"/>
      <c r="F210" s="18"/>
      <c r="H210" s="18"/>
      <c r="I210" s="18"/>
    </row>
    <row r="211" spans="3:9" x14ac:dyDescent="0.2">
      <c r="C211" s="18"/>
      <c r="E211" s="18"/>
      <c r="F211" s="18"/>
      <c r="H211" s="18"/>
      <c r="I211" s="18"/>
    </row>
    <row r="212" spans="3:9" x14ac:dyDescent="0.2">
      <c r="C212" s="18"/>
      <c r="E212" s="18"/>
      <c r="F212" s="18"/>
      <c r="H212" s="18"/>
      <c r="I212" s="18"/>
    </row>
    <row r="213" spans="3:9" x14ac:dyDescent="0.2">
      <c r="C213" s="18"/>
      <c r="E213" s="18"/>
      <c r="F213" s="18"/>
      <c r="H213" s="18"/>
      <c r="I213" s="18"/>
    </row>
    <row r="214" spans="3:9" x14ac:dyDescent="0.2">
      <c r="C214" s="18"/>
      <c r="E214" s="18"/>
      <c r="F214" s="18"/>
      <c r="H214" s="18"/>
      <c r="I214" s="18"/>
    </row>
    <row r="215" spans="3:9" x14ac:dyDescent="0.2">
      <c r="C215" s="18"/>
      <c r="E215" s="18"/>
      <c r="F215" s="18"/>
      <c r="H215" s="18"/>
      <c r="I215" s="18"/>
    </row>
    <row r="216" spans="3:9" x14ac:dyDescent="0.2">
      <c r="C216" s="18"/>
      <c r="E216" s="18"/>
      <c r="F216" s="18"/>
      <c r="H216" s="18"/>
      <c r="I216" s="18"/>
    </row>
    <row r="217" spans="3:9" x14ac:dyDescent="0.2">
      <c r="C217" s="18"/>
      <c r="E217" s="18"/>
      <c r="F217" s="18"/>
      <c r="H217" s="18"/>
      <c r="I217" s="18"/>
    </row>
    <row r="218" spans="3:9" x14ac:dyDescent="0.2">
      <c r="C218" s="18"/>
      <c r="E218" s="18"/>
      <c r="F218" s="18"/>
      <c r="H218" s="18"/>
      <c r="I218" s="18"/>
    </row>
    <row r="219" spans="3:9" x14ac:dyDescent="0.2">
      <c r="C219" s="18"/>
      <c r="E219" s="18"/>
      <c r="F219" s="18"/>
      <c r="H219" s="18"/>
      <c r="I219" s="18"/>
    </row>
    <row r="220" spans="3:9" x14ac:dyDescent="0.2">
      <c r="C220" s="18"/>
      <c r="E220" s="18"/>
      <c r="F220" s="18"/>
      <c r="H220" s="18"/>
      <c r="I220" s="18"/>
    </row>
    <row r="221" spans="3:9" x14ac:dyDescent="0.2">
      <c r="C221" s="18"/>
      <c r="E221" s="18"/>
      <c r="F221" s="18"/>
      <c r="H221" s="18"/>
      <c r="I221" s="18"/>
    </row>
    <row r="222" spans="3:9" x14ac:dyDescent="0.2">
      <c r="C222" s="18"/>
      <c r="E222" s="18"/>
      <c r="F222" s="18"/>
      <c r="H222" s="18"/>
      <c r="I222" s="18"/>
    </row>
    <row r="223" spans="3:9" x14ac:dyDescent="0.2">
      <c r="C223" s="18"/>
      <c r="E223" s="18"/>
      <c r="F223" s="18"/>
      <c r="H223" s="18"/>
      <c r="I223" s="18"/>
    </row>
    <row r="224" spans="3:9" x14ac:dyDescent="0.2">
      <c r="C224" s="18"/>
      <c r="E224" s="18"/>
      <c r="F224" s="18"/>
      <c r="H224" s="18"/>
      <c r="I224" s="18"/>
    </row>
    <row r="225" spans="3:9" x14ac:dyDescent="0.2">
      <c r="C225" s="18"/>
      <c r="E225" s="18"/>
      <c r="F225" s="18"/>
      <c r="H225" s="18"/>
      <c r="I225" s="18"/>
    </row>
    <row r="226" spans="3:9" x14ac:dyDescent="0.2">
      <c r="C226" s="18"/>
      <c r="E226" s="18"/>
      <c r="F226" s="18"/>
      <c r="H226" s="18"/>
      <c r="I226" s="18"/>
    </row>
    <row r="227" spans="3:9" x14ac:dyDescent="0.2">
      <c r="C227" s="18"/>
      <c r="E227" s="18"/>
      <c r="F227" s="18"/>
      <c r="H227" s="18"/>
      <c r="I227" s="18"/>
    </row>
    <row r="228" spans="3:9" x14ac:dyDescent="0.2">
      <c r="C228" s="18"/>
      <c r="E228" s="18"/>
      <c r="F228" s="18"/>
      <c r="H228" s="18"/>
      <c r="I228" s="18"/>
    </row>
    <row r="229" spans="3:9" x14ac:dyDescent="0.2">
      <c r="C229" s="18"/>
      <c r="E229" s="18"/>
      <c r="F229" s="18"/>
      <c r="H229" s="18"/>
      <c r="I229" s="18"/>
    </row>
    <row r="230" spans="3:9" x14ac:dyDescent="0.2">
      <c r="C230" s="18"/>
      <c r="E230" s="18"/>
      <c r="F230" s="18"/>
      <c r="H230" s="18"/>
      <c r="I230" s="18"/>
    </row>
    <row r="231" spans="3:9" x14ac:dyDescent="0.2">
      <c r="C231" s="18"/>
      <c r="E231" s="18"/>
      <c r="F231" s="18"/>
      <c r="H231" s="18"/>
      <c r="I231" s="18"/>
    </row>
    <row r="232" spans="3:9" x14ac:dyDescent="0.2">
      <c r="C232" s="18"/>
      <c r="E232" s="18"/>
      <c r="F232" s="18"/>
      <c r="H232" s="18"/>
      <c r="I232" s="18"/>
    </row>
    <row r="233" spans="3:9" x14ac:dyDescent="0.2">
      <c r="C233" s="18"/>
      <c r="E233" s="18"/>
      <c r="F233" s="18"/>
      <c r="H233" s="18"/>
      <c r="I233" s="18"/>
    </row>
    <row r="234" spans="3:9" x14ac:dyDescent="0.2">
      <c r="C234" s="18"/>
      <c r="E234" s="18"/>
      <c r="F234" s="18"/>
      <c r="H234" s="18"/>
      <c r="I234" s="18"/>
    </row>
    <row r="235" spans="3:9" x14ac:dyDescent="0.2">
      <c r="C235" s="18"/>
      <c r="E235" s="18"/>
      <c r="F235" s="18"/>
      <c r="H235" s="18"/>
      <c r="I235" s="18"/>
    </row>
    <row r="236" spans="3:9" x14ac:dyDescent="0.2">
      <c r="C236" s="18"/>
      <c r="E236" s="18"/>
      <c r="F236" s="18"/>
      <c r="H236" s="18"/>
      <c r="I236" s="18"/>
    </row>
    <row r="237" spans="3:9" x14ac:dyDescent="0.2">
      <c r="C237" s="18"/>
      <c r="E237" s="18"/>
      <c r="F237" s="18"/>
      <c r="H237" s="18"/>
      <c r="I237" s="18"/>
    </row>
    <row r="238" spans="3:9" x14ac:dyDescent="0.2">
      <c r="C238" s="18"/>
      <c r="E238" s="18"/>
      <c r="F238" s="18"/>
      <c r="H238" s="18"/>
      <c r="I238" s="18"/>
    </row>
    <row r="239" spans="3:9" x14ac:dyDescent="0.2">
      <c r="C239" s="18"/>
      <c r="E239" s="18"/>
      <c r="F239" s="18"/>
      <c r="H239" s="18"/>
      <c r="I239" s="18"/>
    </row>
    <row r="240" spans="3:9" x14ac:dyDescent="0.2">
      <c r="C240" s="18"/>
      <c r="E240" s="18"/>
      <c r="F240" s="18"/>
      <c r="H240" s="18"/>
      <c r="I240" s="18"/>
    </row>
    <row r="241" spans="3:9" x14ac:dyDescent="0.2">
      <c r="C241" s="18"/>
      <c r="E241" s="18"/>
      <c r="F241" s="18"/>
      <c r="H241" s="18"/>
      <c r="I241" s="18"/>
    </row>
    <row r="242" spans="3:9" x14ac:dyDescent="0.2">
      <c r="C242" s="18"/>
      <c r="E242" s="18"/>
      <c r="F242" s="18"/>
      <c r="H242" s="18"/>
      <c r="I242" s="18"/>
    </row>
    <row r="243" spans="3:9" x14ac:dyDescent="0.2">
      <c r="C243" s="18"/>
      <c r="E243" s="18"/>
      <c r="F243" s="18"/>
      <c r="H243" s="18"/>
      <c r="I243" s="18"/>
    </row>
    <row r="244" spans="3:9" x14ac:dyDescent="0.2">
      <c r="C244" s="18"/>
      <c r="E244" s="18"/>
      <c r="F244" s="18"/>
      <c r="H244" s="18"/>
      <c r="I244" s="18"/>
    </row>
    <row r="245" spans="3:9" x14ac:dyDescent="0.2">
      <c r="C245" s="18"/>
      <c r="E245" s="18"/>
      <c r="F245" s="18"/>
      <c r="H245" s="18"/>
      <c r="I245" s="18"/>
    </row>
    <row r="246" spans="3:9" x14ac:dyDescent="0.2">
      <c r="C246" s="18"/>
      <c r="E246" s="18"/>
      <c r="F246" s="18"/>
      <c r="H246" s="18"/>
      <c r="I246" s="18"/>
    </row>
    <row r="247" spans="3:9" x14ac:dyDescent="0.2">
      <c r="C247" s="18"/>
      <c r="E247" s="18"/>
      <c r="F247" s="18"/>
      <c r="H247" s="18"/>
      <c r="I247" s="18"/>
    </row>
    <row r="248" spans="3:9" x14ac:dyDescent="0.2">
      <c r="C248" s="18"/>
      <c r="E248" s="18"/>
      <c r="F248" s="18"/>
      <c r="H248" s="18"/>
      <c r="I248" s="18"/>
    </row>
    <row r="249" spans="3:9" x14ac:dyDescent="0.2">
      <c r="C249" s="18"/>
      <c r="E249" s="18"/>
      <c r="F249" s="18"/>
      <c r="H249" s="18"/>
      <c r="I249" s="18"/>
    </row>
    <row r="250" spans="3:9" x14ac:dyDescent="0.2">
      <c r="C250" s="18"/>
      <c r="E250" s="18"/>
      <c r="F250" s="18"/>
      <c r="H250" s="18"/>
      <c r="I250" s="18"/>
    </row>
    <row r="251" spans="3:9" x14ac:dyDescent="0.2">
      <c r="C251" s="18"/>
      <c r="E251" s="18"/>
      <c r="F251" s="18"/>
      <c r="H251" s="18"/>
      <c r="I251" s="18"/>
    </row>
    <row r="252" spans="3:9" x14ac:dyDescent="0.2">
      <c r="C252" s="18"/>
      <c r="E252" s="18"/>
      <c r="F252" s="18"/>
      <c r="H252" s="18"/>
      <c r="I252" s="18"/>
    </row>
    <row r="253" spans="3:9" x14ac:dyDescent="0.2">
      <c r="C253" s="18"/>
      <c r="E253" s="18"/>
      <c r="F253" s="18"/>
      <c r="H253" s="18"/>
      <c r="I253" s="18"/>
    </row>
    <row r="254" spans="3:9" x14ac:dyDescent="0.2">
      <c r="C254" s="18"/>
      <c r="E254" s="18"/>
      <c r="F254" s="18"/>
      <c r="H254" s="18"/>
      <c r="I254" s="18"/>
    </row>
    <row r="255" spans="3:9" x14ac:dyDescent="0.2">
      <c r="C255" s="18"/>
      <c r="E255" s="18"/>
      <c r="F255" s="18"/>
      <c r="H255" s="18"/>
      <c r="I255" s="18"/>
    </row>
    <row r="256" spans="3:9" x14ac:dyDescent="0.2">
      <c r="C256" s="18"/>
      <c r="E256" s="18"/>
      <c r="F256" s="18"/>
      <c r="H256" s="18"/>
      <c r="I256" s="18"/>
    </row>
    <row r="257" spans="3:9" x14ac:dyDescent="0.2">
      <c r="C257" s="18"/>
      <c r="E257" s="18"/>
      <c r="F257" s="18"/>
      <c r="H257" s="18"/>
      <c r="I257" s="18"/>
    </row>
    <row r="258" spans="3:9" x14ac:dyDescent="0.2">
      <c r="C258" s="18"/>
      <c r="E258" s="18"/>
      <c r="F258" s="18"/>
      <c r="H258" s="18"/>
      <c r="I258" s="18"/>
    </row>
    <row r="259" spans="3:9" x14ac:dyDescent="0.2">
      <c r="C259" s="18"/>
      <c r="E259" s="18"/>
      <c r="F259" s="18"/>
      <c r="H259" s="18"/>
      <c r="I259" s="18"/>
    </row>
    <row r="260" spans="3:9" x14ac:dyDescent="0.2">
      <c r="C260" s="18"/>
      <c r="E260" s="18"/>
      <c r="F260" s="18"/>
      <c r="H260" s="18"/>
      <c r="I260" s="18"/>
    </row>
    <row r="261" spans="3:9" x14ac:dyDescent="0.2">
      <c r="C261" s="18"/>
      <c r="E261" s="18"/>
      <c r="F261" s="18"/>
      <c r="H261" s="18"/>
      <c r="I261" s="18"/>
    </row>
    <row r="262" spans="3:9" x14ac:dyDescent="0.2">
      <c r="C262" s="18"/>
      <c r="E262" s="18"/>
      <c r="F262" s="18"/>
      <c r="H262" s="18"/>
      <c r="I262" s="18"/>
    </row>
    <row r="263" spans="3:9" x14ac:dyDescent="0.2">
      <c r="C263" s="18"/>
      <c r="E263" s="18"/>
      <c r="F263" s="18"/>
      <c r="H263" s="18"/>
      <c r="I263" s="18"/>
    </row>
    <row r="264" spans="3:9" x14ac:dyDescent="0.2">
      <c r="C264" s="18"/>
      <c r="E264" s="18"/>
      <c r="F264" s="18"/>
      <c r="H264" s="18"/>
      <c r="I264" s="18"/>
    </row>
    <row r="265" spans="3:9" x14ac:dyDescent="0.2">
      <c r="C265" s="18"/>
      <c r="E265" s="18"/>
      <c r="F265" s="18"/>
      <c r="H265" s="18"/>
      <c r="I265" s="18"/>
    </row>
    <row r="266" spans="3:9" x14ac:dyDescent="0.2">
      <c r="C266" s="18"/>
      <c r="E266" s="18"/>
      <c r="F266" s="18"/>
      <c r="H266" s="18"/>
      <c r="I266" s="18"/>
    </row>
    <row r="267" spans="3:9" x14ac:dyDescent="0.2">
      <c r="C267" s="18"/>
      <c r="E267" s="18"/>
      <c r="F267" s="18"/>
      <c r="H267" s="18"/>
      <c r="I267" s="18"/>
    </row>
    <row r="268" spans="3:9" x14ac:dyDescent="0.2">
      <c r="C268" s="18"/>
      <c r="E268" s="18"/>
      <c r="F268" s="18"/>
      <c r="H268" s="18"/>
      <c r="I268" s="18"/>
    </row>
    <row r="269" spans="3:9" x14ac:dyDescent="0.2">
      <c r="C269" s="18"/>
      <c r="E269" s="18"/>
      <c r="F269" s="18"/>
      <c r="H269" s="18"/>
      <c r="I269" s="18"/>
    </row>
    <row r="270" spans="3:9" x14ac:dyDescent="0.2">
      <c r="C270" s="18"/>
      <c r="E270" s="18"/>
      <c r="F270" s="18"/>
      <c r="H270" s="18"/>
      <c r="I270" s="18"/>
    </row>
    <row r="271" spans="3:9" x14ac:dyDescent="0.2">
      <c r="C271" s="18"/>
      <c r="E271" s="18"/>
      <c r="F271" s="18"/>
      <c r="H271" s="18"/>
      <c r="I271" s="18"/>
    </row>
    <row r="272" spans="3:9" x14ac:dyDescent="0.2">
      <c r="C272" s="18"/>
      <c r="E272" s="18"/>
      <c r="F272" s="18"/>
      <c r="H272" s="18"/>
      <c r="I272" s="18"/>
    </row>
    <row r="273" spans="3:9" x14ac:dyDescent="0.2">
      <c r="C273" s="18"/>
      <c r="E273" s="18"/>
      <c r="F273" s="18"/>
      <c r="H273" s="18"/>
      <c r="I273" s="18"/>
    </row>
    <row r="274" spans="3:9" x14ac:dyDescent="0.2">
      <c r="C274" s="18"/>
      <c r="E274" s="18"/>
      <c r="F274" s="18"/>
      <c r="H274" s="18"/>
      <c r="I274" s="18"/>
    </row>
    <row r="275" spans="3:9" x14ac:dyDescent="0.2">
      <c r="C275" s="18"/>
      <c r="E275" s="18"/>
      <c r="F275" s="18"/>
      <c r="H275" s="18"/>
      <c r="I275" s="18"/>
    </row>
    <row r="276" spans="3:9" x14ac:dyDescent="0.2">
      <c r="C276" s="18"/>
      <c r="E276" s="18"/>
      <c r="F276" s="18"/>
      <c r="H276" s="18"/>
      <c r="I276" s="18"/>
    </row>
    <row r="277" spans="3:9" x14ac:dyDescent="0.2">
      <c r="C277" s="18"/>
      <c r="E277" s="18"/>
      <c r="F277" s="18"/>
      <c r="H277" s="18"/>
      <c r="I277" s="18"/>
    </row>
    <row r="278" spans="3:9" x14ac:dyDescent="0.2">
      <c r="C278" s="18"/>
      <c r="E278" s="18"/>
      <c r="F278" s="18"/>
      <c r="H278" s="18"/>
      <c r="I278" s="18"/>
    </row>
    <row r="279" spans="3:9" x14ac:dyDescent="0.2">
      <c r="C279" s="18"/>
      <c r="E279" s="18"/>
      <c r="F279" s="18"/>
      <c r="H279" s="18"/>
      <c r="I279" s="18"/>
    </row>
    <row r="280" spans="3:9" x14ac:dyDescent="0.2">
      <c r="C280" s="18"/>
      <c r="E280" s="18"/>
      <c r="F280" s="18"/>
      <c r="H280" s="18"/>
      <c r="I280" s="18"/>
    </row>
    <row r="281" spans="3:9" x14ac:dyDescent="0.2">
      <c r="C281" s="18"/>
      <c r="E281" s="18"/>
      <c r="F281" s="18"/>
      <c r="H281" s="18"/>
      <c r="I281" s="18"/>
    </row>
    <row r="282" spans="3:9" x14ac:dyDescent="0.2">
      <c r="C282" s="18"/>
      <c r="E282" s="18"/>
      <c r="F282" s="18"/>
      <c r="H282" s="18"/>
      <c r="I282" s="18"/>
    </row>
    <row r="283" spans="3:9" x14ac:dyDescent="0.2">
      <c r="C283" s="18"/>
      <c r="E283" s="18"/>
      <c r="F283" s="18"/>
      <c r="H283" s="18"/>
      <c r="I283" s="18"/>
    </row>
    <row r="284" spans="3:9" x14ac:dyDescent="0.2">
      <c r="C284" s="18"/>
      <c r="E284" s="18"/>
      <c r="F284" s="18"/>
      <c r="H284" s="18"/>
      <c r="I284" s="18"/>
    </row>
    <row r="285" spans="3:9" x14ac:dyDescent="0.2">
      <c r="C285" s="18"/>
      <c r="E285" s="18"/>
      <c r="F285" s="18"/>
      <c r="H285" s="18"/>
      <c r="I285" s="18"/>
    </row>
    <row r="286" spans="3:9" x14ac:dyDescent="0.2">
      <c r="C286" s="18"/>
      <c r="E286" s="18"/>
      <c r="F286" s="18"/>
      <c r="H286" s="18"/>
      <c r="I286" s="18"/>
    </row>
    <row r="287" spans="3:9" x14ac:dyDescent="0.2">
      <c r="C287" s="18"/>
      <c r="E287" s="18"/>
      <c r="F287" s="18"/>
      <c r="H287" s="18"/>
      <c r="I287" s="18"/>
    </row>
    <row r="288" spans="3:9" x14ac:dyDescent="0.2">
      <c r="C288" s="18"/>
      <c r="E288" s="18"/>
      <c r="F288" s="18"/>
      <c r="H288" s="18"/>
      <c r="I288" s="18"/>
    </row>
    <row r="289" spans="3:9" x14ac:dyDescent="0.2">
      <c r="C289" s="18"/>
      <c r="E289" s="18"/>
      <c r="F289" s="18"/>
      <c r="H289" s="18"/>
      <c r="I289" s="18"/>
    </row>
    <row r="290" spans="3:9" x14ac:dyDescent="0.2">
      <c r="C290" s="18"/>
      <c r="E290" s="18"/>
      <c r="F290" s="18"/>
      <c r="H290" s="18"/>
      <c r="I290" s="18"/>
    </row>
    <row r="291" spans="3:9" x14ac:dyDescent="0.2">
      <c r="C291" s="18"/>
      <c r="E291" s="18"/>
      <c r="F291" s="18"/>
      <c r="H291" s="18"/>
      <c r="I291" s="18"/>
    </row>
    <row r="292" spans="3:9" x14ac:dyDescent="0.2">
      <c r="C292" s="18"/>
      <c r="E292" s="18"/>
      <c r="F292" s="18"/>
      <c r="H292" s="18"/>
      <c r="I292" s="18"/>
    </row>
    <row r="293" spans="3:9" x14ac:dyDescent="0.2">
      <c r="C293" s="18"/>
      <c r="E293" s="18"/>
      <c r="F293" s="18"/>
      <c r="H293" s="18"/>
      <c r="I293" s="18"/>
    </row>
    <row r="294" spans="3:9" x14ac:dyDescent="0.2">
      <c r="C294" s="18"/>
      <c r="E294" s="18"/>
      <c r="F294" s="18"/>
      <c r="H294" s="18"/>
      <c r="I294" s="18"/>
    </row>
    <row r="295" spans="3:9" x14ac:dyDescent="0.2">
      <c r="C295" s="18"/>
      <c r="E295" s="18"/>
      <c r="F295" s="18"/>
      <c r="H295" s="18"/>
      <c r="I295" s="18"/>
    </row>
    <row r="296" spans="3:9" x14ac:dyDescent="0.2">
      <c r="C296" s="18"/>
      <c r="E296" s="18"/>
      <c r="F296" s="18"/>
      <c r="H296" s="18"/>
      <c r="I296" s="18"/>
    </row>
    <row r="297" spans="3:9" x14ac:dyDescent="0.2">
      <c r="C297" s="18"/>
      <c r="E297" s="18"/>
      <c r="F297" s="18"/>
      <c r="H297" s="18"/>
      <c r="I297" s="18"/>
    </row>
    <row r="298" spans="3:9" x14ac:dyDescent="0.2">
      <c r="C298" s="18"/>
      <c r="E298" s="18"/>
      <c r="F298" s="18"/>
      <c r="H298" s="18"/>
      <c r="I298" s="18"/>
    </row>
    <row r="299" spans="3:9" x14ac:dyDescent="0.2">
      <c r="C299" s="18"/>
      <c r="E299" s="18"/>
      <c r="F299" s="18"/>
      <c r="H299" s="18"/>
      <c r="I299" s="18"/>
    </row>
    <row r="300" spans="3:9" x14ac:dyDescent="0.2">
      <c r="C300" s="18"/>
      <c r="E300" s="18"/>
      <c r="F300" s="18"/>
      <c r="H300" s="18"/>
      <c r="I300" s="18"/>
    </row>
    <row r="301" spans="3:9" x14ac:dyDescent="0.2">
      <c r="C301" s="18"/>
      <c r="E301" s="18"/>
      <c r="F301" s="18"/>
      <c r="H301" s="18"/>
      <c r="I301" s="18"/>
    </row>
    <row r="302" spans="3:9" x14ac:dyDescent="0.2">
      <c r="C302" s="18"/>
      <c r="E302" s="18"/>
      <c r="F302" s="18"/>
      <c r="H302" s="18"/>
      <c r="I302" s="18"/>
    </row>
    <row r="303" spans="3:9" x14ac:dyDescent="0.2">
      <c r="C303" s="18"/>
      <c r="E303" s="18"/>
      <c r="F303" s="18"/>
      <c r="H303" s="18"/>
      <c r="I303" s="18"/>
    </row>
    <row r="304" spans="3:9" x14ac:dyDescent="0.2">
      <c r="C304" s="18"/>
      <c r="E304" s="18"/>
      <c r="F304" s="18"/>
      <c r="H304" s="18"/>
      <c r="I304" s="18"/>
    </row>
    <row r="305" spans="3:9" x14ac:dyDescent="0.2">
      <c r="C305" s="18"/>
      <c r="E305" s="18"/>
      <c r="F305" s="18"/>
      <c r="H305" s="18"/>
      <c r="I305" s="18"/>
    </row>
    <row r="306" spans="3:9" x14ac:dyDescent="0.2">
      <c r="C306" s="18"/>
      <c r="E306" s="18"/>
      <c r="F306" s="18"/>
      <c r="H306" s="18"/>
      <c r="I306" s="18"/>
    </row>
    <row r="307" spans="3:9" x14ac:dyDescent="0.2">
      <c r="C307" s="18"/>
      <c r="E307" s="18"/>
      <c r="F307" s="18"/>
      <c r="H307" s="18"/>
      <c r="I307" s="18"/>
    </row>
    <row r="308" spans="3:9" x14ac:dyDescent="0.2">
      <c r="C308" s="18"/>
      <c r="E308" s="18"/>
      <c r="F308" s="18"/>
      <c r="H308" s="18"/>
      <c r="I308" s="18"/>
    </row>
    <row r="309" spans="3:9" x14ac:dyDescent="0.2">
      <c r="C309" s="18"/>
      <c r="E309" s="18"/>
      <c r="F309" s="18"/>
      <c r="H309" s="18"/>
      <c r="I309" s="18"/>
    </row>
    <row r="310" spans="3:9" x14ac:dyDescent="0.2">
      <c r="C310" s="18"/>
      <c r="E310" s="18"/>
      <c r="F310" s="18"/>
      <c r="H310" s="18"/>
      <c r="I310" s="18"/>
    </row>
    <row r="311" spans="3:9" x14ac:dyDescent="0.2">
      <c r="C311" s="18"/>
      <c r="E311" s="18"/>
      <c r="F311" s="18"/>
      <c r="H311" s="18"/>
      <c r="I311" s="18"/>
    </row>
    <row r="312" spans="3:9" x14ac:dyDescent="0.2">
      <c r="C312" s="18"/>
      <c r="E312" s="18"/>
      <c r="F312" s="18"/>
      <c r="H312" s="18"/>
      <c r="I312" s="18"/>
    </row>
    <row r="313" spans="3:9" x14ac:dyDescent="0.2">
      <c r="C313" s="18"/>
      <c r="E313" s="18"/>
      <c r="F313" s="18"/>
      <c r="H313" s="18"/>
      <c r="I313" s="18"/>
    </row>
    <row r="314" spans="3:9" x14ac:dyDescent="0.2">
      <c r="C314" s="18"/>
      <c r="E314" s="18"/>
      <c r="F314" s="18"/>
      <c r="H314" s="18"/>
      <c r="I314" s="18"/>
    </row>
    <row r="315" spans="3:9" x14ac:dyDescent="0.2">
      <c r="C315" s="18"/>
      <c r="E315" s="18"/>
      <c r="F315" s="18"/>
      <c r="H315" s="18"/>
      <c r="I315" s="18"/>
    </row>
    <row r="316" spans="3:9" x14ac:dyDescent="0.2">
      <c r="C316" s="18"/>
      <c r="E316" s="18"/>
      <c r="F316" s="18"/>
      <c r="H316" s="18"/>
      <c r="I316" s="18"/>
    </row>
    <row r="317" spans="3:9" x14ac:dyDescent="0.2">
      <c r="C317" s="18"/>
      <c r="E317" s="18"/>
      <c r="F317" s="18"/>
      <c r="H317" s="18"/>
      <c r="I317" s="18"/>
    </row>
    <row r="318" spans="3:9" x14ac:dyDescent="0.2">
      <c r="C318" s="18"/>
      <c r="E318" s="18"/>
      <c r="F318" s="18"/>
      <c r="H318" s="18"/>
      <c r="I318" s="18"/>
    </row>
    <row r="319" spans="3:9" x14ac:dyDescent="0.2">
      <c r="C319" s="18"/>
      <c r="E319" s="18"/>
      <c r="F319" s="18"/>
      <c r="H319" s="18"/>
      <c r="I319" s="18"/>
    </row>
    <row r="320" spans="3:9" x14ac:dyDescent="0.2">
      <c r="C320" s="18"/>
      <c r="E320" s="18"/>
      <c r="F320" s="18"/>
      <c r="H320" s="18"/>
      <c r="I320" s="18"/>
    </row>
    <row r="321" spans="3:9" x14ac:dyDescent="0.2">
      <c r="C321" s="18"/>
      <c r="E321" s="18"/>
      <c r="F321" s="18"/>
      <c r="H321" s="18"/>
      <c r="I321" s="18"/>
    </row>
    <row r="322" spans="3:9" x14ac:dyDescent="0.2">
      <c r="C322" s="18"/>
      <c r="E322" s="18"/>
      <c r="F322" s="18"/>
      <c r="H322" s="18"/>
      <c r="I322" s="18"/>
    </row>
    <row r="323" spans="3:9" x14ac:dyDescent="0.2">
      <c r="C323" s="18"/>
      <c r="E323" s="18"/>
      <c r="F323" s="18"/>
      <c r="H323" s="18"/>
      <c r="I323" s="18"/>
    </row>
    <row r="324" spans="3:9" x14ac:dyDescent="0.2">
      <c r="C324" s="18"/>
      <c r="E324" s="18"/>
      <c r="F324" s="18"/>
      <c r="H324" s="18"/>
      <c r="I324" s="18"/>
    </row>
    <row r="325" spans="3:9" x14ac:dyDescent="0.2">
      <c r="C325" s="18"/>
      <c r="E325" s="18"/>
      <c r="F325" s="18"/>
      <c r="H325" s="18"/>
      <c r="I325" s="18"/>
    </row>
    <row r="326" spans="3:9" x14ac:dyDescent="0.2">
      <c r="C326" s="18"/>
      <c r="E326" s="18"/>
      <c r="F326" s="18"/>
      <c r="H326" s="18"/>
      <c r="I326" s="18"/>
    </row>
    <row r="327" spans="3:9" x14ac:dyDescent="0.2">
      <c r="C327" s="18"/>
      <c r="E327" s="18"/>
      <c r="F327" s="18"/>
      <c r="H327" s="18"/>
      <c r="I327" s="18"/>
    </row>
    <row r="328" spans="3:9" x14ac:dyDescent="0.2">
      <c r="C328" s="18"/>
      <c r="E328" s="18"/>
      <c r="F328" s="18"/>
      <c r="H328" s="18"/>
      <c r="I328" s="18"/>
    </row>
    <row r="329" spans="3:9" x14ac:dyDescent="0.2">
      <c r="C329" s="18"/>
      <c r="E329" s="18"/>
      <c r="F329" s="18"/>
      <c r="H329" s="18"/>
      <c r="I329" s="18"/>
    </row>
    <row r="330" spans="3:9" x14ac:dyDescent="0.2">
      <c r="C330" s="18"/>
      <c r="E330" s="18"/>
      <c r="F330" s="18"/>
      <c r="H330" s="18"/>
      <c r="I330" s="18"/>
    </row>
    <row r="331" spans="3:9" x14ac:dyDescent="0.2">
      <c r="C331" s="18"/>
      <c r="E331" s="18"/>
      <c r="F331" s="18"/>
      <c r="H331" s="18"/>
      <c r="I331" s="18"/>
    </row>
    <row r="332" spans="3:9" x14ac:dyDescent="0.2">
      <c r="C332" s="18"/>
      <c r="E332" s="18"/>
      <c r="F332" s="18"/>
      <c r="H332" s="18"/>
      <c r="I332" s="18"/>
    </row>
    <row r="333" spans="3:9" x14ac:dyDescent="0.2">
      <c r="C333" s="18"/>
      <c r="E333" s="18"/>
      <c r="F333" s="18"/>
      <c r="H333" s="18"/>
      <c r="I333" s="18"/>
    </row>
    <row r="334" spans="3:9" x14ac:dyDescent="0.2">
      <c r="C334" s="18"/>
      <c r="E334" s="18"/>
      <c r="F334" s="18"/>
      <c r="H334" s="18"/>
      <c r="I334" s="18"/>
    </row>
    <row r="335" spans="3:9" x14ac:dyDescent="0.2">
      <c r="C335" s="18"/>
      <c r="E335" s="18"/>
      <c r="F335" s="18"/>
      <c r="H335" s="18"/>
      <c r="I335" s="18"/>
    </row>
    <row r="336" spans="3:9" x14ac:dyDescent="0.2">
      <c r="C336" s="18"/>
      <c r="E336" s="18"/>
      <c r="F336" s="18"/>
      <c r="H336" s="18"/>
      <c r="I336" s="18"/>
    </row>
    <row r="337" spans="3:9" x14ac:dyDescent="0.2">
      <c r="C337" s="18"/>
      <c r="E337" s="18"/>
      <c r="F337" s="18"/>
      <c r="H337" s="18"/>
      <c r="I337" s="18"/>
    </row>
    <row r="338" spans="3:9" x14ac:dyDescent="0.2">
      <c r="C338" s="18"/>
      <c r="E338" s="18"/>
      <c r="F338" s="18"/>
      <c r="H338" s="18"/>
      <c r="I338" s="18"/>
    </row>
    <row r="339" spans="3:9" x14ac:dyDescent="0.2">
      <c r="C339" s="18"/>
      <c r="E339" s="18"/>
      <c r="F339" s="18"/>
      <c r="H339" s="18"/>
      <c r="I339" s="18"/>
    </row>
    <row r="340" spans="3:9" x14ac:dyDescent="0.2">
      <c r="C340" s="18"/>
      <c r="E340" s="18"/>
      <c r="F340" s="18"/>
      <c r="H340" s="18"/>
      <c r="I340" s="18"/>
    </row>
    <row r="341" spans="3:9" x14ac:dyDescent="0.2">
      <c r="C341" s="18"/>
      <c r="E341" s="18"/>
      <c r="F341" s="18"/>
      <c r="H341" s="18"/>
      <c r="I341" s="18"/>
    </row>
    <row r="342" spans="3:9" x14ac:dyDescent="0.2">
      <c r="C342" s="18"/>
      <c r="E342" s="18"/>
      <c r="F342" s="18"/>
      <c r="H342" s="18"/>
      <c r="I342" s="18"/>
    </row>
    <row r="343" spans="3:9" x14ac:dyDescent="0.2">
      <c r="C343" s="18"/>
      <c r="E343" s="18"/>
      <c r="F343" s="18"/>
      <c r="H343" s="18"/>
      <c r="I343" s="18"/>
    </row>
    <row r="344" spans="3:9" x14ac:dyDescent="0.2">
      <c r="C344" s="18"/>
      <c r="E344" s="18"/>
      <c r="F344" s="18"/>
      <c r="H344" s="18"/>
      <c r="I344" s="18"/>
    </row>
    <row r="345" spans="3:9" x14ac:dyDescent="0.2">
      <c r="C345" s="18"/>
      <c r="E345" s="18"/>
      <c r="F345" s="18"/>
      <c r="H345" s="18"/>
      <c r="I345" s="18"/>
    </row>
    <row r="346" spans="3:9" x14ac:dyDescent="0.2">
      <c r="C346" s="18"/>
      <c r="E346" s="18"/>
      <c r="F346" s="18"/>
      <c r="H346" s="18"/>
      <c r="I346" s="18"/>
    </row>
    <row r="347" spans="3:9" x14ac:dyDescent="0.2">
      <c r="C347" s="18"/>
      <c r="E347" s="18"/>
      <c r="F347" s="18"/>
      <c r="H347" s="18"/>
      <c r="I347" s="18"/>
    </row>
    <row r="348" spans="3:9" x14ac:dyDescent="0.2">
      <c r="C348" s="18"/>
      <c r="E348" s="18"/>
      <c r="F348" s="18"/>
      <c r="H348" s="18"/>
      <c r="I348" s="18"/>
    </row>
    <row r="349" spans="3:9" x14ac:dyDescent="0.2">
      <c r="C349" s="18"/>
      <c r="E349" s="18"/>
      <c r="F349" s="18"/>
      <c r="H349" s="18"/>
      <c r="I349" s="18"/>
    </row>
    <row r="350" spans="3:9" x14ac:dyDescent="0.2">
      <c r="C350" s="18"/>
      <c r="E350" s="18"/>
      <c r="F350" s="18"/>
      <c r="H350" s="18"/>
      <c r="I350" s="18"/>
    </row>
    <row r="351" spans="3:9" x14ac:dyDescent="0.2">
      <c r="C351" s="18"/>
      <c r="E351" s="18"/>
      <c r="F351" s="18"/>
      <c r="H351" s="18"/>
      <c r="I351" s="18"/>
    </row>
    <row r="352" spans="3:9" x14ac:dyDescent="0.2">
      <c r="C352" s="18"/>
      <c r="E352" s="18"/>
      <c r="F352" s="18"/>
      <c r="H352" s="18"/>
      <c r="I352" s="18"/>
    </row>
    <row r="353" spans="3:9" x14ac:dyDescent="0.2">
      <c r="C353" s="18"/>
      <c r="E353" s="18"/>
      <c r="F353" s="18"/>
      <c r="H353" s="18"/>
      <c r="I353" s="18"/>
    </row>
    <row r="354" spans="3:9" x14ac:dyDescent="0.2">
      <c r="C354" s="18"/>
      <c r="E354" s="18"/>
      <c r="F354" s="18"/>
      <c r="H354" s="18"/>
      <c r="I354" s="18"/>
    </row>
    <row r="355" spans="3:9" x14ac:dyDescent="0.2">
      <c r="C355" s="18"/>
      <c r="E355" s="18"/>
      <c r="F355" s="18"/>
      <c r="H355" s="18"/>
      <c r="I355" s="18"/>
    </row>
    <row r="356" spans="3:9" x14ac:dyDescent="0.2">
      <c r="C356" s="18"/>
      <c r="E356" s="18"/>
      <c r="F356" s="18"/>
      <c r="H356" s="18"/>
      <c r="I356" s="18"/>
    </row>
    <row r="357" spans="3:9" x14ac:dyDescent="0.2">
      <c r="C357" s="18"/>
      <c r="E357" s="18"/>
      <c r="F357" s="18"/>
      <c r="H357" s="18"/>
      <c r="I357" s="18"/>
    </row>
    <row r="358" spans="3:9" x14ac:dyDescent="0.2">
      <c r="C358" s="18"/>
      <c r="E358" s="18"/>
      <c r="F358" s="18"/>
      <c r="H358" s="18"/>
      <c r="I358" s="18"/>
    </row>
    <row r="359" spans="3:9" x14ac:dyDescent="0.2">
      <c r="C359" s="18"/>
      <c r="E359" s="18"/>
      <c r="F359" s="18"/>
      <c r="H359" s="18"/>
      <c r="I359" s="18"/>
    </row>
    <row r="360" spans="3:9" x14ac:dyDescent="0.2">
      <c r="C360" s="18"/>
      <c r="E360" s="18"/>
      <c r="F360" s="18"/>
      <c r="H360" s="18"/>
      <c r="I360" s="18"/>
    </row>
    <row r="361" spans="3:9" x14ac:dyDescent="0.2">
      <c r="C361" s="18"/>
      <c r="E361" s="18"/>
      <c r="F361" s="18"/>
      <c r="H361" s="18"/>
      <c r="I361" s="18"/>
    </row>
    <row r="362" spans="3:9" x14ac:dyDescent="0.2">
      <c r="C362" s="18"/>
      <c r="E362" s="18"/>
      <c r="F362" s="18"/>
      <c r="H362" s="18"/>
      <c r="I362" s="18"/>
    </row>
    <row r="363" spans="3:9" x14ac:dyDescent="0.2">
      <c r="C363" s="18"/>
      <c r="E363" s="18"/>
      <c r="F363" s="18"/>
      <c r="H363" s="18"/>
      <c r="I363" s="18"/>
    </row>
    <row r="364" spans="3:9" x14ac:dyDescent="0.2">
      <c r="C364" s="18"/>
      <c r="E364" s="18"/>
      <c r="F364" s="18"/>
      <c r="H364" s="18"/>
      <c r="I364" s="18"/>
    </row>
    <row r="365" spans="3:9" x14ac:dyDescent="0.2">
      <c r="C365" s="18"/>
      <c r="E365" s="18"/>
      <c r="F365" s="18"/>
      <c r="H365" s="18"/>
      <c r="I365" s="18"/>
    </row>
    <row r="366" spans="3:9" x14ac:dyDescent="0.2">
      <c r="C366" s="18"/>
      <c r="E366" s="18"/>
      <c r="F366" s="18"/>
      <c r="H366" s="18"/>
      <c r="I366" s="18"/>
    </row>
    <row r="367" spans="3:9" x14ac:dyDescent="0.2">
      <c r="C367" s="18"/>
      <c r="E367" s="18"/>
      <c r="F367" s="18"/>
      <c r="H367" s="18"/>
      <c r="I367" s="18"/>
    </row>
    <row r="368" spans="3:9" x14ac:dyDescent="0.2">
      <c r="C368" s="18"/>
      <c r="E368" s="18"/>
      <c r="F368" s="18"/>
      <c r="H368" s="18"/>
      <c r="I368" s="18"/>
    </row>
    <row r="369" spans="3:9" x14ac:dyDescent="0.2">
      <c r="C369" s="18"/>
      <c r="E369" s="18"/>
      <c r="F369" s="18"/>
      <c r="H369" s="18"/>
      <c r="I369" s="18"/>
    </row>
    <row r="370" spans="3:9" x14ac:dyDescent="0.2">
      <c r="C370" s="18"/>
      <c r="E370" s="18"/>
      <c r="F370" s="18"/>
      <c r="H370" s="18"/>
      <c r="I370" s="18"/>
    </row>
    <row r="371" spans="3:9" x14ac:dyDescent="0.2">
      <c r="C371" s="18"/>
      <c r="E371" s="18"/>
      <c r="F371" s="18"/>
      <c r="H371" s="18"/>
      <c r="I371" s="18"/>
    </row>
    <row r="372" spans="3:9" x14ac:dyDescent="0.2">
      <c r="C372" s="18"/>
      <c r="E372" s="18"/>
      <c r="F372" s="18"/>
      <c r="H372" s="18"/>
      <c r="I372" s="18"/>
    </row>
    <row r="373" spans="3:9" x14ac:dyDescent="0.2">
      <c r="C373" s="18"/>
      <c r="E373" s="18"/>
      <c r="F373" s="18"/>
      <c r="H373" s="18"/>
      <c r="I373" s="18"/>
    </row>
    <row r="374" spans="3:9" x14ac:dyDescent="0.2">
      <c r="C374" s="18"/>
      <c r="E374" s="18"/>
      <c r="F374" s="18"/>
      <c r="H374" s="18"/>
      <c r="I374" s="18"/>
    </row>
    <row r="375" spans="3:9" x14ac:dyDescent="0.2">
      <c r="C375" s="18"/>
      <c r="E375" s="18"/>
      <c r="F375" s="18"/>
      <c r="H375" s="18"/>
      <c r="I375" s="18"/>
    </row>
    <row r="376" spans="3:9" x14ac:dyDescent="0.2">
      <c r="C376" s="18"/>
      <c r="E376" s="18"/>
      <c r="F376" s="18"/>
      <c r="H376" s="18"/>
      <c r="I376" s="18"/>
    </row>
    <row r="377" spans="3:9" x14ac:dyDescent="0.2">
      <c r="C377" s="18"/>
      <c r="E377" s="18"/>
      <c r="F377" s="18"/>
      <c r="H377" s="18"/>
      <c r="I377" s="18"/>
    </row>
    <row r="378" spans="3:9" x14ac:dyDescent="0.2">
      <c r="C378" s="18"/>
      <c r="E378" s="18"/>
      <c r="F378" s="18"/>
      <c r="H378" s="18"/>
      <c r="I378" s="18"/>
    </row>
    <row r="379" spans="3:9" x14ac:dyDescent="0.2">
      <c r="C379" s="18"/>
      <c r="E379" s="18"/>
      <c r="F379" s="18"/>
      <c r="H379" s="18"/>
      <c r="I379" s="18"/>
    </row>
    <row r="380" spans="3:9" x14ac:dyDescent="0.2">
      <c r="C380" s="18"/>
      <c r="E380" s="18"/>
      <c r="F380" s="18"/>
      <c r="H380" s="18"/>
      <c r="I380" s="18"/>
    </row>
    <row r="381" spans="3:9" x14ac:dyDescent="0.2">
      <c r="C381" s="18"/>
      <c r="E381" s="18"/>
      <c r="F381" s="18"/>
      <c r="H381" s="18"/>
      <c r="I381" s="18"/>
    </row>
    <row r="382" spans="3:9" x14ac:dyDescent="0.2">
      <c r="C382" s="18"/>
      <c r="E382" s="18"/>
      <c r="F382" s="18"/>
      <c r="H382" s="18"/>
      <c r="I382" s="18"/>
    </row>
    <row r="383" spans="3:9" x14ac:dyDescent="0.2">
      <c r="C383" s="18"/>
      <c r="E383" s="18"/>
      <c r="F383" s="18"/>
      <c r="H383" s="18"/>
      <c r="I383" s="18"/>
    </row>
    <row r="384" spans="3:9" x14ac:dyDescent="0.2">
      <c r="C384" s="18"/>
      <c r="E384" s="18"/>
      <c r="F384" s="18"/>
      <c r="H384" s="18"/>
      <c r="I384" s="18"/>
    </row>
    <row r="385" spans="3:9" x14ac:dyDescent="0.2">
      <c r="C385" s="18"/>
      <c r="E385" s="18"/>
      <c r="F385" s="18"/>
      <c r="H385" s="18"/>
      <c r="I385" s="18"/>
    </row>
    <row r="386" spans="3:9" x14ac:dyDescent="0.2">
      <c r="C386" s="18"/>
      <c r="E386" s="18"/>
      <c r="F386" s="18"/>
      <c r="H386" s="18"/>
      <c r="I386" s="18"/>
    </row>
    <row r="387" spans="3:9" x14ac:dyDescent="0.2">
      <c r="C387" s="18"/>
      <c r="E387" s="18"/>
      <c r="F387" s="18"/>
      <c r="H387" s="18"/>
      <c r="I387" s="18"/>
    </row>
    <row r="388" spans="3:9" x14ac:dyDescent="0.2">
      <c r="C388" s="18"/>
      <c r="E388" s="18"/>
      <c r="F388" s="18"/>
      <c r="H388" s="18"/>
      <c r="I388" s="18"/>
    </row>
    <row r="389" spans="3:9" x14ac:dyDescent="0.2">
      <c r="C389" s="18"/>
      <c r="E389" s="18"/>
      <c r="F389" s="18"/>
      <c r="H389" s="18"/>
      <c r="I389" s="18"/>
    </row>
    <row r="390" spans="3:9" x14ac:dyDescent="0.2">
      <c r="C390" s="18"/>
      <c r="E390" s="18"/>
      <c r="F390" s="18"/>
      <c r="H390" s="18"/>
      <c r="I390" s="18"/>
    </row>
    <row r="391" spans="3:9" x14ac:dyDescent="0.2">
      <c r="C391" s="18"/>
      <c r="E391" s="18"/>
      <c r="F391" s="18"/>
      <c r="H391" s="18"/>
      <c r="I391" s="18"/>
    </row>
    <row r="392" spans="3:9" x14ac:dyDescent="0.2">
      <c r="C392" s="18"/>
      <c r="E392" s="18"/>
      <c r="F392" s="18"/>
      <c r="H392" s="18"/>
      <c r="I392" s="18"/>
    </row>
    <row r="393" spans="3:9" x14ac:dyDescent="0.2">
      <c r="C393" s="18"/>
      <c r="E393" s="18"/>
      <c r="F393" s="18"/>
      <c r="H393" s="18"/>
      <c r="I393" s="18"/>
    </row>
    <row r="394" spans="3:9" x14ac:dyDescent="0.2">
      <c r="C394" s="18"/>
      <c r="E394" s="18"/>
      <c r="F394" s="18"/>
      <c r="H394" s="18"/>
      <c r="I394" s="18"/>
    </row>
    <row r="395" spans="3:9" x14ac:dyDescent="0.2">
      <c r="C395" s="18"/>
      <c r="E395" s="18"/>
      <c r="F395" s="18"/>
      <c r="H395" s="18"/>
      <c r="I395" s="18"/>
    </row>
    <row r="396" spans="3:9" x14ac:dyDescent="0.2">
      <c r="C396" s="18"/>
      <c r="E396" s="18"/>
      <c r="F396" s="18"/>
      <c r="H396" s="18"/>
      <c r="I396" s="18"/>
    </row>
    <row r="397" spans="3:9" x14ac:dyDescent="0.2">
      <c r="C397" s="18"/>
      <c r="E397" s="18"/>
      <c r="F397" s="18"/>
      <c r="H397" s="18"/>
      <c r="I397" s="18"/>
    </row>
    <row r="398" spans="3:9" x14ac:dyDescent="0.2">
      <c r="C398" s="18"/>
      <c r="E398" s="18"/>
      <c r="F398" s="18"/>
      <c r="H398" s="18"/>
      <c r="I398" s="18"/>
    </row>
    <row r="399" spans="3:9" x14ac:dyDescent="0.2">
      <c r="C399" s="18"/>
      <c r="E399" s="18"/>
      <c r="F399" s="18"/>
      <c r="H399" s="18"/>
      <c r="I399" s="18"/>
    </row>
    <row r="400" spans="3:9" x14ac:dyDescent="0.2">
      <c r="C400" s="18"/>
      <c r="E400" s="18"/>
      <c r="F400" s="18"/>
      <c r="H400" s="18"/>
      <c r="I400" s="18"/>
    </row>
    <row r="401" spans="3:9" x14ac:dyDescent="0.2">
      <c r="C401" s="18"/>
      <c r="E401" s="18"/>
      <c r="F401" s="18"/>
      <c r="H401" s="18"/>
      <c r="I401" s="18"/>
    </row>
    <row r="402" spans="3:9" x14ac:dyDescent="0.2">
      <c r="C402" s="18"/>
      <c r="E402" s="18"/>
      <c r="F402" s="18"/>
      <c r="H402" s="18"/>
      <c r="I402" s="18"/>
    </row>
    <row r="403" spans="3:9" x14ac:dyDescent="0.2">
      <c r="C403" s="18"/>
      <c r="E403" s="18"/>
      <c r="F403" s="18"/>
      <c r="H403" s="18"/>
      <c r="I403" s="18"/>
    </row>
    <row r="404" spans="3:9" x14ac:dyDescent="0.2">
      <c r="C404" s="18"/>
      <c r="E404" s="18"/>
      <c r="F404" s="18"/>
      <c r="H404" s="18"/>
      <c r="I404" s="18"/>
    </row>
    <row r="405" spans="3:9" x14ac:dyDescent="0.2">
      <c r="C405" s="18"/>
      <c r="E405" s="18"/>
      <c r="F405" s="18"/>
      <c r="H405" s="18"/>
      <c r="I405" s="18"/>
    </row>
    <row r="406" spans="3:9" x14ac:dyDescent="0.2">
      <c r="C406" s="18"/>
      <c r="E406" s="18"/>
      <c r="F406" s="18"/>
      <c r="H406" s="18"/>
      <c r="I406" s="18"/>
    </row>
    <row r="407" spans="3:9" x14ac:dyDescent="0.2">
      <c r="C407" s="18"/>
      <c r="E407" s="18"/>
      <c r="F407" s="18"/>
      <c r="H407" s="18"/>
      <c r="I407" s="18"/>
    </row>
    <row r="408" spans="3:9" x14ac:dyDescent="0.2">
      <c r="C408" s="18"/>
      <c r="E408" s="18"/>
      <c r="F408" s="18"/>
      <c r="H408" s="18"/>
      <c r="I408" s="18"/>
    </row>
    <row r="409" spans="3:9" x14ac:dyDescent="0.2">
      <c r="C409" s="18"/>
      <c r="E409" s="18"/>
      <c r="F409" s="18"/>
      <c r="H409" s="18"/>
      <c r="I409" s="18"/>
    </row>
    <row r="410" spans="3:9" x14ac:dyDescent="0.2">
      <c r="C410" s="18"/>
      <c r="E410" s="18"/>
      <c r="F410" s="18"/>
      <c r="H410" s="18"/>
      <c r="I410" s="18"/>
    </row>
    <row r="411" spans="3:9" x14ac:dyDescent="0.2">
      <c r="C411" s="18"/>
      <c r="E411" s="18"/>
      <c r="F411" s="18"/>
      <c r="H411" s="18"/>
      <c r="I411" s="18"/>
    </row>
    <row r="412" spans="3:9" x14ac:dyDescent="0.2">
      <c r="C412" s="18"/>
      <c r="E412" s="18"/>
      <c r="F412" s="18"/>
      <c r="H412" s="18"/>
      <c r="I412" s="18"/>
    </row>
    <row r="413" spans="3:9" x14ac:dyDescent="0.2">
      <c r="C413" s="18"/>
      <c r="E413" s="18"/>
      <c r="F413" s="18"/>
      <c r="H413" s="18"/>
      <c r="I413" s="18"/>
    </row>
    <row r="414" spans="3:9" x14ac:dyDescent="0.2">
      <c r="C414" s="18"/>
      <c r="E414" s="18"/>
      <c r="F414" s="18"/>
      <c r="H414" s="18"/>
      <c r="I414" s="18"/>
    </row>
    <row r="415" spans="3:9" x14ac:dyDescent="0.2">
      <c r="C415" s="18"/>
      <c r="E415" s="18"/>
      <c r="F415" s="18"/>
      <c r="H415" s="18"/>
      <c r="I415" s="18"/>
    </row>
    <row r="416" spans="3:9" x14ac:dyDescent="0.2">
      <c r="C416" s="18"/>
      <c r="E416" s="18"/>
      <c r="F416" s="18"/>
      <c r="H416" s="18"/>
      <c r="I416" s="18"/>
    </row>
    <row r="417" spans="3:9" x14ac:dyDescent="0.2">
      <c r="C417" s="18"/>
      <c r="E417" s="18"/>
      <c r="F417" s="18"/>
      <c r="H417" s="18"/>
      <c r="I417" s="18"/>
    </row>
    <row r="418" spans="3:9" x14ac:dyDescent="0.2">
      <c r="C418" s="18"/>
      <c r="E418" s="18"/>
      <c r="F418" s="18"/>
      <c r="H418" s="18"/>
      <c r="I418" s="18"/>
    </row>
    <row r="419" spans="3:9" x14ac:dyDescent="0.2">
      <c r="C419" s="18"/>
      <c r="E419" s="18"/>
      <c r="F419" s="18"/>
      <c r="H419" s="18"/>
      <c r="I419" s="18"/>
    </row>
    <row r="420" spans="3:9" x14ac:dyDescent="0.2">
      <c r="C420" s="18"/>
      <c r="E420" s="18"/>
      <c r="F420" s="18"/>
      <c r="H420" s="18"/>
      <c r="I420" s="18"/>
    </row>
    <row r="421" spans="3:9" x14ac:dyDescent="0.2">
      <c r="C421" s="18"/>
      <c r="E421" s="18"/>
      <c r="F421" s="18"/>
      <c r="H421" s="18"/>
      <c r="I421" s="18"/>
    </row>
    <row r="422" spans="3:9" x14ac:dyDescent="0.2">
      <c r="C422" s="18"/>
      <c r="E422" s="18"/>
      <c r="F422" s="18"/>
      <c r="H422" s="18"/>
      <c r="I422" s="18"/>
    </row>
    <row r="423" spans="3:9" x14ac:dyDescent="0.2">
      <c r="C423" s="18"/>
      <c r="E423" s="18"/>
      <c r="F423" s="18"/>
      <c r="H423" s="18"/>
      <c r="I423" s="18"/>
    </row>
    <row r="424" spans="3:9" x14ac:dyDescent="0.2">
      <c r="C424" s="18"/>
      <c r="E424" s="18"/>
      <c r="F424" s="18"/>
      <c r="H424" s="18"/>
      <c r="I424" s="18"/>
    </row>
    <row r="425" spans="3:9" x14ac:dyDescent="0.2">
      <c r="C425" s="18"/>
      <c r="E425" s="18"/>
      <c r="F425" s="18"/>
      <c r="H425" s="18"/>
      <c r="I425" s="18"/>
    </row>
    <row r="426" spans="3:9" x14ac:dyDescent="0.2">
      <c r="C426" s="18"/>
      <c r="E426" s="18"/>
      <c r="F426" s="18"/>
      <c r="H426" s="18"/>
      <c r="I426" s="18"/>
    </row>
    <row r="427" spans="3:9" x14ac:dyDescent="0.2">
      <c r="C427" s="18"/>
      <c r="E427" s="18"/>
      <c r="F427" s="18"/>
      <c r="H427" s="18"/>
      <c r="I427" s="18"/>
    </row>
    <row r="428" spans="3:9" x14ac:dyDescent="0.2">
      <c r="C428" s="18"/>
      <c r="E428" s="18"/>
      <c r="F428" s="18"/>
      <c r="H428" s="18"/>
      <c r="I428" s="18"/>
    </row>
    <row r="429" spans="3:9" x14ac:dyDescent="0.2">
      <c r="C429" s="18"/>
      <c r="E429" s="18"/>
      <c r="F429" s="18"/>
      <c r="H429" s="18"/>
      <c r="I429" s="18"/>
    </row>
    <row r="430" spans="3:9" x14ac:dyDescent="0.2">
      <c r="C430" s="18"/>
      <c r="E430" s="18"/>
      <c r="F430" s="18"/>
      <c r="H430" s="18"/>
      <c r="I430" s="18"/>
    </row>
    <row r="431" spans="3:9" x14ac:dyDescent="0.2">
      <c r="C431" s="18"/>
      <c r="E431" s="18"/>
      <c r="F431" s="18"/>
      <c r="H431" s="18"/>
      <c r="I431" s="18"/>
    </row>
    <row r="432" spans="3:9" x14ac:dyDescent="0.2">
      <c r="C432" s="18"/>
      <c r="E432" s="18"/>
      <c r="F432" s="18"/>
      <c r="H432" s="18"/>
      <c r="I432" s="18"/>
    </row>
    <row r="433" spans="3:9" x14ac:dyDescent="0.2">
      <c r="C433" s="18"/>
      <c r="E433" s="18"/>
      <c r="F433" s="18"/>
      <c r="H433" s="18"/>
      <c r="I433" s="18"/>
    </row>
    <row r="434" spans="3:9" x14ac:dyDescent="0.2">
      <c r="C434" s="18"/>
      <c r="E434" s="18"/>
      <c r="F434" s="18"/>
      <c r="H434" s="18"/>
      <c r="I434" s="18"/>
    </row>
    <row r="435" spans="3:9" x14ac:dyDescent="0.2">
      <c r="C435" s="18"/>
      <c r="E435" s="18"/>
      <c r="F435" s="18"/>
      <c r="H435" s="18"/>
      <c r="I435" s="18"/>
    </row>
    <row r="436" spans="3:9" x14ac:dyDescent="0.2">
      <c r="C436" s="18"/>
      <c r="E436" s="18"/>
      <c r="F436" s="18"/>
      <c r="H436" s="18"/>
      <c r="I436" s="18"/>
    </row>
    <row r="437" spans="3:9" x14ac:dyDescent="0.2">
      <c r="C437" s="18"/>
      <c r="E437" s="18"/>
      <c r="F437" s="18"/>
      <c r="H437" s="18"/>
      <c r="I437" s="18"/>
    </row>
    <row r="438" spans="3:9" x14ac:dyDescent="0.2">
      <c r="C438" s="18"/>
      <c r="E438" s="18"/>
      <c r="F438" s="18"/>
      <c r="H438" s="18"/>
      <c r="I438" s="18"/>
    </row>
    <row r="439" spans="3:9" x14ac:dyDescent="0.2">
      <c r="C439" s="18"/>
      <c r="E439" s="18"/>
      <c r="F439" s="18"/>
      <c r="H439" s="18"/>
      <c r="I439" s="18"/>
    </row>
    <row r="440" spans="3:9" x14ac:dyDescent="0.2">
      <c r="C440" s="18"/>
      <c r="E440" s="18"/>
      <c r="F440" s="18"/>
      <c r="H440" s="18"/>
      <c r="I440" s="18"/>
    </row>
    <row r="441" spans="3:9" x14ac:dyDescent="0.2">
      <c r="C441" s="18"/>
      <c r="E441" s="18"/>
      <c r="F441" s="18"/>
      <c r="H441" s="18"/>
      <c r="I441" s="18"/>
    </row>
    <row r="442" spans="3:9" x14ac:dyDescent="0.2">
      <c r="C442" s="18"/>
      <c r="E442" s="18"/>
      <c r="F442" s="18"/>
      <c r="H442" s="18"/>
      <c r="I442" s="18"/>
    </row>
    <row r="443" spans="3:9" x14ac:dyDescent="0.2">
      <c r="C443" s="18"/>
      <c r="E443" s="18"/>
      <c r="F443" s="18"/>
      <c r="H443" s="18"/>
      <c r="I443" s="18"/>
    </row>
    <row r="444" spans="3:9" x14ac:dyDescent="0.2">
      <c r="C444" s="18"/>
      <c r="E444" s="18"/>
      <c r="F444" s="18"/>
      <c r="H444" s="18"/>
      <c r="I444" s="18"/>
    </row>
    <row r="445" spans="3:9" x14ac:dyDescent="0.2">
      <c r="C445" s="18"/>
      <c r="E445" s="18"/>
      <c r="F445" s="18"/>
      <c r="H445" s="18"/>
      <c r="I445" s="18"/>
    </row>
    <row r="446" spans="3:9" x14ac:dyDescent="0.2">
      <c r="C446" s="18"/>
      <c r="E446" s="18"/>
      <c r="F446" s="18"/>
      <c r="H446" s="18"/>
      <c r="I446" s="18"/>
    </row>
    <row r="447" spans="3:9" x14ac:dyDescent="0.2">
      <c r="C447" s="18"/>
      <c r="E447" s="18"/>
      <c r="F447" s="18"/>
      <c r="H447" s="18"/>
      <c r="I447" s="18"/>
    </row>
    <row r="448" spans="3:9" x14ac:dyDescent="0.2">
      <c r="C448" s="18"/>
      <c r="E448" s="18"/>
      <c r="F448" s="18"/>
      <c r="H448" s="18"/>
      <c r="I448" s="18"/>
    </row>
    <row r="449" spans="3:9" x14ac:dyDescent="0.2">
      <c r="C449" s="18"/>
      <c r="E449" s="18"/>
      <c r="F449" s="18"/>
      <c r="H449" s="18"/>
      <c r="I449" s="18"/>
    </row>
    <row r="450" spans="3:9" x14ac:dyDescent="0.2">
      <c r="C450" s="18"/>
      <c r="E450" s="18"/>
      <c r="F450" s="18"/>
      <c r="H450" s="18"/>
      <c r="I450" s="18"/>
    </row>
    <row r="451" spans="3:9" x14ac:dyDescent="0.2">
      <c r="C451" s="18"/>
      <c r="E451" s="18"/>
      <c r="F451" s="18"/>
      <c r="H451" s="18"/>
      <c r="I451" s="18"/>
    </row>
    <row r="452" spans="3:9" x14ac:dyDescent="0.2">
      <c r="C452" s="18"/>
      <c r="E452" s="18"/>
      <c r="F452" s="18"/>
      <c r="H452" s="18"/>
      <c r="I452" s="18"/>
    </row>
    <row r="453" spans="3:9" x14ac:dyDescent="0.2">
      <c r="C453" s="18"/>
      <c r="E453" s="18"/>
      <c r="F453" s="18"/>
      <c r="H453" s="18"/>
      <c r="I453" s="18"/>
    </row>
    <row r="454" spans="3:9" x14ac:dyDescent="0.2">
      <c r="C454" s="18"/>
      <c r="E454" s="18"/>
      <c r="F454" s="18"/>
      <c r="H454" s="18"/>
      <c r="I454" s="18"/>
    </row>
    <row r="455" spans="3:9" x14ac:dyDescent="0.2">
      <c r="C455" s="18"/>
      <c r="E455" s="18"/>
      <c r="F455" s="18"/>
      <c r="H455" s="18"/>
      <c r="I455" s="18"/>
    </row>
    <row r="456" spans="3:9" x14ac:dyDescent="0.2">
      <c r="C456" s="18"/>
      <c r="E456" s="18"/>
      <c r="F456" s="18"/>
      <c r="H456" s="18"/>
      <c r="I456" s="18"/>
    </row>
    <row r="457" spans="3:9" x14ac:dyDescent="0.2">
      <c r="C457" s="18"/>
      <c r="E457" s="18"/>
      <c r="F457" s="18"/>
      <c r="H457" s="18"/>
      <c r="I457" s="18"/>
    </row>
    <row r="458" spans="3:9" x14ac:dyDescent="0.2">
      <c r="C458" s="18"/>
      <c r="E458" s="18"/>
      <c r="F458" s="18"/>
      <c r="H458" s="18"/>
      <c r="I458" s="18"/>
    </row>
    <row r="459" spans="3:9" x14ac:dyDescent="0.2">
      <c r="C459" s="18"/>
      <c r="E459" s="18"/>
      <c r="F459" s="18"/>
      <c r="H459" s="18"/>
      <c r="I459" s="18"/>
    </row>
    <row r="460" spans="3:9" x14ac:dyDescent="0.2">
      <c r="C460" s="18"/>
      <c r="E460" s="18"/>
      <c r="F460" s="18"/>
      <c r="H460" s="18"/>
      <c r="I460" s="18"/>
    </row>
    <row r="461" spans="3:9" x14ac:dyDescent="0.2">
      <c r="C461" s="18"/>
      <c r="E461" s="18"/>
      <c r="F461" s="18"/>
      <c r="H461" s="18"/>
      <c r="I461" s="18"/>
    </row>
    <row r="462" spans="3:9" x14ac:dyDescent="0.2">
      <c r="C462" s="18"/>
      <c r="E462" s="18"/>
      <c r="F462" s="18"/>
      <c r="H462" s="18"/>
      <c r="I462" s="18"/>
    </row>
    <row r="463" spans="3:9" x14ac:dyDescent="0.2">
      <c r="C463" s="18"/>
      <c r="E463" s="18"/>
      <c r="F463" s="18"/>
      <c r="H463" s="18"/>
      <c r="I463" s="18"/>
    </row>
    <row r="464" spans="3:9" x14ac:dyDescent="0.2">
      <c r="C464" s="18"/>
      <c r="E464" s="18"/>
      <c r="F464" s="18"/>
      <c r="H464" s="18"/>
      <c r="I464" s="18"/>
    </row>
    <row r="465" spans="3:9" x14ac:dyDescent="0.2">
      <c r="C465" s="18"/>
      <c r="E465" s="18"/>
      <c r="F465" s="18"/>
      <c r="H465" s="18"/>
      <c r="I465" s="18"/>
    </row>
    <row r="466" spans="3:9" x14ac:dyDescent="0.2">
      <c r="C466" s="18"/>
      <c r="E466" s="18"/>
      <c r="F466" s="18"/>
      <c r="H466" s="18"/>
      <c r="I466" s="18"/>
    </row>
    <row r="467" spans="3:9" x14ac:dyDescent="0.2">
      <c r="C467" s="18"/>
      <c r="E467" s="18"/>
      <c r="F467" s="18"/>
      <c r="H467" s="18"/>
      <c r="I467" s="18"/>
    </row>
    <row r="468" spans="3:9" x14ac:dyDescent="0.2">
      <c r="C468" s="18"/>
      <c r="E468" s="18"/>
      <c r="F468" s="18"/>
      <c r="H468" s="18"/>
      <c r="I468" s="18"/>
    </row>
    <row r="469" spans="3:9" x14ac:dyDescent="0.2">
      <c r="C469" s="18"/>
      <c r="E469" s="18"/>
      <c r="F469" s="18"/>
      <c r="H469" s="18"/>
      <c r="I469" s="18"/>
    </row>
    <row r="470" spans="3:9" x14ac:dyDescent="0.2">
      <c r="C470" s="18"/>
      <c r="E470" s="18"/>
      <c r="F470" s="18"/>
      <c r="H470" s="18"/>
      <c r="I470" s="18"/>
    </row>
    <row r="471" spans="3:9" x14ac:dyDescent="0.2">
      <c r="C471" s="18"/>
      <c r="E471" s="18"/>
      <c r="F471" s="18"/>
      <c r="H471" s="18"/>
      <c r="I471" s="18"/>
    </row>
    <row r="472" spans="3:9" x14ac:dyDescent="0.2">
      <c r="C472" s="18"/>
      <c r="E472" s="18"/>
      <c r="F472" s="18"/>
      <c r="H472" s="18"/>
      <c r="I472" s="18"/>
    </row>
    <row r="473" spans="3:9" x14ac:dyDescent="0.2">
      <c r="C473" s="18"/>
      <c r="E473" s="18"/>
      <c r="F473" s="18"/>
      <c r="H473" s="18"/>
      <c r="I473" s="18"/>
    </row>
    <row r="474" spans="3:9" x14ac:dyDescent="0.2">
      <c r="C474" s="18"/>
      <c r="E474" s="18"/>
      <c r="F474" s="18"/>
      <c r="H474" s="18"/>
      <c r="I474" s="18"/>
    </row>
    <row r="475" spans="3:9" x14ac:dyDescent="0.2">
      <c r="C475" s="18"/>
      <c r="E475" s="18"/>
      <c r="F475" s="18"/>
      <c r="H475" s="18"/>
      <c r="I475" s="18"/>
    </row>
    <row r="476" spans="3:9" x14ac:dyDescent="0.2">
      <c r="C476" s="18"/>
      <c r="E476" s="18"/>
      <c r="F476" s="18"/>
      <c r="H476" s="18"/>
      <c r="I476" s="18"/>
    </row>
    <row r="477" spans="3:9" x14ac:dyDescent="0.2">
      <c r="C477" s="18"/>
      <c r="E477" s="18"/>
      <c r="F477" s="18"/>
      <c r="H477" s="18"/>
      <c r="I477" s="18"/>
    </row>
    <row r="478" spans="3:9" x14ac:dyDescent="0.2">
      <c r="C478" s="18"/>
      <c r="E478" s="18"/>
      <c r="F478" s="18"/>
      <c r="H478" s="18"/>
      <c r="I478" s="18"/>
    </row>
    <row r="479" spans="3:9" x14ac:dyDescent="0.2">
      <c r="C479" s="18"/>
      <c r="E479" s="18"/>
      <c r="F479" s="18"/>
      <c r="H479" s="18"/>
      <c r="I479" s="18"/>
    </row>
    <row r="480" spans="3:9" x14ac:dyDescent="0.2">
      <c r="C480" s="18"/>
      <c r="E480" s="18"/>
      <c r="F480" s="18"/>
      <c r="H480" s="18"/>
      <c r="I480" s="18"/>
    </row>
    <row r="481" spans="3:9" x14ac:dyDescent="0.2">
      <c r="C481" s="18"/>
      <c r="E481" s="18"/>
      <c r="F481" s="18"/>
      <c r="H481" s="18"/>
      <c r="I481" s="18"/>
    </row>
    <row r="482" spans="3:9" x14ac:dyDescent="0.2">
      <c r="C482" s="18"/>
      <c r="E482" s="18"/>
      <c r="F482" s="18"/>
      <c r="H482" s="18"/>
      <c r="I482" s="18"/>
    </row>
    <row r="483" spans="3:9" x14ac:dyDescent="0.2">
      <c r="C483" s="18"/>
      <c r="E483" s="18"/>
      <c r="F483" s="18"/>
      <c r="H483" s="18"/>
      <c r="I483" s="18"/>
    </row>
    <row r="484" spans="3:9" x14ac:dyDescent="0.2">
      <c r="C484" s="18"/>
      <c r="E484" s="18"/>
      <c r="F484" s="18"/>
      <c r="H484" s="18"/>
      <c r="I484" s="18"/>
    </row>
    <row r="485" spans="3:9" x14ac:dyDescent="0.2">
      <c r="C485" s="18"/>
      <c r="E485" s="18"/>
      <c r="F485" s="18"/>
      <c r="H485" s="18"/>
      <c r="I485" s="18"/>
    </row>
    <row r="486" spans="3:9" x14ac:dyDescent="0.2">
      <c r="C486" s="18"/>
      <c r="E486" s="18"/>
      <c r="F486" s="18"/>
      <c r="H486" s="18"/>
      <c r="I486" s="18"/>
    </row>
    <row r="487" spans="3:9" x14ac:dyDescent="0.2">
      <c r="C487" s="18"/>
      <c r="E487" s="18"/>
      <c r="F487" s="18"/>
      <c r="H487" s="18"/>
      <c r="I487" s="18"/>
    </row>
    <row r="488" spans="3:9" x14ac:dyDescent="0.2">
      <c r="C488" s="18"/>
      <c r="E488" s="18"/>
      <c r="F488" s="18"/>
      <c r="H488" s="18"/>
      <c r="I488" s="18"/>
    </row>
    <row r="489" spans="3:9" x14ac:dyDescent="0.2">
      <c r="C489" s="18"/>
      <c r="E489" s="18"/>
      <c r="F489" s="18"/>
      <c r="H489" s="18"/>
      <c r="I489" s="18"/>
    </row>
    <row r="490" spans="3:9" x14ac:dyDescent="0.2">
      <c r="C490" s="18"/>
      <c r="E490" s="18"/>
      <c r="F490" s="18"/>
      <c r="H490" s="18"/>
      <c r="I490" s="18"/>
    </row>
    <row r="491" spans="3:9" x14ac:dyDescent="0.2">
      <c r="C491" s="18"/>
      <c r="E491" s="18"/>
      <c r="F491" s="18"/>
      <c r="H491" s="18"/>
      <c r="I491" s="18"/>
    </row>
    <row r="492" spans="3:9" x14ac:dyDescent="0.2">
      <c r="C492" s="18"/>
      <c r="E492" s="18"/>
      <c r="F492" s="18"/>
      <c r="H492" s="18"/>
      <c r="I492" s="18"/>
    </row>
    <row r="493" spans="3:9" x14ac:dyDescent="0.2">
      <c r="C493" s="18"/>
      <c r="E493" s="18"/>
      <c r="F493" s="18"/>
      <c r="H493" s="18"/>
      <c r="I493" s="18"/>
    </row>
    <row r="494" spans="3:9" x14ac:dyDescent="0.2">
      <c r="C494" s="18"/>
      <c r="E494" s="18"/>
      <c r="F494" s="18"/>
      <c r="H494" s="18"/>
      <c r="I494" s="18"/>
    </row>
    <row r="495" spans="3:9" x14ac:dyDescent="0.2">
      <c r="C495" s="18"/>
      <c r="E495" s="18"/>
      <c r="F495" s="18"/>
      <c r="H495" s="18"/>
      <c r="I495" s="18"/>
    </row>
    <row r="496" spans="3:9" x14ac:dyDescent="0.2">
      <c r="C496" s="18"/>
      <c r="E496" s="18"/>
      <c r="F496" s="18"/>
      <c r="H496" s="18"/>
      <c r="I496" s="18"/>
    </row>
    <row r="497" spans="3:9" x14ac:dyDescent="0.2">
      <c r="C497" s="18"/>
      <c r="E497" s="18"/>
      <c r="F497" s="18"/>
      <c r="H497" s="18"/>
      <c r="I497" s="18"/>
    </row>
    <row r="498" spans="3:9" x14ac:dyDescent="0.2">
      <c r="C498" s="18"/>
      <c r="E498" s="18"/>
      <c r="F498" s="18"/>
      <c r="H498" s="18"/>
      <c r="I498" s="18"/>
    </row>
    <row r="499" spans="3:9" x14ac:dyDescent="0.2">
      <c r="C499" s="18"/>
      <c r="E499" s="18"/>
      <c r="F499" s="18"/>
      <c r="H499" s="18"/>
      <c r="I499" s="18"/>
    </row>
    <row r="500" spans="3:9" x14ac:dyDescent="0.2">
      <c r="C500" s="18"/>
      <c r="E500" s="18"/>
      <c r="F500" s="18"/>
      <c r="H500" s="18"/>
      <c r="I500" s="18"/>
    </row>
    <row r="501" spans="3:9" x14ac:dyDescent="0.2">
      <c r="C501" s="18"/>
      <c r="E501" s="18"/>
      <c r="F501" s="18"/>
      <c r="H501" s="18"/>
      <c r="I501" s="18"/>
    </row>
    <row r="502" spans="3:9" x14ac:dyDescent="0.2">
      <c r="C502" s="18"/>
      <c r="E502" s="18"/>
      <c r="F502" s="18"/>
      <c r="H502" s="18"/>
      <c r="I502" s="18"/>
    </row>
    <row r="503" spans="3:9" x14ac:dyDescent="0.2">
      <c r="C503" s="18"/>
      <c r="E503" s="18"/>
      <c r="F503" s="18"/>
      <c r="H503" s="18"/>
      <c r="I503" s="18"/>
    </row>
    <row r="504" spans="3:9" x14ac:dyDescent="0.2">
      <c r="C504" s="18"/>
      <c r="E504" s="18"/>
      <c r="F504" s="18"/>
      <c r="H504" s="18"/>
      <c r="I504" s="18"/>
    </row>
    <row r="505" spans="3:9" x14ac:dyDescent="0.2">
      <c r="C505" s="18"/>
      <c r="E505" s="18"/>
      <c r="F505" s="18"/>
      <c r="H505" s="18"/>
      <c r="I505" s="18"/>
    </row>
    <row r="506" spans="3:9" x14ac:dyDescent="0.2">
      <c r="C506" s="18"/>
      <c r="E506" s="18"/>
      <c r="F506" s="18"/>
      <c r="H506" s="18"/>
      <c r="I506" s="18"/>
    </row>
    <row r="507" spans="3:9" x14ac:dyDescent="0.2">
      <c r="C507" s="18"/>
      <c r="E507" s="18"/>
      <c r="F507" s="18"/>
      <c r="H507" s="18"/>
      <c r="I507" s="18"/>
    </row>
    <row r="508" spans="3:9" x14ac:dyDescent="0.2">
      <c r="C508" s="18"/>
      <c r="E508" s="18"/>
      <c r="F508" s="18"/>
      <c r="H508" s="18"/>
      <c r="I508" s="18"/>
    </row>
    <row r="509" spans="3:9" x14ac:dyDescent="0.2">
      <c r="C509" s="18"/>
      <c r="E509" s="18"/>
      <c r="F509" s="18"/>
      <c r="H509" s="18"/>
      <c r="I509" s="18"/>
    </row>
    <row r="510" spans="3:9" x14ac:dyDescent="0.2">
      <c r="C510" s="18"/>
      <c r="E510" s="18"/>
      <c r="F510" s="18"/>
      <c r="H510" s="18"/>
      <c r="I510" s="18"/>
    </row>
    <row r="511" spans="3:9" x14ac:dyDescent="0.2">
      <c r="C511" s="18"/>
      <c r="E511" s="18"/>
      <c r="F511" s="18"/>
      <c r="H511" s="18"/>
      <c r="I511" s="18"/>
    </row>
    <row r="512" spans="3:9" x14ac:dyDescent="0.2">
      <c r="C512" s="18"/>
      <c r="E512" s="18"/>
      <c r="F512" s="18"/>
      <c r="H512" s="18"/>
      <c r="I512" s="18"/>
    </row>
    <row r="513" spans="3:9" x14ac:dyDescent="0.2">
      <c r="C513" s="18"/>
      <c r="E513" s="18"/>
      <c r="F513" s="18"/>
      <c r="H513" s="18"/>
      <c r="I513" s="18"/>
    </row>
    <row r="514" spans="3:9" x14ac:dyDescent="0.2">
      <c r="C514" s="18"/>
      <c r="E514" s="18"/>
      <c r="F514" s="18"/>
      <c r="H514" s="18"/>
      <c r="I514" s="18"/>
    </row>
    <row r="515" spans="3:9" x14ac:dyDescent="0.2">
      <c r="C515" s="18"/>
      <c r="E515" s="18"/>
      <c r="F515" s="18"/>
      <c r="H515" s="18"/>
      <c r="I515" s="18"/>
    </row>
    <row r="516" spans="3:9" x14ac:dyDescent="0.2">
      <c r="C516" s="18"/>
      <c r="E516" s="18"/>
      <c r="F516" s="18"/>
      <c r="H516" s="18"/>
      <c r="I516" s="18"/>
    </row>
    <row r="517" spans="3:9" x14ac:dyDescent="0.2">
      <c r="C517" s="18"/>
      <c r="E517" s="18"/>
      <c r="F517" s="18"/>
      <c r="H517" s="18"/>
      <c r="I517" s="18"/>
    </row>
    <row r="518" spans="3:9" x14ac:dyDescent="0.2">
      <c r="C518" s="18"/>
      <c r="E518" s="18"/>
      <c r="F518" s="18"/>
      <c r="H518" s="18"/>
      <c r="I518" s="18"/>
    </row>
    <row r="519" spans="3:9" x14ac:dyDescent="0.2">
      <c r="C519" s="18"/>
      <c r="E519" s="18"/>
      <c r="F519" s="18"/>
      <c r="H519" s="18"/>
      <c r="I519" s="18"/>
    </row>
    <row r="520" spans="3:9" x14ac:dyDescent="0.2">
      <c r="C520" s="18"/>
      <c r="E520" s="18"/>
      <c r="F520" s="18"/>
      <c r="H520" s="18"/>
      <c r="I520" s="18"/>
    </row>
    <row r="521" spans="3:9" x14ac:dyDescent="0.2">
      <c r="C521" s="18"/>
      <c r="E521" s="18"/>
      <c r="F521" s="18"/>
      <c r="H521" s="18"/>
      <c r="I521" s="18"/>
    </row>
    <row r="522" spans="3:9" x14ac:dyDescent="0.2">
      <c r="C522" s="18"/>
      <c r="E522" s="18"/>
      <c r="F522" s="18"/>
      <c r="H522" s="18"/>
      <c r="I522" s="18"/>
    </row>
    <row r="523" spans="3:9" x14ac:dyDescent="0.2">
      <c r="C523" s="18"/>
      <c r="E523" s="18"/>
      <c r="F523" s="18"/>
      <c r="H523" s="18"/>
      <c r="I523" s="18"/>
    </row>
    <row r="524" spans="3:9" x14ac:dyDescent="0.2">
      <c r="C524" s="18"/>
      <c r="E524" s="18"/>
      <c r="F524" s="18"/>
      <c r="H524" s="18"/>
      <c r="I524" s="18"/>
    </row>
    <row r="525" spans="3:9" x14ac:dyDescent="0.2">
      <c r="C525" s="18"/>
      <c r="E525" s="18"/>
      <c r="F525" s="18"/>
      <c r="H525" s="18"/>
      <c r="I525" s="18"/>
    </row>
    <row r="526" spans="3:9" x14ac:dyDescent="0.2">
      <c r="C526" s="18"/>
      <c r="E526" s="18"/>
      <c r="F526" s="18"/>
      <c r="H526" s="18"/>
      <c r="I526" s="18"/>
    </row>
    <row r="527" spans="3:9" x14ac:dyDescent="0.2">
      <c r="C527" s="18"/>
      <c r="E527" s="18"/>
      <c r="F527" s="18"/>
      <c r="H527" s="18"/>
      <c r="I527" s="18"/>
    </row>
    <row r="528" spans="3:9" x14ac:dyDescent="0.2">
      <c r="C528" s="18"/>
      <c r="E528" s="18"/>
      <c r="F528" s="18"/>
      <c r="H528" s="18"/>
      <c r="I528" s="18"/>
    </row>
    <row r="529" spans="3:9" x14ac:dyDescent="0.2">
      <c r="C529" s="18"/>
      <c r="E529" s="18"/>
      <c r="F529" s="18"/>
      <c r="H529" s="18"/>
      <c r="I529" s="18"/>
    </row>
    <row r="530" spans="3:9" x14ac:dyDescent="0.2">
      <c r="C530" s="18"/>
      <c r="E530" s="18"/>
      <c r="F530" s="18"/>
      <c r="H530" s="18"/>
      <c r="I530" s="18"/>
    </row>
    <row r="531" spans="3:9" x14ac:dyDescent="0.2">
      <c r="C531" s="18"/>
      <c r="E531" s="18"/>
      <c r="F531" s="18"/>
      <c r="H531" s="18"/>
      <c r="I531" s="18"/>
    </row>
    <row r="532" spans="3:9" x14ac:dyDescent="0.2">
      <c r="C532" s="18"/>
      <c r="E532" s="18"/>
      <c r="F532" s="18"/>
      <c r="H532" s="18"/>
      <c r="I532" s="18"/>
    </row>
    <row r="533" spans="3:9" x14ac:dyDescent="0.2">
      <c r="C533" s="18"/>
      <c r="E533" s="18"/>
      <c r="F533" s="18"/>
      <c r="H533" s="18"/>
      <c r="I533" s="18"/>
    </row>
    <row r="534" spans="3:9" x14ac:dyDescent="0.2">
      <c r="C534" s="18"/>
      <c r="E534" s="18"/>
      <c r="F534" s="18"/>
      <c r="H534" s="18"/>
      <c r="I534" s="18"/>
    </row>
    <row r="535" spans="3:9" x14ac:dyDescent="0.2">
      <c r="C535" s="18"/>
      <c r="E535" s="18"/>
      <c r="F535" s="18"/>
      <c r="H535" s="18"/>
      <c r="I535" s="18"/>
    </row>
    <row r="536" spans="3:9" x14ac:dyDescent="0.2">
      <c r="C536" s="18"/>
      <c r="E536" s="18"/>
      <c r="F536" s="18"/>
      <c r="H536" s="18"/>
      <c r="I536" s="18"/>
    </row>
    <row r="537" spans="3:9" x14ac:dyDescent="0.2">
      <c r="C537" s="18"/>
      <c r="E537" s="18"/>
      <c r="F537" s="18"/>
      <c r="H537" s="18"/>
      <c r="I537" s="18"/>
    </row>
    <row r="538" spans="3:9" x14ac:dyDescent="0.2">
      <c r="C538" s="18"/>
      <c r="E538" s="18"/>
      <c r="F538" s="18"/>
      <c r="H538" s="18"/>
      <c r="I538" s="18"/>
    </row>
    <row r="539" spans="3:9" x14ac:dyDescent="0.2">
      <c r="C539" s="18"/>
      <c r="E539" s="18"/>
      <c r="F539" s="18"/>
      <c r="H539" s="18"/>
      <c r="I539" s="18"/>
    </row>
    <row r="540" spans="3:9" x14ac:dyDescent="0.2">
      <c r="C540" s="18"/>
      <c r="E540" s="18"/>
      <c r="F540" s="18"/>
      <c r="H540" s="18"/>
      <c r="I540" s="18"/>
    </row>
    <row r="541" spans="3:9" x14ac:dyDescent="0.2">
      <c r="C541" s="18"/>
      <c r="E541" s="18"/>
      <c r="F541" s="18"/>
      <c r="H541" s="18"/>
      <c r="I541" s="18"/>
    </row>
    <row r="542" spans="3:9" x14ac:dyDescent="0.2">
      <c r="C542" s="18"/>
      <c r="E542" s="18"/>
      <c r="F542" s="18"/>
      <c r="H542" s="18"/>
      <c r="I542" s="18"/>
    </row>
    <row r="543" spans="3:9" x14ac:dyDescent="0.2">
      <c r="C543" s="18"/>
      <c r="E543" s="18"/>
      <c r="F543" s="18"/>
      <c r="H543" s="18"/>
      <c r="I543" s="18"/>
    </row>
    <row r="544" spans="3:9" x14ac:dyDescent="0.2">
      <c r="C544" s="18"/>
      <c r="E544" s="18"/>
      <c r="F544" s="18"/>
      <c r="H544" s="18"/>
      <c r="I544" s="18"/>
    </row>
    <row r="545" spans="3:9" x14ac:dyDescent="0.2">
      <c r="C545" s="18"/>
      <c r="E545" s="18"/>
      <c r="F545" s="18"/>
      <c r="H545" s="18"/>
      <c r="I545" s="18"/>
    </row>
    <row r="546" spans="3:9" x14ac:dyDescent="0.2">
      <c r="C546" s="18"/>
      <c r="E546" s="18"/>
      <c r="F546" s="18"/>
      <c r="H546" s="18"/>
      <c r="I546" s="18"/>
    </row>
    <row r="547" spans="3:9" x14ac:dyDescent="0.2">
      <c r="C547" s="18"/>
      <c r="E547" s="18"/>
      <c r="F547" s="18"/>
      <c r="H547" s="18"/>
      <c r="I547" s="18"/>
    </row>
    <row r="548" spans="3:9" x14ac:dyDescent="0.2">
      <c r="C548" s="18"/>
      <c r="E548" s="18"/>
      <c r="F548" s="18"/>
      <c r="H548" s="18"/>
      <c r="I548" s="18"/>
    </row>
    <row r="549" spans="3:9" x14ac:dyDescent="0.2">
      <c r="C549" s="18"/>
      <c r="E549" s="18"/>
      <c r="F549" s="18"/>
      <c r="H549" s="18"/>
      <c r="I549" s="18"/>
    </row>
    <row r="550" spans="3:9" x14ac:dyDescent="0.2">
      <c r="C550" s="18"/>
      <c r="E550" s="18"/>
      <c r="F550" s="18"/>
      <c r="H550" s="18"/>
      <c r="I550" s="18"/>
    </row>
    <row r="551" spans="3:9" x14ac:dyDescent="0.2">
      <c r="C551" s="18"/>
      <c r="E551" s="18"/>
      <c r="F551" s="18"/>
      <c r="H551" s="18"/>
      <c r="I551" s="18"/>
    </row>
    <row r="552" spans="3:9" x14ac:dyDescent="0.2">
      <c r="C552" s="18"/>
      <c r="E552" s="18"/>
      <c r="F552" s="18"/>
      <c r="H552" s="18"/>
      <c r="I552" s="18"/>
    </row>
    <row r="553" spans="3:9" x14ac:dyDescent="0.2">
      <c r="C553" s="18"/>
      <c r="E553" s="18"/>
      <c r="F553" s="18"/>
      <c r="H553" s="18"/>
      <c r="I553" s="18"/>
    </row>
    <row r="554" spans="3:9" x14ac:dyDescent="0.2">
      <c r="C554" s="18"/>
      <c r="E554" s="18"/>
      <c r="F554" s="18"/>
      <c r="H554" s="18"/>
      <c r="I554" s="18"/>
    </row>
    <row r="555" spans="3:9" x14ac:dyDescent="0.2">
      <c r="C555" s="18"/>
      <c r="E555" s="18"/>
      <c r="F555" s="18"/>
      <c r="H555" s="18"/>
      <c r="I555" s="18"/>
    </row>
    <row r="556" spans="3:9" x14ac:dyDescent="0.2">
      <c r="C556" s="18"/>
      <c r="E556" s="18"/>
      <c r="F556" s="18"/>
      <c r="H556" s="18"/>
      <c r="I556" s="18"/>
    </row>
    <row r="557" spans="3:9" x14ac:dyDescent="0.2">
      <c r="C557" s="18"/>
      <c r="E557" s="18"/>
      <c r="F557" s="18"/>
      <c r="H557" s="18"/>
      <c r="I557" s="18"/>
    </row>
    <row r="558" spans="3:9" x14ac:dyDescent="0.2">
      <c r="C558" s="18"/>
      <c r="E558" s="18"/>
      <c r="F558" s="18"/>
      <c r="H558" s="18"/>
      <c r="I558" s="18"/>
    </row>
    <row r="559" spans="3:9" x14ac:dyDescent="0.2">
      <c r="C559" s="18"/>
      <c r="E559" s="18"/>
      <c r="F559" s="18"/>
      <c r="H559" s="18"/>
      <c r="I559" s="18"/>
    </row>
    <row r="560" spans="3:9" x14ac:dyDescent="0.2">
      <c r="C560" s="18"/>
      <c r="E560" s="18"/>
      <c r="F560" s="18"/>
      <c r="H560" s="18"/>
      <c r="I560" s="18"/>
    </row>
    <row r="561" spans="3:9" x14ac:dyDescent="0.2">
      <c r="C561" s="18"/>
      <c r="E561" s="18"/>
      <c r="F561" s="18"/>
      <c r="H561" s="18"/>
      <c r="I561" s="18"/>
    </row>
    <row r="562" spans="3:9" x14ac:dyDescent="0.2">
      <c r="C562" s="18"/>
      <c r="E562" s="18"/>
      <c r="F562" s="18"/>
      <c r="H562" s="18"/>
      <c r="I562" s="18"/>
    </row>
    <row r="563" spans="3:9" x14ac:dyDescent="0.2">
      <c r="C563" s="18"/>
      <c r="E563" s="18"/>
      <c r="F563" s="18"/>
      <c r="H563" s="18"/>
      <c r="I563" s="18"/>
    </row>
    <row r="564" spans="3:9" x14ac:dyDescent="0.2">
      <c r="C564" s="18"/>
      <c r="E564" s="18"/>
      <c r="F564" s="18"/>
      <c r="H564" s="18"/>
      <c r="I564" s="18"/>
    </row>
    <row r="565" spans="3:9" x14ac:dyDescent="0.2">
      <c r="C565" s="18"/>
      <c r="E565" s="18"/>
      <c r="F565" s="18"/>
      <c r="H565" s="18"/>
      <c r="I565" s="18"/>
    </row>
    <row r="566" spans="3:9" x14ac:dyDescent="0.2">
      <c r="C566" s="18"/>
      <c r="E566" s="18"/>
      <c r="F566" s="18"/>
      <c r="H566" s="18"/>
      <c r="I566" s="18"/>
    </row>
    <row r="567" spans="3:9" x14ac:dyDescent="0.2">
      <c r="C567" s="18"/>
      <c r="E567" s="18"/>
      <c r="F567" s="18"/>
      <c r="H567" s="18"/>
      <c r="I567" s="18"/>
    </row>
    <row r="568" spans="3:9" x14ac:dyDescent="0.2">
      <c r="C568" s="18"/>
      <c r="E568" s="18"/>
      <c r="F568" s="18"/>
      <c r="H568" s="18"/>
      <c r="I568" s="18"/>
    </row>
    <row r="569" spans="3:9" x14ac:dyDescent="0.2">
      <c r="C569" s="18"/>
      <c r="E569" s="18"/>
      <c r="F569" s="18"/>
      <c r="H569" s="18"/>
      <c r="I569" s="18"/>
    </row>
    <row r="570" spans="3:9" x14ac:dyDescent="0.2">
      <c r="C570" s="18"/>
      <c r="E570" s="18"/>
      <c r="F570" s="18"/>
      <c r="H570" s="18"/>
      <c r="I570" s="18"/>
    </row>
    <row r="571" spans="3:9" x14ac:dyDescent="0.2">
      <c r="C571" s="18"/>
      <c r="E571" s="18"/>
      <c r="F571" s="18"/>
      <c r="H571" s="18"/>
      <c r="I571" s="18"/>
    </row>
    <row r="572" spans="3:9" x14ac:dyDescent="0.2">
      <c r="C572" s="18"/>
      <c r="E572" s="18"/>
      <c r="F572" s="18"/>
      <c r="H572" s="18"/>
      <c r="I572" s="18"/>
    </row>
    <row r="573" spans="3:9" x14ac:dyDescent="0.2">
      <c r="C573" s="18"/>
      <c r="E573" s="18"/>
      <c r="F573" s="18"/>
      <c r="H573" s="18"/>
      <c r="I573" s="18"/>
    </row>
    <row r="574" spans="3:9" x14ac:dyDescent="0.2">
      <c r="C574" s="18"/>
      <c r="E574" s="18"/>
      <c r="F574" s="18"/>
      <c r="H574" s="18"/>
      <c r="I574" s="18"/>
    </row>
    <row r="575" spans="3:9" x14ac:dyDescent="0.2">
      <c r="C575" s="18"/>
      <c r="E575" s="18"/>
      <c r="F575" s="18"/>
      <c r="H575" s="18"/>
      <c r="I575" s="18"/>
    </row>
    <row r="576" spans="3:9" x14ac:dyDescent="0.2">
      <c r="C576" s="18"/>
      <c r="E576" s="18"/>
      <c r="F576" s="18"/>
      <c r="H576" s="18"/>
      <c r="I576" s="18"/>
    </row>
    <row r="577" spans="3:9" x14ac:dyDescent="0.2">
      <c r="C577" s="18"/>
      <c r="E577" s="18"/>
      <c r="F577" s="18"/>
      <c r="H577" s="18"/>
      <c r="I577" s="18"/>
    </row>
    <row r="578" spans="3:9" x14ac:dyDescent="0.2">
      <c r="C578" s="18"/>
      <c r="E578" s="18"/>
      <c r="F578" s="18"/>
      <c r="H578" s="18"/>
      <c r="I578" s="18"/>
    </row>
    <row r="579" spans="3:9" x14ac:dyDescent="0.2">
      <c r="C579" s="18"/>
      <c r="E579" s="18"/>
      <c r="F579" s="18"/>
      <c r="H579" s="18"/>
      <c r="I579" s="18"/>
    </row>
    <row r="580" spans="3:9" x14ac:dyDescent="0.2">
      <c r="C580" s="18"/>
      <c r="E580" s="18"/>
      <c r="F580" s="18"/>
      <c r="H580" s="18"/>
      <c r="I580" s="18"/>
    </row>
    <row r="581" spans="3:9" x14ac:dyDescent="0.2">
      <c r="C581" s="18"/>
      <c r="E581" s="18"/>
      <c r="F581" s="18"/>
      <c r="H581" s="18"/>
      <c r="I581" s="18"/>
    </row>
    <row r="582" spans="3:9" x14ac:dyDescent="0.2">
      <c r="C582" s="18"/>
      <c r="E582" s="18"/>
      <c r="F582" s="18"/>
      <c r="H582" s="18"/>
      <c r="I582" s="18"/>
    </row>
    <row r="583" spans="3:9" x14ac:dyDescent="0.2">
      <c r="C583" s="18"/>
      <c r="E583" s="18"/>
      <c r="F583" s="18"/>
      <c r="H583" s="18"/>
      <c r="I583" s="18"/>
    </row>
    <row r="584" spans="3:9" x14ac:dyDescent="0.2">
      <c r="C584" s="18"/>
      <c r="E584" s="18"/>
      <c r="F584" s="18"/>
      <c r="H584" s="18"/>
      <c r="I584" s="18"/>
    </row>
    <row r="585" spans="3:9" x14ac:dyDescent="0.2">
      <c r="C585" s="18"/>
      <c r="E585" s="18"/>
      <c r="F585" s="18"/>
      <c r="H585" s="18"/>
      <c r="I585" s="18"/>
    </row>
    <row r="586" spans="3:9" x14ac:dyDescent="0.2">
      <c r="C586" s="18"/>
      <c r="E586" s="18"/>
      <c r="F586" s="18"/>
      <c r="H586" s="18"/>
      <c r="I586" s="18"/>
    </row>
    <row r="587" spans="3:9" x14ac:dyDescent="0.2">
      <c r="C587" s="18"/>
      <c r="E587" s="18"/>
      <c r="F587" s="18"/>
      <c r="H587" s="18"/>
      <c r="I587" s="18"/>
    </row>
    <row r="588" spans="3:9" x14ac:dyDescent="0.2">
      <c r="C588" s="18"/>
      <c r="E588" s="18"/>
      <c r="F588" s="18"/>
      <c r="H588" s="18"/>
      <c r="I588" s="18"/>
    </row>
    <row r="589" spans="3:9" x14ac:dyDescent="0.2">
      <c r="C589" s="18"/>
      <c r="E589" s="18"/>
      <c r="F589" s="18"/>
      <c r="H589" s="18"/>
      <c r="I589" s="18"/>
    </row>
    <row r="590" spans="3:9" x14ac:dyDescent="0.2">
      <c r="C590" s="18"/>
      <c r="E590" s="18"/>
      <c r="F590" s="18"/>
      <c r="H590" s="18"/>
      <c r="I590" s="18"/>
    </row>
    <row r="591" spans="3:9" x14ac:dyDescent="0.2">
      <c r="C591" s="18"/>
      <c r="E591" s="18"/>
      <c r="F591" s="18"/>
      <c r="H591" s="18"/>
      <c r="I591" s="18"/>
    </row>
    <row r="592" spans="3:9" x14ac:dyDescent="0.2">
      <c r="C592" s="18"/>
      <c r="E592" s="18"/>
      <c r="F592" s="18"/>
      <c r="H592" s="18"/>
      <c r="I592" s="18"/>
    </row>
    <row r="593" spans="3:9" x14ac:dyDescent="0.2">
      <c r="C593" s="18"/>
      <c r="E593" s="18"/>
      <c r="F593" s="18"/>
      <c r="H593" s="18"/>
      <c r="I593" s="18"/>
    </row>
    <row r="594" spans="3:9" x14ac:dyDescent="0.2">
      <c r="C594" s="18"/>
      <c r="E594" s="18"/>
      <c r="F594" s="18"/>
      <c r="H594" s="18"/>
      <c r="I594" s="18"/>
    </row>
    <row r="595" spans="3:9" x14ac:dyDescent="0.2">
      <c r="C595" s="18"/>
      <c r="E595" s="18"/>
      <c r="F595" s="18"/>
      <c r="H595" s="18"/>
      <c r="I595" s="18"/>
    </row>
    <row r="596" spans="3:9" x14ac:dyDescent="0.2">
      <c r="C596" s="18"/>
      <c r="E596" s="18"/>
      <c r="F596" s="18"/>
      <c r="H596" s="18"/>
      <c r="I596" s="18"/>
    </row>
    <row r="597" spans="3:9" x14ac:dyDescent="0.2">
      <c r="C597" s="18"/>
      <c r="E597" s="18"/>
      <c r="F597" s="18"/>
      <c r="H597" s="18"/>
      <c r="I597" s="18"/>
    </row>
    <row r="598" spans="3:9" x14ac:dyDescent="0.2">
      <c r="C598" s="18"/>
      <c r="E598" s="18"/>
      <c r="F598" s="18"/>
      <c r="H598" s="18"/>
      <c r="I598" s="18"/>
    </row>
    <row r="599" spans="3:9" x14ac:dyDescent="0.2">
      <c r="C599" s="18"/>
      <c r="E599" s="18"/>
      <c r="F599" s="18"/>
      <c r="H599" s="18"/>
      <c r="I599" s="18"/>
    </row>
    <row r="600" spans="3:9" x14ac:dyDescent="0.2">
      <c r="C600" s="18"/>
      <c r="E600" s="18"/>
      <c r="F600" s="18"/>
      <c r="H600" s="18"/>
      <c r="I600" s="18"/>
    </row>
    <row r="601" spans="3:9" x14ac:dyDescent="0.2">
      <c r="C601" s="18"/>
      <c r="E601" s="18"/>
      <c r="F601" s="18"/>
      <c r="H601" s="18"/>
      <c r="I601" s="18"/>
    </row>
    <row r="602" spans="3:9" x14ac:dyDescent="0.2">
      <c r="C602" s="18"/>
      <c r="E602" s="18"/>
      <c r="F602" s="18"/>
      <c r="H602" s="18"/>
      <c r="I602" s="18"/>
    </row>
    <row r="603" spans="3:9" x14ac:dyDescent="0.2">
      <c r="C603" s="18"/>
      <c r="E603" s="18"/>
      <c r="F603" s="18"/>
      <c r="H603" s="18"/>
      <c r="I603" s="18"/>
    </row>
    <row r="604" spans="3:9" x14ac:dyDescent="0.2">
      <c r="C604" s="18"/>
      <c r="E604" s="18"/>
      <c r="F604" s="18"/>
      <c r="H604" s="18"/>
      <c r="I604" s="18"/>
    </row>
    <row r="605" spans="3:9" x14ac:dyDescent="0.2">
      <c r="C605" s="18"/>
      <c r="E605" s="18"/>
      <c r="F605" s="18"/>
      <c r="H605" s="18"/>
      <c r="I605" s="18"/>
    </row>
    <row r="606" spans="3:9" x14ac:dyDescent="0.2">
      <c r="C606" s="18"/>
      <c r="E606" s="18"/>
      <c r="F606" s="18"/>
      <c r="H606" s="18"/>
      <c r="I606" s="18"/>
    </row>
    <row r="607" spans="3:9" x14ac:dyDescent="0.2">
      <c r="C607" s="18"/>
      <c r="E607" s="18"/>
      <c r="F607" s="18"/>
      <c r="H607" s="18"/>
      <c r="I607" s="18"/>
    </row>
    <row r="608" spans="3:9" x14ac:dyDescent="0.2">
      <c r="C608" s="18"/>
      <c r="E608" s="18"/>
      <c r="F608" s="18"/>
      <c r="H608" s="18"/>
      <c r="I608" s="18"/>
    </row>
    <row r="609" spans="3:9" x14ac:dyDescent="0.2">
      <c r="C609" s="18"/>
      <c r="E609" s="18"/>
      <c r="F609" s="18"/>
      <c r="H609" s="18"/>
      <c r="I609" s="18"/>
    </row>
    <row r="610" spans="3:9" x14ac:dyDescent="0.2">
      <c r="C610" s="18"/>
      <c r="E610" s="18"/>
      <c r="F610" s="18"/>
      <c r="H610" s="18"/>
      <c r="I610" s="18"/>
    </row>
    <row r="611" spans="3:9" x14ac:dyDescent="0.2">
      <c r="C611" s="18"/>
      <c r="E611" s="18"/>
      <c r="F611" s="18"/>
      <c r="H611" s="18"/>
      <c r="I611" s="18"/>
    </row>
    <row r="612" spans="3:9" x14ac:dyDescent="0.2">
      <c r="C612" s="18"/>
      <c r="E612" s="18"/>
      <c r="F612" s="18"/>
      <c r="H612" s="18"/>
      <c r="I612" s="18"/>
    </row>
    <row r="613" spans="3:9" x14ac:dyDescent="0.2">
      <c r="C613" s="18"/>
      <c r="E613" s="18"/>
      <c r="F613" s="18"/>
      <c r="H613" s="18"/>
      <c r="I613" s="18"/>
    </row>
    <row r="614" spans="3:9" x14ac:dyDescent="0.2">
      <c r="C614" s="18"/>
      <c r="E614" s="18"/>
      <c r="F614" s="18"/>
      <c r="H614" s="18"/>
      <c r="I614" s="18"/>
    </row>
    <row r="615" spans="3:9" x14ac:dyDescent="0.2">
      <c r="C615" s="18"/>
      <c r="E615" s="18"/>
      <c r="F615" s="18"/>
      <c r="H615" s="18"/>
      <c r="I615" s="18"/>
    </row>
    <row r="616" spans="3:9" x14ac:dyDescent="0.2">
      <c r="C616" s="18"/>
      <c r="E616" s="18"/>
      <c r="F616" s="18"/>
      <c r="H616" s="18"/>
      <c r="I616" s="18"/>
    </row>
    <row r="617" spans="3:9" x14ac:dyDescent="0.2">
      <c r="C617" s="18"/>
      <c r="E617" s="18"/>
      <c r="F617" s="18"/>
      <c r="H617" s="18"/>
      <c r="I617" s="18"/>
    </row>
    <row r="618" spans="3:9" x14ac:dyDescent="0.2">
      <c r="C618" s="18"/>
      <c r="E618" s="18"/>
      <c r="F618" s="18"/>
      <c r="H618" s="18"/>
      <c r="I618" s="18"/>
    </row>
    <row r="619" spans="3:9" x14ac:dyDescent="0.2">
      <c r="C619" s="18"/>
      <c r="E619" s="18"/>
      <c r="F619" s="18"/>
      <c r="H619" s="18"/>
      <c r="I619" s="18"/>
    </row>
    <row r="620" spans="3:9" x14ac:dyDescent="0.2">
      <c r="C620" s="18"/>
      <c r="E620" s="18"/>
      <c r="F620" s="18"/>
      <c r="H620" s="18"/>
      <c r="I620" s="18"/>
    </row>
    <row r="621" spans="3:9" x14ac:dyDescent="0.2">
      <c r="C621" s="18"/>
      <c r="E621" s="18"/>
      <c r="F621" s="18"/>
      <c r="H621" s="18"/>
      <c r="I621" s="18"/>
    </row>
    <row r="622" spans="3:9" x14ac:dyDescent="0.2">
      <c r="C622" s="18"/>
      <c r="E622" s="18"/>
      <c r="F622" s="18"/>
      <c r="H622" s="18"/>
      <c r="I622" s="18"/>
    </row>
    <row r="623" spans="3:9" x14ac:dyDescent="0.2">
      <c r="C623" s="18"/>
      <c r="E623" s="18"/>
      <c r="F623" s="18"/>
      <c r="H623" s="18"/>
      <c r="I623" s="18"/>
    </row>
    <row r="624" spans="3:9" x14ac:dyDescent="0.2">
      <c r="C624" s="18"/>
      <c r="E624" s="18"/>
      <c r="F624" s="18"/>
      <c r="H624" s="18"/>
      <c r="I624" s="18"/>
    </row>
    <row r="625" spans="3:9" x14ac:dyDescent="0.2">
      <c r="C625" s="18"/>
      <c r="E625" s="18"/>
      <c r="F625" s="18"/>
      <c r="H625" s="18"/>
      <c r="I625" s="18"/>
    </row>
    <row r="626" spans="3:9" x14ac:dyDescent="0.2">
      <c r="C626" s="18"/>
      <c r="E626" s="18"/>
      <c r="F626" s="18"/>
      <c r="H626" s="18"/>
      <c r="I626" s="18"/>
    </row>
    <row r="627" spans="3:9" x14ac:dyDescent="0.2">
      <c r="C627" s="18"/>
      <c r="E627" s="18"/>
      <c r="F627" s="18"/>
      <c r="H627" s="18"/>
      <c r="I627" s="18"/>
    </row>
    <row r="628" spans="3:9" x14ac:dyDescent="0.2">
      <c r="C628" s="18"/>
      <c r="E628" s="18"/>
      <c r="F628" s="18"/>
      <c r="H628" s="18"/>
      <c r="I628" s="18"/>
    </row>
    <row r="629" spans="3:9" x14ac:dyDescent="0.2">
      <c r="C629" s="18"/>
      <c r="E629" s="18"/>
      <c r="F629" s="18"/>
      <c r="H629" s="18"/>
      <c r="I629" s="18"/>
    </row>
    <row r="630" spans="3:9" x14ac:dyDescent="0.2">
      <c r="C630" s="18"/>
      <c r="E630" s="18"/>
      <c r="F630" s="18"/>
      <c r="H630" s="18"/>
      <c r="I630" s="18"/>
    </row>
    <row r="631" spans="3:9" x14ac:dyDescent="0.2">
      <c r="C631" s="18"/>
      <c r="E631" s="18"/>
      <c r="F631" s="18"/>
      <c r="H631" s="18"/>
      <c r="I631" s="18"/>
    </row>
    <row r="632" spans="3:9" x14ac:dyDescent="0.2">
      <c r="C632" s="18"/>
      <c r="E632" s="18"/>
      <c r="F632" s="18"/>
      <c r="H632" s="18"/>
      <c r="I632" s="18"/>
    </row>
    <row r="633" spans="3:9" x14ac:dyDescent="0.2">
      <c r="C633" s="18"/>
      <c r="E633" s="18"/>
      <c r="F633" s="18"/>
      <c r="H633" s="18"/>
      <c r="I633" s="18"/>
    </row>
    <row r="634" spans="3:9" x14ac:dyDescent="0.2">
      <c r="C634" s="18"/>
      <c r="E634" s="18"/>
      <c r="F634" s="18"/>
      <c r="H634" s="18"/>
      <c r="I634" s="18"/>
    </row>
    <row r="635" spans="3:9" x14ac:dyDescent="0.2">
      <c r="C635" s="18"/>
      <c r="E635" s="18"/>
      <c r="F635" s="18"/>
      <c r="H635" s="18"/>
      <c r="I635" s="18"/>
    </row>
    <row r="636" spans="3:9" x14ac:dyDescent="0.2">
      <c r="C636" s="18"/>
      <c r="E636" s="18"/>
      <c r="F636" s="18"/>
      <c r="H636" s="18"/>
      <c r="I636" s="18"/>
    </row>
    <row r="637" spans="3:9" x14ac:dyDescent="0.2">
      <c r="C637" s="18"/>
      <c r="E637" s="18"/>
      <c r="F637" s="18"/>
      <c r="H637" s="18"/>
      <c r="I637" s="18"/>
    </row>
    <row r="638" spans="3:9" x14ac:dyDescent="0.2">
      <c r="C638" s="18"/>
      <c r="E638" s="18"/>
      <c r="F638" s="18"/>
      <c r="H638" s="18"/>
      <c r="I638" s="18"/>
    </row>
    <row r="639" spans="3:9" x14ac:dyDescent="0.2">
      <c r="C639" s="18"/>
      <c r="E639" s="18"/>
      <c r="F639" s="18"/>
      <c r="H639" s="18"/>
      <c r="I639" s="18"/>
    </row>
    <row r="640" spans="3:9" x14ac:dyDescent="0.2">
      <c r="C640" s="18"/>
      <c r="E640" s="18"/>
      <c r="F640" s="18"/>
      <c r="H640" s="18"/>
      <c r="I640" s="18"/>
    </row>
    <row r="641" spans="3:9" x14ac:dyDescent="0.2">
      <c r="C641" s="18"/>
      <c r="E641" s="18"/>
      <c r="F641" s="18"/>
      <c r="H641" s="18"/>
      <c r="I641" s="18"/>
    </row>
    <row r="642" spans="3:9" x14ac:dyDescent="0.2">
      <c r="C642" s="18"/>
      <c r="E642" s="18"/>
      <c r="F642" s="18"/>
      <c r="H642" s="18"/>
      <c r="I642" s="18"/>
    </row>
    <row r="643" spans="3:9" x14ac:dyDescent="0.2">
      <c r="C643" s="18"/>
      <c r="E643" s="18"/>
      <c r="F643" s="18"/>
      <c r="H643" s="18"/>
      <c r="I643" s="18"/>
    </row>
    <row r="644" spans="3:9" x14ac:dyDescent="0.2">
      <c r="C644" s="18"/>
      <c r="E644" s="18"/>
      <c r="F644" s="18"/>
      <c r="H644" s="18"/>
      <c r="I644" s="18"/>
    </row>
    <row r="645" spans="3:9" x14ac:dyDescent="0.2">
      <c r="C645" s="18"/>
      <c r="E645" s="18"/>
      <c r="F645" s="18"/>
      <c r="H645" s="18"/>
      <c r="I645" s="18"/>
    </row>
    <row r="646" spans="3:9" x14ac:dyDescent="0.2">
      <c r="C646" s="18"/>
      <c r="E646" s="18"/>
      <c r="F646" s="18"/>
      <c r="H646" s="18"/>
      <c r="I646" s="18"/>
    </row>
    <row r="647" spans="3:9" x14ac:dyDescent="0.2">
      <c r="C647" s="18"/>
      <c r="E647" s="18"/>
      <c r="F647" s="18"/>
      <c r="H647" s="18"/>
      <c r="I647" s="18"/>
    </row>
    <row r="648" spans="3:9" x14ac:dyDescent="0.2">
      <c r="C648" s="18"/>
      <c r="E648" s="18"/>
      <c r="F648" s="18"/>
      <c r="H648" s="18"/>
      <c r="I648" s="18"/>
    </row>
    <row r="649" spans="3:9" x14ac:dyDescent="0.2">
      <c r="C649" s="18"/>
      <c r="E649" s="18"/>
      <c r="F649" s="18"/>
      <c r="H649" s="18"/>
      <c r="I649" s="18"/>
    </row>
    <row r="650" spans="3:9" x14ac:dyDescent="0.2">
      <c r="C650" s="18"/>
      <c r="E650" s="18"/>
      <c r="F650" s="18"/>
      <c r="H650" s="18"/>
      <c r="I650" s="18"/>
    </row>
    <row r="651" spans="3:9" x14ac:dyDescent="0.2">
      <c r="C651" s="18"/>
      <c r="E651" s="18"/>
      <c r="F651" s="18"/>
      <c r="H651" s="18"/>
      <c r="I651" s="18"/>
    </row>
    <row r="652" spans="3:9" x14ac:dyDescent="0.2">
      <c r="C652" s="18"/>
      <c r="E652" s="18"/>
      <c r="F652" s="18"/>
      <c r="H652" s="18"/>
      <c r="I652" s="18"/>
    </row>
    <row r="653" spans="3:9" x14ac:dyDescent="0.2">
      <c r="C653" s="18"/>
      <c r="E653" s="18"/>
      <c r="F653" s="18"/>
      <c r="H653" s="18"/>
      <c r="I653" s="18"/>
    </row>
    <row r="654" spans="3:9" x14ac:dyDescent="0.2">
      <c r="C654" s="18"/>
      <c r="E654" s="18"/>
      <c r="F654" s="18"/>
      <c r="H654" s="18"/>
      <c r="I654" s="18"/>
    </row>
    <row r="655" spans="3:9" x14ac:dyDescent="0.2">
      <c r="C655" s="18"/>
      <c r="E655" s="18"/>
      <c r="F655" s="18"/>
      <c r="H655" s="18"/>
      <c r="I655" s="18"/>
    </row>
    <row r="656" spans="3:9" x14ac:dyDescent="0.2">
      <c r="C656" s="18"/>
      <c r="E656" s="18"/>
      <c r="F656" s="18"/>
      <c r="H656" s="18"/>
      <c r="I656" s="18"/>
    </row>
    <row r="657" spans="3:9" x14ac:dyDescent="0.2">
      <c r="C657" s="18"/>
      <c r="E657" s="18"/>
      <c r="F657" s="18"/>
      <c r="H657" s="18"/>
      <c r="I657" s="18"/>
    </row>
    <row r="658" spans="3:9" x14ac:dyDescent="0.2">
      <c r="C658" s="18"/>
      <c r="E658" s="18"/>
      <c r="F658" s="18"/>
      <c r="H658" s="18"/>
      <c r="I658" s="18"/>
    </row>
    <row r="659" spans="3:9" x14ac:dyDescent="0.2">
      <c r="C659" s="18"/>
      <c r="E659" s="18"/>
      <c r="F659" s="18"/>
      <c r="H659" s="18"/>
      <c r="I659" s="18"/>
    </row>
    <row r="660" spans="3:9" x14ac:dyDescent="0.2">
      <c r="C660" s="18"/>
      <c r="E660" s="18"/>
      <c r="F660" s="18"/>
      <c r="H660" s="18"/>
      <c r="I660" s="18"/>
    </row>
    <row r="661" spans="3:9" x14ac:dyDescent="0.2">
      <c r="C661" s="18"/>
      <c r="E661" s="18"/>
      <c r="F661" s="18"/>
      <c r="H661" s="18"/>
      <c r="I661" s="18"/>
    </row>
    <row r="662" spans="3:9" x14ac:dyDescent="0.2">
      <c r="C662" s="18"/>
      <c r="E662" s="18"/>
      <c r="F662" s="18"/>
      <c r="H662" s="18"/>
      <c r="I662" s="18"/>
    </row>
    <row r="663" spans="3:9" x14ac:dyDescent="0.2">
      <c r="C663" s="18"/>
      <c r="E663" s="18"/>
      <c r="F663" s="18"/>
      <c r="H663" s="18"/>
      <c r="I663" s="18"/>
    </row>
    <row r="664" spans="3:9" x14ac:dyDescent="0.2">
      <c r="C664" s="18"/>
      <c r="E664" s="18"/>
      <c r="F664" s="18"/>
      <c r="H664" s="18"/>
      <c r="I664" s="18"/>
    </row>
    <row r="665" spans="3:9" x14ac:dyDescent="0.2">
      <c r="C665" s="18"/>
      <c r="E665" s="18"/>
      <c r="F665" s="18"/>
      <c r="H665" s="18"/>
      <c r="I665" s="18"/>
    </row>
    <row r="666" spans="3:9" x14ac:dyDescent="0.2">
      <c r="C666" s="18"/>
      <c r="E666" s="18"/>
      <c r="F666" s="18"/>
      <c r="H666" s="18"/>
      <c r="I666" s="18"/>
    </row>
    <row r="667" spans="3:9" x14ac:dyDescent="0.2">
      <c r="C667" s="18"/>
      <c r="E667" s="18"/>
      <c r="F667" s="18"/>
      <c r="H667" s="18"/>
      <c r="I667" s="18"/>
    </row>
    <row r="668" spans="3:9" x14ac:dyDescent="0.2">
      <c r="C668" s="18"/>
      <c r="E668" s="18"/>
      <c r="F668" s="18"/>
      <c r="H668" s="18"/>
      <c r="I668" s="18"/>
    </row>
    <row r="669" spans="3:9" x14ac:dyDescent="0.2">
      <c r="C669" s="18"/>
      <c r="E669" s="18"/>
      <c r="F669" s="18"/>
      <c r="H669" s="18"/>
      <c r="I669" s="18"/>
    </row>
    <row r="670" spans="3:9" x14ac:dyDescent="0.2">
      <c r="C670" s="18"/>
      <c r="E670" s="18"/>
      <c r="F670" s="18"/>
      <c r="H670" s="18"/>
      <c r="I670" s="18"/>
    </row>
    <row r="671" spans="3:9" x14ac:dyDescent="0.2">
      <c r="C671" s="18"/>
      <c r="E671" s="18"/>
      <c r="F671" s="18"/>
      <c r="H671" s="18"/>
      <c r="I671" s="18"/>
    </row>
    <row r="672" spans="3:9" x14ac:dyDescent="0.2">
      <c r="C672" s="18"/>
      <c r="E672" s="18"/>
      <c r="F672" s="18"/>
      <c r="H672" s="18"/>
      <c r="I672" s="18"/>
    </row>
    <row r="673" spans="3:9" x14ac:dyDescent="0.2">
      <c r="C673" s="18"/>
      <c r="E673" s="18"/>
      <c r="F673" s="18"/>
      <c r="H673" s="18"/>
      <c r="I673" s="18"/>
    </row>
    <row r="674" spans="3:9" x14ac:dyDescent="0.2">
      <c r="C674" s="18"/>
      <c r="E674" s="18"/>
      <c r="F674" s="18"/>
      <c r="H674" s="18"/>
      <c r="I674" s="18"/>
    </row>
    <row r="675" spans="3:9" x14ac:dyDescent="0.2">
      <c r="C675" s="18"/>
      <c r="E675" s="18"/>
      <c r="F675" s="18"/>
      <c r="H675" s="18"/>
      <c r="I675" s="18"/>
    </row>
    <row r="676" spans="3:9" x14ac:dyDescent="0.2">
      <c r="C676" s="18"/>
      <c r="E676" s="18"/>
      <c r="F676" s="18"/>
      <c r="H676" s="18"/>
      <c r="I676" s="18"/>
    </row>
    <row r="677" spans="3:9" x14ac:dyDescent="0.2">
      <c r="C677" s="18"/>
      <c r="E677" s="18"/>
      <c r="F677" s="18"/>
      <c r="H677" s="18"/>
      <c r="I677" s="18"/>
    </row>
    <row r="678" spans="3:9" x14ac:dyDescent="0.2">
      <c r="C678" s="18"/>
      <c r="E678" s="18"/>
      <c r="F678" s="18"/>
      <c r="H678" s="18"/>
      <c r="I678" s="18"/>
    </row>
    <row r="679" spans="3:9" x14ac:dyDescent="0.2">
      <c r="C679" s="18"/>
      <c r="E679" s="18"/>
      <c r="F679" s="18"/>
      <c r="H679" s="18"/>
      <c r="I679" s="18"/>
    </row>
    <row r="680" spans="3:9" x14ac:dyDescent="0.2">
      <c r="C680" s="18"/>
      <c r="E680" s="18"/>
      <c r="F680" s="18"/>
      <c r="H680" s="18"/>
      <c r="I680" s="18"/>
    </row>
    <row r="681" spans="3:9" x14ac:dyDescent="0.2">
      <c r="C681" s="18"/>
      <c r="E681" s="18"/>
      <c r="F681" s="18"/>
      <c r="H681" s="18"/>
      <c r="I681" s="18"/>
    </row>
    <row r="682" spans="3:9" x14ac:dyDescent="0.2">
      <c r="C682" s="18"/>
      <c r="E682" s="18"/>
      <c r="F682" s="18"/>
      <c r="H682" s="18"/>
      <c r="I682" s="18"/>
    </row>
    <row r="683" spans="3:9" x14ac:dyDescent="0.2">
      <c r="C683" s="18"/>
      <c r="E683" s="18"/>
      <c r="F683" s="18"/>
      <c r="H683" s="18"/>
      <c r="I683" s="18"/>
    </row>
    <row r="684" spans="3:9" x14ac:dyDescent="0.2">
      <c r="C684" s="18"/>
      <c r="E684" s="18"/>
      <c r="F684" s="18"/>
      <c r="H684" s="18"/>
      <c r="I684" s="18"/>
    </row>
    <row r="685" spans="3:9" x14ac:dyDescent="0.2">
      <c r="C685" s="18"/>
      <c r="E685" s="18"/>
      <c r="F685" s="18"/>
      <c r="H685" s="18"/>
      <c r="I685" s="18"/>
    </row>
    <row r="686" spans="3:9" x14ac:dyDescent="0.2">
      <c r="C686" s="18"/>
      <c r="E686" s="18"/>
      <c r="F686" s="18"/>
      <c r="H686" s="18"/>
      <c r="I686" s="18"/>
    </row>
    <row r="687" spans="3:9" x14ac:dyDescent="0.2">
      <c r="C687" s="18"/>
      <c r="E687" s="18"/>
      <c r="F687" s="18"/>
      <c r="H687" s="18"/>
      <c r="I687" s="18"/>
    </row>
    <row r="688" spans="3:9" x14ac:dyDescent="0.2">
      <c r="C688" s="18"/>
      <c r="E688" s="18"/>
      <c r="F688" s="18"/>
      <c r="H688" s="18"/>
      <c r="I688" s="18"/>
    </row>
    <row r="689" spans="3:9" x14ac:dyDescent="0.2">
      <c r="C689" s="18"/>
      <c r="E689" s="18"/>
      <c r="F689" s="18"/>
      <c r="H689" s="18"/>
      <c r="I689" s="18"/>
    </row>
    <row r="690" spans="3:9" x14ac:dyDescent="0.2">
      <c r="C690" s="18"/>
      <c r="E690" s="18"/>
      <c r="F690" s="18"/>
      <c r="H690" s="18"/>
      <c r="I690" s="18"/>
    </row>
    <row r="691" spans="3:9" x14ac:dyDescent="0.2">
      <c r="C691" s="18"/>
      <c r="E691" s="18"/>
      <c r="F691" s="18"/>
      <c r="H691" s="18"/>
      <c r="I691" s="18"/>
    </row>
    <row r="692" spans="3:9" x14ac:dyDescent="0.2">
      <c r="C692" s="18"/>
      <c r="E692" s="18"/>
      <c r="F692" s="18"/>
      <c r="H692" s="18"/>
      <c r="I692" s="18"/>
    </row>
    <row r="693" spans="3:9" x14ac:dyDescent="0.2">
      <c r="C693" s="18"/>
      <c r="E693" s="18"/>
      <c r="F693" s="18"/>
      <c r="H693" s="18"/>
      <c r="I693" s="18"/>
    </row>
    <row r="694" spans="3:9" x14ac:dyDescent="0.2">
      <c r="C694" s="18"/>
      <c r="E694" s="18"/>
      <c r="F694" s="18"/>
      <c r="H694" s="18"/>
      <c r="I694" s="18"/>
    </row>
    <row r="695" spans="3:9" x14ac:dyDescent="0.2">
      <c r="C695" s="18"/>
      <c r="E695" s="18"/>
      <c r="F695" s="18"/>
      <c r="H695" s="18"/>
      <c r="I695" s="18"/>
    </row>
    <row r="696" spans="3:9" x14ac:dyDescent="0.2">
      <c r="C696" s="18"/>
      <c r="E696" s="18"/>
      <c r="F696" s="18"/>
      <c r="H696" s="18"/>
      <c r="I696" s="18"/>
    </row>
    <row r="697" spans="3:9" x14ac:dyDescent="0.2">
      <c r="C697" s="18"/>
      <c r="E697" s="18"/>
      <c r="F697" s="18"/>
      <c r="H697" s="18"/>
      <c r="I697" s="18"/>
    </row>
    <row r="698" spans="3:9" x14ac:dyDescent="0.2">
      <c r="C698" s="18"/>
      <c r="E698" s="18"/>
      <c r="F698" s="18"/>
      <c r="H698" s="18"/>
      <c r="I698" s="18"/>
    </row>
    <row r="699" spans="3:9" x14ac:dyDescent="0.2">
      <c r="C699" s="18"/>
      <c r="E699" s="18"/>
      <c r="F699" s="18"/>
      <c r="H699" s="18"/>
      <c r="I699" s="18"/>
    </row>
    <row r="700" spans="3:9" x14ac:dyDescent="0.2">
      <c r="C700" s="18"/>
      <c r="E700" s="18"/>
      <c r="F700" s="18"/>
      <c r="H700" s="18"/>
      <c r="I700" s="18"/>
    </row>
    <row r="701" spans="3:9" x14ac:dyDescent="0.2">
      <c r="C701" s="18"/>
      <c r="E701" s="18"/>
      <c r="F701" s="18"/>
      <c r="H701" s="18"/>
      <c r="I701" s="18"/>
    </row>
    <row r="702" spans="3:9" x14ac:dyDescent="0.2">
      <c r="C702" s="18"/>
      <c r="E702" s="18"/>
      <c r="F702" s="18"/>
      <c r="H702" s="18"/>
      <c r="I702" s="18"/>
    </row>
    <row r="703" spans="3:9" x14ac:dyDescent="0.2">
      <c r="C703" s="18"/>
      <c r="E703" s="18"/>
      <c r="F703" s="18"/>
      <c r="H703" s="18"/>
      <c r="I703" s="18"/>
    </row>
    <row r="704" spans="3:9" x14ac:dyDescent="0.2">
      <c r="C704" s="18"/>
      <c r="E704" s="18"/>
      <c r="F704" s="18"/>
      <c r="H704" s="18"/>
      <c r="I704" s="18"/>
    </row>
    <row r="705" spans="3:9" x14ac:dyDescent="0.2">
      <c r="C705" s="18"/>
      <c r="E705" s="18"/>
      <c r="F705" s="18"/>
      <c r="H705" s="18"/>
      <c r="I705" s="18"/>
    </row>
    <row r="706" spans="3:9" x14ac:dyDescent="0.2">
      <c r="C706" s="18"/>
      <c r="E706" s="18"/>
      <c r="F706" s="18"/>
      <c r="H706" s="18"/>
      <c r="I706" s="18"/>
    </row>
    <row r="707" spans="3:9" x14ac:dyDescent="0.2">
      <c r="C707" s="18"/>
      <c r="E707" s="18"/>
      <c r="F707" s="18"/>
      <c r="H707" s="18"/>
      <c r="I707" s="18"/>
    </row>
    <row r="708" spans="3:9" x14ac:dyDescent="0.2">
      <c r="C708" s="18"/>
      <c r="E708" s="18"/>
      <c r="F708" s="18"/>
      <c r="H708" s="18"/>
      <c r="I708" s="18"/>
    </row>
    <row r="709" spans="3:9" x14ac:dyDescent="0.2">
      <c r="C709" s="18"/>
      <c r="E709" s="18"/>
      <c r="F709" s="18"/>
      <c r="H709" s="18"/>
      <c r="I709" s="18"/>
    </row>
    <row r="710" spans="3:9" x14ac:dyDescent="0.2">
      <c r="C710" s="18"/>
      <c r="E710" s="18"/>
      <c r="F710" s="18"/>
      <c r="H710" s="18"/>
      <c r="I710" s="18"/>
    </row>
    <row r="711" spans="3:9" x14ac:dyDescent="0.2">
      <c r="C711" s="18"/>
      <c r="E711" s="18"/>
      <c r="F711" s="18"/>
      <c r="H711" s="18"/>
      <c r="I711" s="18"/>
    </row>
    <row r="712" spans="3:9" x14ac:dyDescent="0.2">
      <c r="C712" s="18"/>
      <c r="E712" s="18"/>
      <c r="F712" s="18"/>
      <c r="H712" s="18"/>
      <c r="I712" s="18"/>
    </row>
    <row r="713" spans="3:9" x14ac:dyDescent="0.2">
      <c r="C713" s="18"/>
      <c r="E713" s="18"/>
      <c r="F713" s="18"/>
      <c r="H713" s="18"/>
      <c r="I713" s="18"/>
    </row>
    <row r="714" spans="3:9" x14ac:dyDescent="0.2">
      <c r="C714" s="18"/>
      <c r="E714" s="18"/>
      <c r="F714" s="18"/>
      <c r="H714" s="18"/>
      <c r="I714" s="18"/>
    </row>
    <row r="715" spans="3:9" x14ac:dyDescent="0.2">
      <c r="C715" s="18"/>
      <c r="E715" s="18"/>
      <c r="F715" s="18"/>
      <c r="H715" s="18"/>
      <c r="I715" s="18"/>
    </row>
    <row r="716" spans="3:9" x14ac:dyDescent="0.2">
      <c r="C716" s="18"/>
      <c r="E716" s="18"/>
      <c r="F716" s="18"/>
      <c r="H716" s="18"/>
      <c r="I716" s="18"/>
    </row>
    <row r="717" spans="3:9" x14ac:dyDescent="0.2">
      <c r="C717" s="18"/>
      <c r="E717" s="18"/>
      <c r="F717" s="18"/>
      <c r="H717" s="18"/>
      <c r="I717" s="18"/>
    </row>
    <row r="718" spans="3:9" x14ac:dyDescent="0.2">
      <c r="C718" s="18"/>
      <c r="E718" s="18"/>
      <c r="F718" s="18"/>
      <c r="H718" s="18"/>
      <c r="I718" s="18"/>
    </row>
    <row r="719" spans="3:9" x14ac:dyDescent="0.2">
      <c r="C719" s="18"/>
      <c r="E719" s="18"/>
      <c r="F719" s="18"/>
      <c r="H719" s="18"/>
      <c r="I719" s="18"/>
    </row>
    <row r="720" spans="3:9" x14ac:dyDescent="0.2">
      <c r="C720" s="18"/>
      <c r="E720" s="18"/>
      <c r="F720" s="18"/>
      <c r="H720" s="18"/>
      <c r="I720" s="18"/>
    </row>
    <row r="721" spans="3:9" x14ac:dyDescent="0.2">
      <c r="C721" s="18"/>
      <c r="E721" s="18"/>
      <c r="F721" s="18"/>
      <c r="H721" s="18"/>
      <c r="I721" s="18"/>
    </row>
    <row r="722" spans="3:9" x14ac:dyDescent="0.2">
      <c r="C722" s="18"/>
      <c r="E722" s="18"/>
      <c r="F722" s="18"/>
      <c r="H722" s="18"/>
      <c r="I722" s="18"/>
    </row>
    <row r="723" spans="3:9" x14ac:dyDescent="0.2">
      <c r="C723" s="18"/>
      <c r="E723" s="18"/>
      <c r="F723" s="18"/>
      <c r="H723" s="18"/>
      <c r="I723" s="18"/>
    </row>
    <row r="724" spans="3:9" x14ac:dyDescent="0.2">
      <c r="C724" s="18"/>
      <c r="E724" s="18"/>
      <c r="F724" s="18"/>
      <c r="H724" s="18"/>
      <c r="I724" s="18"/>
    </row>
    <row r="725" spans="3:9" x14ac:dyDescent="0.2">
      <c r="C725" s="18"/>
      <c r="E725" s="18"/>
      <c r="F725" s="18"/>
      <c r="H725" s="18"/>
      <c r="I725" s="18"/>
    </row>
    <row r="726" spans="3:9" x14ac:dyDescent="0.2">
      <c r="C726" s="18"/>
      <c r="E726" s="18"/>
      <c r="F726" s="18"/>
      <c r="H726" s="18"/>
      <c r="I726" s="18"/>
    </row>
    <row r="727" spans="3:9" x14ac:dyDescent="0.2">
      <c r="C727" s="18"/>
      <c r="E727" s="18"/>
      <c r="F727" s="18"/>
      <c r="H727" s="18"/>
      <c r="I727" s="18"/>
    </row>
    <row r="728" spans="3:9" x14ac:dyDescent="0.2">
      <c r="C728" s="18"/>
      <c r="E728" s="18"/>
      <c r="F728" s="18"/>
      <c r="H728" s="18"/>
      <c r="I728" s="18"/>
    </row>
    <row r="729" spans="3:9" x14ac:dyDescent="0.2">
      <c r="C729" s="18"/>
      <c r="E729" s="18"/>
      <c r="F729" s="18"/>
      <c r="H729" s="18"/>
      <c r="I729" s="18"/>
    </row>
    <row r="730" spans="3:9" x14ac:dyDescent="0.2">
      <c r="C730" s="18"/>
      <c r="E730" s="18"/>
      <c r="F730" s="18"/>
      <c r="H730" s="18"/>
      <c r="I730" s="18"/>
    </row>
    <row r="731" spans="3:9" x14ac:dyDescent="0.2">
      <c r="C731" s="18"/>
      <c r="E731" s="18"/>
      <c r="F731" s="18"/>
      <c r="H731" s="18"/>
      <c r="I731" s="18"/>
    </row>
    <row r="732" spans="3:9" x14ac:dyDescent="0.2">
      <c r="C732" s="18"/>
      <c r="E732" s="18"/>
      <c r="F732" s="18"/>
      <c r="H732" s="18"/>
      <c r="I732" s="18"/>
    </row>
    <row r="733" spans="3:9" x14ac:dyDescent="0.2">
      <c r="C733" s="18"/>
      <c r="E733" s="18"/>
      <c r="F733" s="18"/>
      <c r="H733" s="18"/>
      <c r="I733" s="18"/>
    </row>
    <row r="734" spans="3:9" x14ac:dyDescent="0.2">
      <c r="C734" s="18"/>
      <c r="E734" s="18"/>
      <c r="F734" s="18"/>
      <c r="H734" s="18"/>
      <c r="I734" s="18"/>
    </row>
    <row r="735" spans="3:9" x14ac:dyDescent="0.2">
      <c r="C735" s="18"/>
      <c r="E735" s="18"/>
      <c r="F735" s="18"/>
      <c r="H735" s="18"/>
      <c r="I735" s="18"/>
    </row>
    <row r="736" spans="3:9" x14ac:dyDescent="0.2">
      <c r="C736" s="18"/>
      <c r="E736" s="18"/>
      <c r="F736" s="18"/>
      <c r="H736" s="18"/>
      <c r="I736" s="18"/>
    </row>
    <row r="737" spans="3:9" x14ac:dyDescent="0.2">
      <c r="C737" s="18"/>
      <c r="E737" s="18"/>
      <c r="F737" s="18"/>
      <c r="H737" s="18"/>
      <c r="I737" s="18"/>
    </row>
    <row r="738" spans="3:9" x14ac:dyDescent="0.2">
      <c r="C738" s="18"/>
      <c r="E738" s="18"/>
      <c r="F738" s="18"/>
      <c r="H738" s="18"/>
      <c r="I738" s="18"/>
    </row>
    <row r="739" spans="3:9" x14ac:dyDescent="0.2">
      <c r="C739" s="18"/>
      <c r="E739" s="18"/>
      <c r="F739" s="18"/>
      <c r="H739" s="18"/>
      <c r="I739" s="18"/>
    </row>
    <row r="740" spans="3:9" x14ac:dyDescent="0.2">
      <c r="C740" s="18"/>
      <c r="E740" s="18"/>
      <c r="F740" s="18"/>
      <c r="H740" s="18"/>
      <c r="I740" s="18"/>
    </row>
    <row r="741" spans="3:9" x14ac:dyDescent="0.2">
      <c r="C741" s="18"/>
      <c r="E741" s="18"/>
      <c r="F741" s="18"/>
      <c r="H741" s="18"/>
      <c r="I741" s="18"/>
    </row>
    <row r="742" spans="3:9" x14ac:dyDescent="0.2">
      <c r="C742" s="18"/>
      <c r="E742" s="18"/>
      <c r="F742" s="18"/>
      <c r="H742" s="18"/>
      <c r="I742" s="18"/>
    </row>
    <row r="743" spans="3:9" x14ac:dyDescent="0.2">
      <c r="C743" s="18"/>
      <c r="E743" s="18"/>
      <c r="F743" s="18"/>
      <c r="H743" s="18"/>
      <c r="I743" s="18"/>
    </row>
    <row r="744" spans="3:9" x14ac:dyDescent="0.2">
      <c r="C744" s="18"/>
      <c r="E744" s="18"/>
      <c r="F744" s="18"/>
      <c r="H744" s="18"/>
      <c r="I744" s="18"/>
    </row>
    <row r="745" spans="3:9" x14ac:dyDescent="0.2">
      <c r="C745" s="18"/>
      <c r="E745" s="18"/>
      <c r="F745" s="18"/>
      <c r="H745" s="18"/>
      <c r="I745" s="18"/>
    </row>
    <row r="746" spans="3:9" x14ac:dyDescent="0.2">
      <c r="C746" s="18"/>
      <c r="E746" s="18"/>
      <c r="F746" s="18"/>
      <c r="H746" s="18"/>
      <c r="I746" s="18"/>
    </row>
    <row r="747" spans="3:9" x14ac:dyDescent="0.2">
      <c r="C747" s="18"/>
      <c r="E747" s="18"/>
      <c r="F747" s="18"/>
      <c r="H747" s="18"/>
      <c r="I747" s="18"/>
    </row>
    <row r="748" spans="3:9" x14ac:dyDescent="0.2">
      <c r="C748" s="18"/>
      <c r="E748" s="18"/>
      <c r="F748" s="18"/>
      <c r="H748" s="18"/>
      <c r="I748" s="18"/>
    </row>
    <row r="749" spans="3:9" x14ac:dyDescent="0.2">
      <c r="C749" s="18"/>
      <c r="E749" s="18"/>
      <c r="F749" s="18"/>
      <c r="H749" s="18"/>
      <c r="I749" s="18"/>
    </row>
    <row r="750" spans="3:9" x14ac:dyDescent="0.2">
      <c r="C750" s="18"/>
      <c r="E750" s="18"/>
      <c r="F750" s="18"/>
      <c r="H750" s="18"/>
      <c r="I750" s="18"/>
    </row>
    <row r="751" spans="3:9" x14ac:dyDescent="0.2">
      <c r="C751" s="18"/>
      <c r="E751" s="18"/>
      <c r="F751" s="18"/>
      <c r="H751" s="18"/>
      <c r="I751" s="18"/>
    </row>
    <row r="752" spans="3:9" x14ac:dyDescent="0.2">
      <c r="C752" s="18"/>
      <c r="E752" s="18"/>
      <c r="F752" s="18"/>
      <c r="H752" s="18"/>
      <c r="I752" s="18"/>
    </row>
    <row r="753" spans="3:9" x14ac:dyDescent="0.2">
      <c r="C753" s="18"/>
      <c r="E753" s="18"/>
      <c r="F753" s="18"/>
      <c r="H753" s="18"/>
      <c r="I753" s="18"/>
    </row>
    <row r="754" spans="3:9" x14ac:dyDescent="0.2">
      <c r="C754" s="18"/>
      <c r="E754" s="18"/>
      <c r="F754" s="18"/>
      <c r="H754" s="18"/>
      <c r="I754" s="18"/>
    </row>
    <row r="755" spans="3:9" x14ac:dyDescent="0.2">
      <c r="C755" s="18"/>
      <c r="E755" s="18"/>
      <c r="F755" s="18"/>
      <c r="H755" s="18"/>
      <c r="I755" s="18"/>
    </row>
    <row r="756" spans="3:9" x14ac:dyDescent="0.2">
      <c r="C756" s="18"/>
      <c r="E756" s="18"/>
      <c r="F756" s="18"/>
      <c r="H756" s="18"/>
      <c r="I756" s="18"/>
    </row>
    <row r="757" spans="3:9" x14ac:dyDescent="0.2">
      <c r="C757" s="18"/>
      <c r="E757" s="18"/>
      <c r="F757" s="18"/>
      <c r="H757" s="18"/>
      <c r="I757" s="18"/>
    </row>
    <row r="758" spans="3:9" x14ac:dyDescent="0.2">
      <c r="C758" s="18"/>
      <c r="E758" s="18"/>
      <c r="F758" s="18"/>
      <c r="H758" s="18"/>
      <c r="I758" s="18"/>
    </row>
    <row r="759" spans="3:9" x14ac:dyDescent="0.2">
      <c r="C759" s="18"/>
      <c r="E759" s="18"/>
      <c r="F759" s="18"/>
      <c r="H759" s="18"/>
      <c r="I759" s="18"/>
    </row>
    <row r="760" spans="3:9" x14ac:dyDescent="0.2">
      <c r="C760" s="18"/>
      <c r="E760" s="18"/>
      <c r="F760" s="18"/>
      <c r="H760" s="18"/>
      <c r="I760" s="18"/>
    </row>
    <row r="761" spans="3:9" x14ac:dyDescent="0.2">
      <c r="C761" s="18"/>
      <c r="E761" s="18"/>
      <c r="F761" s="18"/>
      <c r="H761" s="18"/>
      <c r="I761" s="18"/>
    </row>
    <row r="762" spans="3:9" x14ac:dyDescent="0.2">
      <c r="C762" s="18"/>
      <c r="E762" s="18"/>
      <c r="F762" s="18"/>
      <c r="H762" s="18"/>
      <c r="I762" s="18"/>
    </row>
    <row r="763" spans="3:9" x14ac:dyDescent="0.2">
      <c r="C763" s="18"/>
      <c r="E763" s="18"/>
      <c r="F763" s="18"/>
      <c r="H763" s="18"/>
      <c r="I763" s="18"/>
    </row>
    <row r="764" spans="3:9" x14ac:dyDescent="0.2">
      <c r="C764" s="18"/>
      <c r="E764" s="18"/>
      <c r="F764" s="18"/>
      <c r="H764" s="18"/>
      <c r="I764" s="18"/>
    </row>
    <row r="765" spans="3:9" x14ac:dyDescent="0.2">
      <c r="C765" s="18"/>
      <c r="E765" s="18"/>
      <c r="F765" s="18"/>
      <c r="H765" s="18"/>
      <c r="I765" s="18"/>
    </row>
    <row r="766" spans="3:9" x14ac:dyDescent="0.2">
      <c r="C766" s="18"/>
      <c r="E766" s="18"/>
      <c r="F766" s="18"/>
      <c r="H766" s="18"/>
      <c r="I766" s="18"/>
    </row>
    <row r="767" spans="3:9" x14ac:dyDescent="0.2">
      <c r="C767" s="18"/>
      <c r="E767" s="18"/>
      <c r="F767" s="18"/>
      <c r="H767" s="18"/>
      <c r="I767" s="18"/>
    </row>
    <row r="768" spans="3:9" x14ac:dyDescent="0.2">
      <c r="C768" s="18"/>
      <c r="E768" s="18"/>
      <c r="F768" s="18"/>
      <c r="H768" s="18"/>
      <c r="I768" s="18"/>
    </row>
    <row r="769" spans="3:9" x14ac:dyDescent="0.2">
      <c r="C769" s="18"/>
      <c r="E769" s="18"/>
      <c r="F769" s="18"/>
      <c r="H769" s="18"/>
      <c r="I769" s="18"/>
    </row>
    <row r="770" spans="3:9" x14ac:dyDescent="0.2">
      <c r="C770" s="18"/>
      <c r="E770" s="18"/>
      <c r="F770" s="18"/>
      <c r="H770" s="18"/>
      <c r="I770" s="18"/>
    </row>
    <row r="771" spans="3:9" x14ac:dyDescent="0.2">
      <c r="C771" s="18"/>
      <c r="E771" s="18"/>
      <c r="F771" s="18"/>
      <c r="H771" s="18"/>
      <c r="I771" s="18"/>
    </row>
    <row r="772" spans="3:9" x14ac:dyDescent="0.2">
      <c r="C772" s="18"/>
      <c r="E772" s="18"/>
      <c r="F772" s="18"/>
      <c r="H772" s="18"/>
      <c r="I772" s="18"/>
    </row>
    <row r="773" spans="3:9" x14ac:dyDescent="0.2">
      <c r="C773" s="18"/>
      <c r="E773" s="18"/>
      <c r="F773" s="18"/>
      <c r="H773" s="18"/>
      <c r="I773" s="18"/>
    </row>
    <row r="774" spans="3:9" x14ac:dyDescent="0.2">
      <c r="C774" s="18"/>
      <c r="E774" s="18"/>
      <c r="F774" s="18"/>
      <c r="H774" s="18"/>
      <c r="I774" s="18"/>
    </row>
    <row r="775" spans="3:9" x14ac:dyDescent="0.2">
      <c r="C775" s="18"/>
      <c r="E775" s="18"/>
      <c r="F775" s="18"/>
      <c r="H775" s="18"/>
      <c r="I775" s="18"/>
    </row>
    <row r="776" spans="3:9" x14ac:dyDescent="0.2">
      <c r="C776" s="18"/>
      <c r="E776" s="18"/>
      <c r="F776" s="18"/>
      <c r="H776" s="18"/>
      <c r="I776" s="18"/>
    </row>
    <row r="777" spans="3:9" x14ac:dyDescent="0.2">
      <c r="C777" s="18"/>
      <c r="E777" s="18"/>
      <c r="F777" s="18"/>
      <c r="H777" s="18"/>
      <c r="I777" s="18"/>
    </row>
    <row r="778" spans="3:9" x14ac:dyDescent="0.2">
      <c r="C778" s="18"/>
      <c r="E778" s="18"/>
      <c r="F778" s="18"/>
      <c r="H778" s="18"/>
      <c r="I778" s="18"/>
    </row>
    <row r="779" spans="3:9" x14ac:dyDescent="0.2">
      <c r="C779" s="18"/>
      <c r="E779" s="18"/>
      <c r="F779" s="18"/>
      <c r="H779" s="18"/>
      <c r="I779" s="18"/>
    </row>
    <row r="780" spans="3:9" x14ac:dyDescent="0.2">
      <c r="C780" s="18"/>
      <c r="E780" s="18"/>
      <c r="F780" s="18"/>
      <c r="H780" s="18"/>
      <c r="I780" s="18"/>
    </row>
    <row r="781" spans="3:9" x14ac:dyDescent="0.2">
      <c r="C781" s="18"/>
      <c r="E781" s="18"/>
      <c r="F781" s="18"/>
      <c r="H781" s="18"/>
      <c r="I781" s="18"/>
    </row>
    <row r="782" spans="3:9" x14ac:dyDescent="0.2">
      <c r="C782" s="18"/>
      <c r="E782" s="18"/>
      <c r="F782" s="18"/>
      <c r="H782" s="18"/>
      <c r="I782" s="18"/>
    </row>
    <row r="783" spans="3:9" x14ac:dyDescent="0.2">
      <c r="C783" s="18"/>
      <c r="E783" s="18"/>
      <c r="F783" s="18"/>
      <c r="H783" s="18"/>
      <c r="I783" s="18"/>
    </row>
    <row r="784" spans="3:9" x14ac:dyDescent="0.2">
      <c r="C784" s="18"/>
      <c r="E784" s="18"/>
      <c r="F784" s="18"/>
      <c r="H784" s="18"/>
      <c r="I784" s="18"/>
    </row>
    <row r="785" spans="3:9" x14ac:dyDescent="0.2">
      <c r="C785" s="18"/>
      <c r="E785" s="18"/>
      <c r="F785" s="18"/>
      <c r="H785" s="18"/>
      <c r="I785" s="18"/>
    </row>
    <row r="786" spans="3:9" x14ac:dyDescent="0.2">
      <c r="C786" s="18"/>
      <c r="E786" s="18"/>
      <c r="F786" s="18"/>
      <c r="H786" s="18"/>
      <c r="I786" s="18"/>
    </row>
    <row r="787" spans="3:9" x14ac:dyDescent="0.2">
      <c r="C787" s="18"/>
      <c r="E787" s="18"/>
      <c r="F787" s="18"/>
      <c r="H787" s="18"/>
      <c r="I787" s="18"/>
    </row>
    <row r="788" spans="3:9" x14ac:dyDescent="0.2">
      <c r="C788" s="18"/>
      <c r="E788" s="18"/>
      <c r="F788" s="18"/>
      <c r="H788" s="18"/>
      <c r="I788" s="18"/>
    </row>
    <row r="789" spans="3:9" x14ac:dyDescent="0.2">
      <c r="C789" s="18"/>
      <c r="E789" s="18"/>
      <c r="F789" s="18"/>
      <c r="H789" s="18"/>
      <c r="I789" s="18"/>
    </row>
    <row r="790" spans="3:9" x14ac:dyDescent="0.2">
      <c r="C790" s="18"/>
      <c r="E790" s="18"/>
      <c r="F790" s="18"/>
      <c r="H790" s="18"/>
      <c r="I790" s="18"/>
    </row>
    <row r="791" spans="3:9" x14ac:dyDescent="0.2">
      <c r="C791" s="18"/>
      <c r="E791" s="18"/>
      <c r="F791" s="18"/>
      <c r="H791" s="18"/>
      <c r="I791" s="18"/>
    </row>
    <row r="792" spans="3:9" x14ac:dyDescent="0.2">
      <c r="C792" s="18"/>
      <c r="E792" s="18"/>
      <c r="F792" s="18"/>
      <c r="H792" s="18"/>
      <c r="I792" s="18"/>
    </row>
    <row r="793" spans="3:9" x14ac:dyDescent="0.2">
      <c r="C793" s="18"/>
      <c r="E793" s="18"/>
      <c r="F793" s="18"/>
      <c r="H793" s="18"/>
      <c r="I793" s="18"/>
    </row>
    <row r="794" spans="3:9" x14ac:dyDescent="0.2">
      <c r="C794" s="18"/>
      <c r="E794" s="18"/>
      <c r="F794" s="18"/>
      <c r="H794" s="18"/>
      <c r="I794" s="18"/>
    </row>
    <row r="795" spans="3:9" x14ac:dyDescent="0.2">
      <c r="C795" s="18"/>
      <c r="E795" s="18"/>
      <c r="F795" s="18"/>
      <c r="H795" s="18"/>
      <c r="I795" s="18"/>
    </row>
    <row r="796" spans="3:9" x14ac:dyDescent="0.2">
      <c r="C796" s="18"/>
      <c r="E796" s="18"/>
      <c r="F796" s="18"/>
      <c r="H796" s="18"/>
      <c r="I796" s="18"/>
    </row>
    <row r="797" spans="3:9" x14ac:dyDescent="0.2">
      <c r="C797" s="18"/>
      <c r="E797" s="18"/>
      <c r="F797" s="18"/>
      <c r="H797" s="18"/>
      <c r="I797" s="18"/>
    </row>
    <row r="798" spans="3:9" x14ac:dyDescent="0.2">
      <c r="C798" s="18"/>
      <c r="E798" s="18"/>
      <c r="F798" s="18"/>
      <c r="H798" s="18"/>
      <c r="I798" s="18"/>
    </row>
    <row r="799" spans="3:9" x14ac:dyDescent="0.2">
      <c r="C799" s="18"/>
      <c r="E799" s="18"/>
      <c r="F799" s="18"/>
      <c r="H799" s="18"/>
      <c r="I799" s="18"/>
    </row>
    <row r="800" spans="3:9" x14ac:dyDescent="0.2">
      <c r="C800" s="18"/>
      <c r="E800" s="18"/>
      <c r="F800" s="18"/>
      <c r="H800" s="18"/>
      <c r="I800" s="18"/>
    </row>
    <row r="801" spans="3:9" x14ac:dyDescent="0.2">
      <c r="C801" s="18"/>
      <c r="E801" s="18"/>
      <c r="F801" s="18"/>
      <c r="H801" s="18"/>
      <c r="I801" s="18"/>
    </row>
    <row r="802" spans="3:9" x14ac:dyDescent="0.2">
      <c r="C802" s="18"/>
      <c r="E802" s="18"/>
      <c r="F802" s="18"/>
      <c r="H802" s="18"/>
      <c r="I802" s="18"/>
    </row>
    <row r="803" spans="3:9" x14ac:dyDescent="0.2">
      <c r="C803" s="18"/>
      <c r="E803" s="18"/>
      <c r="F803" s="18"/>
      <c r="H803" s="18"/>
      <c r="I803" s="18"/>
    </row>
    <row r="804" spans="3:9" x14ac:dyDescent="0.2">
      <c r="C804" s="18"/>
      <c r="E804" s="18"/>
      <c r="F804" s="18"/>
      <c r="H804" s="18"/>
      <c r="I804" s="18"/>
    </row>
    <row r="805" spans="3:9" x14ac:dyDescent="0.2">
      <c r="C805" s="18"/>
      <c r="E805" s="18"/>
      <c r="F805" s="18"/>
      <c r="H805" s="18"/>
      <c r="I805" s="18"/>
    </row>
    <row r="806" spans="3:9" x14ac:dyDescent="0.2">
      <c r="C806" s="18"/>
      <c r="E806" s="18"/>
      <c r="F806" s="18"/>
      <c r="H806" s="18"/>
      <c r="I806" s="18"/>
    </row>
    <row r="807" spans="3:9" x14ac:dyDescent="0.2">
      <c r="C807" s="18"/>
      <c r="E807" s="18"/>
      <c r="F807" s="18"/>
      <c r="H807" s="18"/>
      <c r="I807" s="18"/>
    </row>
    <row r="808" spans="3:9" x14ac:dyDescent="0.2">
      <c r="C808" s="18"/>
      <c r="E808" s="18"/>
      <c r="F808" s="18"/>
      <c r="H808" s="18"/>
      <c r="I808" s="18"/>
    </row>
    <row r="809" spans="3:9" x14ac:dyDescent="0.2">
      <c r="C809" s="18"/>
      <c r="E809" s="18"/>
      <c r="F809" s="18"/>
      <c r="H809" s="18"/>
      <c r="I809" s="18"/>
    </row>
    <row r="810" spans="3:9" x14ac:dyDescent="0.2">
      <c r="C810" s="18"/>
      <c r="E810" s="18"/>
      <c r="F810" s="18"/>
      <c r="H810" s="18"/>
      <c r="I810" s="18"/>
    </row>
    <row r="811" spans="3:9" x14ac:dyDescent="0.2">
      <c r="C811" s="18"/>
      <c r="E811" s="18"/>
      <c r="F811" s="18"/>
      <c r="H811" s="18"/>
      <c r="I811" s="18"/>
    </row>
    <row r="812" spans="3:9" x14ac:dyDescent="0.2">
      <c r="C812" s="18"/>
      <c r="E812" s="18"/>
      <c r="F812" s="18"/>
      <c r="H812" s="18"/>
      <c r="I812" s="18"/>
    </row>
    <row r="813" spans="3:9" x14ac:dyDescent="0.2">
      <c r="C813" s="18"/>
      <c r="E813" s="18"/>
      <c r="F813" s="18"/>
      <c r="H813" s="18"/>
      <c r="I813" s="18"/>
    </row>
    <row r="814" spans="3:9" x14ac:dyDescent="0.2">
      <c r="C814" s="18"/>
      <c r="E814" s="18"/>
      <c r="F814" s="18"/>
      <c r="H814" s="18"/>
      <c r="I814" s="18"/>
    </row>
    <row r="815" spans="3:9" x14ac:dyDescent="0.2">
      <c r="C815" s="18"/>
      <c r="E815" s="18"/>
      <c r="F815" s="18"/>
      <c r="H815" s="18"/>
      <c r="I815" s="18"/>
    </row>
    <row r="816" spans="3:9" x14ac:dyDescent="0.2">
      <c r="C816" s="18"/>
      <c r="E816" s="18"/>
      <c r="F816" s="18"/>
      <c r="H816" s="18"/>
      <c r="I816" s="18"/>
    </row>
    <row r="817" spans="3:9" x14ac:dyDescent="0.2">
      <c r="C817" s="18"/>
      <c r="E817" s="18"/>
      <c r="F817" s="18"/>
      <c r="H817" s="18"/>
      <c r="I817" s="18"/>
    </row>
    <row r="818" spans="3:9" x14ac:dyDescent="0.2">
      <c r="C818" s="18"/>
      <c r="E818" s="18"/>
      <c r="F818" s="18"/>
      <c r="H818" s="18"/>
      <c r="I818" s="18"/>
    </row>
    <row r="819" spans="3:9" x14ac:dyDescent="0.2">
      <c r="C819" s="18"/>
      <c r="E819" s="18"/>
      <c r="F819" s="18"/>
      <c r="H819" s="18"/>
      <c r="I819" s="18"/>
    </row>
    <row r="820" spans="3:9" x14ac:dyDescent="0.2">
      <c r="C820" s="18"/>
      <c r="E820" s="18"/>
      <c r="F820" s="18"/>
      <c r="H820" s="18"/>
      <c r="I820" s="18"/>
    </row>
    <row r="821" spans="3:9" x14ac:dyDescent="0.2">
      <c r="C821" s="18"/>
      <c r="E821" s="18"/>
      <c r="F821" s="18"/>
      <c r="H821" s="18"/>
      <c r="I821" s="18"/>
    </row>
    <row r="822" spans="3:9" x14ac:dyDescent="0.2">
      <c r="C822" s="18"/>
      <c r="E822" s="18"/>
      <c r="F822" s="18"/>
      <c r="H822" s="18"/>
      <c r="I822" s="18"/>
    </row>
    <row r="823" spans="3:9" x14ac:dyDescent="0.2">
      <c r="C823" s="18"/>
      <c r="E823" s="18"/>
      <c r="F823" s="18"/>
      <c r="H823" s="18"/>
      <c r="I823" s="18"/>
    </row>
    <row r="824" spans="3:9" x14ac:dyDescent="0.2">
      <c r="C824" s="18"/>
      <c r="E824" s="18"/>
      <c r="F824" s="18"/>
      <c r="H824" s="18"/>
      <c r="I824" s="18"/>
    </row>
    <row r="825" spans="3:9" x14ac:dyDescent="0.2">
      <c r="C825" s="18"/>
      <c r="E825" s="18"/>
      <c r="F825" s="18"/>
      <c r="H825" s="18"/>
      <c r="I825" s="18"/>
    </row>
    <row r="826" spans="3:9" x14ac:dyDescent="0.2">
      <c r="C826" s="18"/>
      <c r="E826" s="18"/>
      <c r="F826" s="18"/>
      <c r="H826" s="18"/>
      <c r="I826" s="18"/>
    </row>
    <row r="827" spans="3:9" x14ac:dyDescent="0.2">
      <c r="C827" s="18"/>
      <c r="E827" s="18"/>
      <c r="F827" s="18"/>
      <c r="H827" s="18"/>
      <c r="I827" s="18"/>
    </row>
    <row r="828" spans="3:9" x14ac:dyDescent="0.2">
      <c r="C828" s="18"/>
      <c r="E828" s="18"/>
      <c r="F828" s="18"/>
      <c r="H828" s="18"/>
      <c r="I828" s="18"/>
    </row>
    <row r="829" spans="3:9" x14ac:dyDescent="0.2">
      <c r="C829" s="18"/>
      <c r="E829" s="18"/>
      <c r="F829" s="18"/>
      <c r="H829" s="18"/>
      <c r="I829" s="18"/>
    </row>
    <row r="830" spans="3:9" x14ac:dyDescent="0.2">
      <c r="C830" s="18"/>
      <c r="E830" s="18"/>
      <c r="F830" s="18"/>
      <c r="H830" s="18"/>
      <c r="I830" s="18"/>
    </row>
    <row r="831" spans="3:9" x14ac:dyDescent="0.2">
      <c r="C831" s="18"/>
      <c r="E831" s="18"/>
      <c r="F831" s="18"/>
      <c r="H831" s="18"/>
      <c r="I831" s="18"/>
    </row>
    <row r="832" spans="3:9" x14ac:dyDescent="0.2">
      <c r="C832" s="18"/>
      <c r="E832" s="18"/>
      <c r="F832" s="18"/>
      <c r="H832" s="18"/>
      <c r="I832" s="18"/>
    </row>
    <row r="833" spans="3:9" x14ac:dyDescent="0.2">
      <c r="C833" s="18"/>
      <c r="E833" s="18"/>
      <c r="F833" s="18"/>
      <c r="H833" s="18"/>
      <c r="I833" s="18"/>
    </row>
    <row r="834" spans="3:9" x14ac:dyDescent="0.2">
      <c r="C834" s="18"/>
      <c r="E834" s="18"/>
      <c r="F834" s="18"/>
      <c r="H834" s="18"/>
      <c r="I834" s="18"/>
    </row>
    <row r="835" spans="3:9" x14ac:dyDescent="0.2">
      <c r="C835" s="18"/>
      <c r="E835" s="18"/>
      <c r="F835" s="18"/>
      <c r="H835" s="18"/>
      <c r="I835" s="18"/>
    </row>
    <row r="836" spans="3:9" x14ac:dyDescent="0.2">
      <c r="C836" s="18"/>
      <c r="E836" s="18"/>
      <c r="F836" s="18"/>
      <c r="H836" s="18"/>
      <c r="I836" s="18"/>
    </row>
    <row r="837" spans="3:9" x14ac:dyDescent="0.2">
      <c r="C837" s="18"/>
      <c r="E837" s="18"/>
      <c r="F837" s="18"/>
      <c r="H837" s="18"/>
      <c r="I837" s="18"/>
    </row>
    <row r="838" spans="3:9" x14ac:dyDescent="0.2">
      <c r="C838" s="18"/>
      <c r="E838" s="18"/>
      <c r="F838" s="18"/>
      <c r="H838" s="18"/>
      <c r="I838" s="18"/>
    </row>
    <row r="839" spans="3:9" x14ac:dyDescent="0.2">
      <c r="C839" s="18"/>
      <c r="E839" s="18"/>
      <c r="F839" s="18"/>
      <c r="H839" s="18"/>
      <c r="I839" s="18"/>
    </row>
    <row r="840" spans="3:9" x14ac:dyDescent="0.2">
      <c r="C840" s="18"/>
      <c r="E840" s="18"/>
      <c r="F840" s="18"/>
      <c r="H840" s="18"/>
      <c r="I840" s="18"/>
    </row>
    <row r="841" spans="3:9" x14ac:dyDescent="0.2">
      <c r="C841" s="18"/>
      <c r="E841" s="18"/>
      <c r="F841" s="18"/>
      <c r="H841" s="18"/>
      <c r="I841" s="18"/>
    </row>
    <row r="842" spans="3:9" x14ac:dyDescent="0.2">
      <c r="C842" s="18"/>
      <c r="E842" s="18"/>
      <c r="F842" s="18"/>
      <c r="H842" s="18"/>
      <c r="I842" s="18"/>
    </row>
    <row r="843" spans="3:9" x14ac:dyDescent="0.2">
      <c r="C843" s="18"/>
      <c r="E843" s="18"/>
      <c r="F843" s="18"/>
      <c r="H843" s="18"/>
      <c r="I843" s="18"/>
    </row>
    <row r="844" spans="3:9" x14ac:dyDescent="0.2">
      <c r="C844" s="18"/>
      <c r="E844" s="18"/>
      <c r="F844" s="18"/>
      <c r="H844" s="18"/>
      <c r="I844" s="18"/>
    </row>
    <row r="845" spans="3:9" x14ac:dyDescent="0.2">
      <c r="C845" s="18"/>
      <c r="E845" s="18"/>
      <c r="F845" s="18"/>
      <c r="H845" s="18"/>
      <c r="I845" s="18"/>
    </row>
    <row r="846" spans="3:9" x14ac:dyDescent="0.2">
      <c r="C846" s="18"/>
      <c r="E846" s="18"/>
      <c r="F846" s="18"/>
      <c r="H846" s="18"/>
      <c r="I846" s="18"/>
    </row>
    <row r="847" spans="3:9" x14ac:dyDescent="0.2">
      <c r="C847" s="18"/>
      <c r="E847" s="18"/>
      <c r="F847" s="18"/>
      <c r="H847" s="18"/>
      <c r="I847" s="18"/>
    </row>
    <row r="848" spans="3:9" x14ac:dyDescent="0.2">
      <c r="C848" s="18"/>
      <c r="E848" s="18"/>
      <c r="F848" s="18"/>
      <c r="H848" s="18"/>
      <c r="I848" s="18"/>
    </row>
    <row r="849" spans="3:9" x14ac:dyDescent="0.2">
      <c r="C849" s="18"/>
      <c r="E849" s="18"/>
      <c r="F849" s="18"/>
      <c r="H849" s="18"/>
      <c r="I849" s="18"/>
    </row>
    <row r="850" spans="3:9" x14ac:dyDescent="0.2">
      <c r="C850" s="18"/>
      <c r="E850" s="18"/>
      <c r="F850" s="18"/>
      <c r="H850" s="18"/>
      <c r="I850" s="18"/>
    </row>
    <row r="851" spans="3:9" x14ac:dyDescent="0.2">
      <c r="C851" s="18"/>
      <c r="E851" s="18"/>
      <c r="F851" s="18"/>
      <c r="H851" s="18"/>
      <c r="I851" s="18"/>
    </row>
    <row r="852" spans="3:9" x14ac:dyDescent="0.2">
      <c r="C852" s="18"/>
      <c r="E852" s="18"/>
      <c r="F852" s="18"/>
      <c r="H852" s="18"/>
      <c r="I852" s="18"/>
    </row>
    <row r="853" spans="3:9" x14ac:dyDescent="0.2">
      <c r="C853" s="18"/>
      <c r="E853" s="18"/>
      <c r="F853" s="18"/>
      <c r="H853" s="18"/>
      <c r="I853" s="18"/>
    </row>
    <row r="854" spans="3:9" x14ac:dyDescent="0.2">
      <c r="C854" s="18"/>
      <c r="E854" s="18"/>
      <c r="F854" s="18"/>
      <c r="H854" s="18"/>
      <c r="I854" s="18"/>
    </row>
    <row r="855" spans="3:9" x14ac:dyDescent="0.2">
      <c r="C855" s="18"/>
      <c r="E855" s="18"/>
      <c r="F855" s="18"/>
      <c r="H855" s="18"/>
      <c r="I855" s="18"/>
    </row>
    <row r="856" spans="3:9" x14ac:dyDescent="0.2">
      <c r="C856" s="18"/>
      <c r="E856" s="18"/>
      <c r="F856" s="18"/>
      <c r="H856" s="18"/>
      <c r="I856" s="18"/>
    </row>
    <row r="857" spans="3:9" x14ac:dyDescent="0.2">
      <c r="C857" s="18"/>
      <c r="E857" s="18"/>
      <c r="F857" s="18"/>
      <c r="H857" s="18"/>
      <c r="I857" s="18"/>
    </row>
    <row r="858" spans="3:9" x14ac:dyDescent="0.2">
      <c r="C858" s="18"/>
      <c r="E858" s="18"/>
      <c r="F858" s="18"/>
      <c r="H858" s="18"/>
      <c r="I858" s="18"/>
    </row>
    <row r="859" spans="3:9" x14ac:dyDescent="0.2">
      <c r="C859" s="18"/>
      <c r="E859" s="18"/>
      <c r="F859" s="18"/>
      <c r="H859" s="18"/>
      <c r="I859" s="18"/>
    </row>
    <row r="860" spans="3:9" x14ac:dyDescent="0.2">
      <c r="C860" s="18"/>
      <c r="E860" s="18"/>
      <c r="F860" s="18"/>
      <c r="H860" s="18"/>
      <c r="I860" s="18"/>
    </row>
    <row r="861" spans="3:9" x14ac:dyDescent="0.2">
      <c r="C861" s="18"/>
      <c r="E861" s="18"/>
      <c r="F861" s="18"/>
      <c r="H861" s="18"/>
      <c r="I861" s="18"/>
    </row>
    <row r="862" spans="3:9" x14ac:dyDescent="0.2">
      <c r="C862" s="18"/>
      <c r="E862" s="18"/>
      <c r="F862" s="18"/>
      <c r="H862" s="18"/>
      <c r="I862" s="18"/>
    </row>
    <row r="863" spans="3:9" x14ac:dyDescent="0.2">
      <c r="C863" s="18"/>
      <c r="E863" s="18"/>
      <c r="F863" s="18"/>
      <c r="H863" s="18"/>
      <c r="I863" s="18"/>
    </row>
    <row r="864" spans="3:9" x14ac:dyDescent="0.2">
      <c r="C864" s="18"/>
      <c r="E864" s="18"/>
      <c r="F864" s="18"/>
      <c r="H864" s="18"/>
      <c r="I864" s="18"/>
    </row>
    <row r="865" spans="3:9" x14ac:dyDescent="0.2">
      <c r="C865" s="18"/>
      <c r="E865" s="18"/>
      <c r="F865" s="18"/>
      <c r="H865" s="18"/>
      <c r="I865" s="18"/>
    </row>
    <row r="866" spans="3:9" x14ac:dyDescent="0.2">
      <c r="C866" s="18"/>
      <c r="E866" s="18"/>
      <c r="F866" s="18"/>
      <c r="H866" s="18"/>
      <c r="I866" s="18"/>
    </row>
    <row r="867" spans="3:9" x14ac:dyDescent="0.2">
      <c r="C867" s="18"/>
      <c r="E867" s="18"/>
      <c r="F867" s="18"/>
      <c r="H867" s="18"/>
      <c r="I867" s="18"/>
    </row>
    <row r="868" spans="3:9" x14ac:dyDescent="0.2">
      <c r="C868" s="18"/>
      <c r="E868" s="18"/>
      <c r="F868" s="18"/>
      <c r="H868" s="18"/>
      <c r="I868" s="18"/>
    </row>
    <row r="869" spans="3:9" x14ac:dyDescent="0.2">
      <c r="C869" s="18"/>
      <c r="E869" s="18"/>
      <c r="F869" s="18"/>
      <c r="H869" s="18"/>
      <c r="I869" s="18"/>
    </row>
    <row r="870" spans="3:9" x14ac:dyDescent="0.2">
      <c r="C870" s="18"/>
      <c r="E870" s="18"/>
      <c r="F870" s="18"/>
      <c r="H870" s="18"/>
      <c r="I870" s="18"/>
    </row>
    <row r="871" spans="3:9" x14ac:dyDescent="0.2">
      <c r="C871" s="18"/>
      <c r="E871" s="18"/>
      <c r="F871" s="18"/>
      <c r="H871" s="18"/>
      <c r="I871" s="18"/>
    </row>
    <row r="872" spans="3:9" x14ac:dyDescent="0.2">
      <c r="C872" s="18"/>
      <c r="E872" s="18"/>
      <c r="F872" s="18"/>
      <c r="H872" s="18"/>
      <c r="I872" s="18"/>
    </row>
    <row r="873" spans="3:9" x14ac:dyDescent="0.2">
      <c r="C873" s="18"/>
      <c r="E873" s="18"/>
      <c r="F873" s="18"/>
      <c r="H873" s="18"/>
      <c r="I873" s="18"/>
    </row>
    <row r="874" spans="3:9" x14ac:dyDescent="0.2">
      <c r="C874" s="18"/>
      <c r="E874" s="18"/>
      <c r="F874" s="18"/>
      <c r="H874" s="18"/>
      <c r="I874" s="18"/>
    </row>
    <row r="875" spans="3:9" x14ac:dyDescent="0.2">
      <c r="C875" s="18"/>
      <c r="E875" s="18"/>
      <c r="F875" s="18"/>
      <c r="H875" s="18"/>
      <c r="I875" s="18"/>
    </row>
    <row r="876" spans="3:9" x14ac:dyDescent="0.2">
      <c r="C876" s="18"/>
      <c r="E876" s="18"/>
      <c r="F876" s="18"/>
      <c r="H876" s="18"/>
      <c r="I876" s="18"/>
    </row>
    <row r="877" spans="3:9" x14ac:dyDescent="0.2">
      <c r="C877" s="18"/>
      <c r="E877" s="18"/>
      <c r="F877" s="18"/>
      <c r="H877" s="18"/>
      <c r="I877" s="18"/>
    </row>
    <row r="878" spans="3:9" x14ac:dyDescent="0.2">
      <c r="C878" s="18"/>
      <c r="E878" s="18"/>
      <c r="F878" s="18"/>
      <c r="H878" s="18"/>
      <c r="I878" s="18"/>
    </row>
    <row r="879" spans="3:9" x14ac:dyDescent="0.2">
      <c r="C879" s="18"/>
      <c r="E879" s="18"/>
      <c r="F879" s="18"/>
      <c r="H879" s="18"/>
      <c r="I879" s="18"/>
    </row>
    <row r="880" spans="3:9" x14ac:dyDescent="0.2">
      <c r="C880" s="18"/>
      <c r="E880" s="18"/>
      <c r="F880" s="18"/>
      <c r="H880" s="18"/>
      <c r="I880" s="18"/>
    </row>
    <row r="881" spans="3:9" x14ac:dyDescent="0.2">
      <c r="C881" s="18"/>
      <c r="E881" s="18"/>
      <c r="F881" s="18"/>
      <c r="H881" s="18"/>
      <c r="I881" s="18"/>
    </row>
    <row r="882" spans="3:9" x14ac:dyDescent="0.2">
      <c r="C882" s="18"/>
      <c r="E882" s="18"/>
      <c r="F882" s="18"/>
      <c r="H882" s="18"/>
      <c r="I882" s="18"/>
    </row>
    <row r="883" spans="3:9" x14ac:dyDescent="0.2">
      <c r="C883" s="18"/>
      <c r="E883" s="18"/>
      <c r="F883" s="18"/>
      <c r="H883" s="18"/>
      <c r="I883" s="18"/>
    </row>
    <row r="884" spans="3:9" x14ac:dyDescent="0.2">
      <c r="C884" s="18"/>
      <c r="E884" s="18"/>
      <c r="F884" s="18"/>
      <c r="H884" s="18"/>
      <c r="I884" s="18"/>
    </row>
    <row r="885" spans="3:9" x14ac:dyDescent="0.2">
      <c r="C885" s="18"/>
      <c r="E885" s="18"/>
      <c r="F885" s="18"/>
      <c r="H885" s="18"/>
      <c r="I885" s="18"/>
    </row>
    <row r="886" spans="3:9" x14ac:dyDescent="0.2">
      <c r="C886" s="18"/>
      <c r="E886" s="18"/>
      <c r="F886" s="18"/>
      <c r="H886" s="18"/>
      <c r="I886" s="18"/>
    </row>
    <row r="887" spans="3:9" x14ac:dyDescent="0.2">
      <c r="C887" s="18"/>
      <c r="E887" s="18"/>
      <c r="F887" s="18"/>
      <c r="H887" s="18"/>
      <c r="I887" s="18"/>
    </row>
    <row r="888" spans="3:9" x14ac:dyDescent="0.2">
      <c r="C888" s="18"/>
      <c r="E888" s="18"/>
      <c r="F888" s="18"/>
      <c r="H888" s="18"/>
      <c r="I888" s="18"/>
    </row>
    <row r="889" spans="3:9" x14ac:dyDescent="0.2">
      <c r="C889" s="18"/>
      <c r="E889" s="18"/>
      <c r="F889" s="18"/>
      <c r="H889" s="18"/>
      <c r="I889" s="18"/>
    </row>
    <row r="890" spans="3:9" x14ac:dyDescent="0.2">
      <c r="C890" s="18"/>
      <c r="E890" s="18"/>
      <c r="F890" s="18"/>
      <c r="H890" s="18"/>
      <c r="I890" s="18"/>
    </row>
    <row r="891" spans="3:9" x14ac:dyDescent="0.2">
      <c r="C891" s="18"/>
      <c r="E891" s="18"/>
      <c r="F891" s="18"/>
      <c r="H891" s="18"/>
      <c r="I891" s="18"/>
    </row>
    <row r="892" spans="3:9" x14ac:dyDescent="0.2">
      <c r="C892" s="18"/>
      <c r="E892" s="18"/>
      <c r="F892" s="18"/>
      <c r="H892" s="18"/>
      <c r="I892" s="18"/>
    </row>
    <row r="893" spans="3:9" x14ac:dyDescent="0.2">
      <c r="C893" s="18"/>
      <c r="E893" s="18"/>
      <c r="F893" s="18"/>
      <c r="H893" s="18"/>
      <c r="I893" s="18"/>
    </row>
    <row r="894" spans="3:9" x14ac:dyDescent="0.2">
      <c r="C894" s="18"/>
      <c r="E894" s="18"/>
      <c r="F894" s="18"/>
      <c r="H894" s="18"/>
      <c r="I894" s="18"/>
    </row>
    <row r="895" spans="3:9" x14ac:dyDescent="0.2">
      <c r="C895" s="18"/>
      <c r="E895" s="18"/>
      <c r="F895" s="18"/>
      <c r="H895" s="18"/>
      <c r="I895" s="18"/>
    </row>
    <row r="896" spans="3:9" x14ac:dyDescent="0.2">
      <c r="C896" s="18"/>
      <c r="E896" s="18"/>
      <c r="F896" s="18"/>
      <c r="H896" s="18"/>
      <c r="I896" s="18"/>
    </row>
    <row r="897" spans="3:9" x14ac:dyDescent="0.2">
      <c r="C897" s="18"/>
      <c r="E897" s="18"/>
      <c r="F897" s="18"/>
      <c r="H897" s="18"/>
      <c r="I897" s="18"/>
    </row>
    <row r="898" spans="3:9" x14ac:dyDescent="0.2">
      <c r="C898" s="18"/>
      <c r="E898" s="18"/>
      <c r="F898" s="18"/>
      <c r="H898" s="18"/>
      <c r="I898" s="18"/>
    </row>
    <row r="899" spans="3:9" x14ac:dyDescent="0.2">
      <c r="C899" s="18"/>
      <c r="E899" s="18"/>
      <c r="F899" s="18"/>
      <c r="H899" s="18"/>
      <c r="I899" s="18"/>
    </row>
    <row r="900" spans="3:9" x14ac:dyDescent="0.2">
      <c r="C900" s="18"/>
      <c r="E900" s="18"/>
      <c r="F900" s="18"/>
      <c r="H900" s="18"/>
      <c r="I900" s="18"/>
    </row>
    <row r="901" spans="3:9" x14ac:dyDescent="0.2">
      <c r="C901" s="18"/>
      <c r="E901" s="18"/>
      <c r="F901" s="18"/>
      <c r="H901" s="18"/>
      <c r="I901" s="18"/>
    </row>
    <row r="902" spans="3:9" x14ac:dyDescent="0.2">
      <c r="C902" s="18"/>
      <c r="E902" s="18"/>
      <c r="F902" s="18"/>
      <c r="H902" s="18"/>
      <c r="I902" s="18"/>
    </row>
    <row r="903" spans="3:9" x14ac:dyDescent="0.2">
      <c r="C903" s="18"/>
      <c r="E903" s="18"/>
      <c r="F903" s="18"/>
      <c r="H903" s="18"/>
      <c r="I903" s="18"/>
    </row>
    <row r="904" spans="3:9" x14ac:dyDescent="0.2">
      <c r="C904" s="18"/>
      <c r="E904" s="18"/>
      <c r="F904" s="18"/>
      <c r="H904" s="18"/>
      <c r="I904" s="18"/>
    </row>
    <row r="905" spans="3:9" x14ac:dyDescent="0.2">
      <c r="C905" s="18"/>
      <c r="E905" s="18"/>
      <c r="F905" s="18"/>
      <c r="H905" s="18"/>
      <c r="I905" s="18"/>
    </row>
    <row r="906" spans="3:9" x14ac:dyDescent="0.2">
      <c r="C906" s="18"/>
      <c r="E906" s="18"/>
      <c r="F906" s="18"/>
      <c r="H906" s="18"/>
      <c r="I906" s="18"/>
    </row>
    <row r="907" spans="3:9" x14ac:dyDescent="0.2">
      <c r="C907" s="18"/>
      <c r="E907" s="18"/>
      <c r="F907" s="18"/>
      <c r="H907" s="18"/>
      <c r="I907" s="18"/>
    </row>
    <row r="908" spans="3:9" x14ac:dyDescent="0.2">
      <c r="C908" s="18"/>
      <c r="E908" s="18"/>
      <c r="F908" s="18"/>
      <c r="H908" s="18"/>
      <c r="I908" s="18"/>
    </row>
    <row r="909" spans="3:9" x14ac:dyDescent="0.2">
      <c r="C909" s="18"/>
      <c r="E909" s="18"/>
      <c r="F909" s="18"/>
      <c r="H909" s="18"/>
      <c r="I909" s="18"/>
    </row>
    <row r="910" spans="3:9" x14ac:dyDescent="0.2">
      <c r="C910" s="18"/>
      <c r="E910" s="18"/>
      <c r="F910" s="18"/>
      <c r="H910" s="18"/>
      <c r="I910" s="18"/>
    </row>
    <row r="911" spans="3:9" x14ac:dyDescent="0.2">
      <c r="C911" s="18"/>
      <c r="E911" s="18"/>
      <c r="F911" s="18"/>
      <c r="H911" s="18"/>
      <c r="I911" s="18"/>
    </row>
    <row r="912" spans="3:9" x14ac:dyDescent="0.2">
      <c r="C912" s="18"/>
      <c r="E912" s="18"/>
      <c r="F912" s="18"/>
      <c r="H912" s="18"/>
      <c r="I912" s="18"/>
    </row>
    <row r="913" spans="3:9" x14ac:dyDescent="0.2">
      <c r="C913" s="18"/>
      <c r="E913" s="18"/>
      <c r="F913" s="18"/>
      <c r="H913" s="18"/>
      <c r="I913" s="18"/>
    </row>
    <row r="914" spans="3:9" x14ac:dyDescent="0.2">
      <c r="C914" s="18"/>
      <c r="E914" s="18"/>
      <c r="F914" s="18"/>
      <c r="H914" s="18"/>
      <c r="I914" s="18"/>
    </row>
    <row r="915" spans="3:9" x14ac:dyDescent="0.2">
      <c r="C915" s="18"/>
      <c r="E915" s="18"/>
      <c r="F915" s="18"/>
      <c r="H915" s="18"/>
      <c r="I915" s="18"/>
    </row>
    <row r="916" spans="3:9" x14ac:dyDescent="0.2">
      <c r="C916" s="18"/>
      <c r="E916" s="18"/>
      <c r="F916" s="18"/>
      <c r="H916" s="18"/>
      <c r="I916" s="18"/>
    </row>
    <row r="917" spans="3:9" x14ac:dyDescent="0.2">
      <c r="C917" s="18"/>
      <c r="E917" s="18"/>
      <c r="F917" s="18"/>
      <c r="H917" s="18"/>
      <c r="I917" s="18"/>
    </row>
    <row r="918" spans="3:9" x14ac:dyDescent="0.2">
      <c r="C918" s="18"/>
      <c r="E918" s="18"/>
      <c r="F918" s="18"/>
      <c r="H918" s="18"/>
      <c r="I918" s="18"/>
    </row>
    <row r="919" spans="3:9" x14ac:dyDescent="0.2">
      <c r="C919" s="18"/>
      <c r="E919" s="18"/>
      <c r="F919" s="18"/>
      <c r="H919" s="18"/>
      <c r="I919" s="18"/>
    </row>
    <row r="920" spans="3:9" x14ac:dyDescent="0.2">
      <c r="C920" s="18"/>
      <c r="E920" s="18"/>
      <c r="F920" s="18"/>
      <c r="H920" s="18"/>
      <c r="I920" s="18"/>
    </row>
    <row r="921" spans="3:9" x14ac:dyDescent="0.2">
      <c r="C921" s="18"/>
      <c r="E921" s="18"/>
      <c r="F921" s="18"/>
      <c r="H921" s="18"/>
      <c r="I921" s="18"/>
    </row>
    <row r="922" spans="3:9" x14ac:dyDescent="0.2">
      <c r="C922" s="18"/>
      <c r="E922" s="18"/>
      <c r="F922" s="18"/>
      <c r="H922" s="18"/>
      <c r="I922" s="18"/>
    </row>
    <row r="923" spans="3:9" x14ac:dyDescent="0.2">
      <c r="C923" s="18"/>
      <c r="E923" s="18"/>
      <c r="F923" s="18"/>
      <c r="H923" s="18"/>
      <c r="I923" s="18"/>
    </row>
    <row r="924" spans="3:9" x14ac:dyDescent="0.2">
      <c r="C924" s="18"/>
      <c r="E924" s="18"/>
      <c r="F924" s="18"/>
      <c r="H924" s="18"/>
      <c r="I924" s="18"/>
    </row>
    <row r="925" spans="3:9" x14ac:dyDescent="0.2">
      <c r="C925" s="18"/>
      <c r="E925" s="18"/>
      <c r="F925" s="18"/>
      <c r="H925" s="18"/>
      <c r="I925" s="18"/>
    </row>
    <row r="926" spans="3:9" x14ac:dyDescent="0.2">
      <c r="C926" s="18"/>
      <c r="E926" s="18"/>
      <c r="F926" s="18"/>
      <c r="H926" s="18"/>
      <c r="I926" s="18"/>
    </row>
    <row r="927" spans="3:9" x14ac:dyDescent="0.2">
      <c r="C927" s="18"/>
      <c r="E927" s="18"/>
      <c r="F927" s="18"/>
      <c r="H927" s="18"/>
      <c r="I927" s="18"/>
    </row>
    <row r="928" spans="3:9" x14ac:dyDescent="0.2">
      <c r="C928" s="18"/>
      <c r="E928" s="18"/>
      <c r="F928" s="18"/>
      <c r="H928" s="18"/>
      <c r="I928" s="18"/>
    </row>
    <row r="929" spans="3:9" x14ac:dyDescent="0.2">
      <c r="C929" s="18"/>
      <c r="E929" s="18"/>
      <c r="F929" s="18"/>
      <c r="H929" s="18"/>
      <c r="I929" s="18"/>
    </row>
    <row r="930" spans="3:9" x14ac:dyDescent="0.2">
      <c r="C930" s="18"/>
      <c r="E930" s="18"/>
      <c r="F930" s="18"/>
      <c r="H930" s="18"/>
      <c r="I930" s="18"/>
    </row>
    <row r="931" spans="3:9" x14ac:dyDescent="0.2">
      <c r="C931" s="18"/>
      <c r="E931" s="18"/>
      <c r="F931" s="18"/>
      <c r="H931" s="18"/>
      <c r="I931" s="18"/>
    </row>
    <row r="932" spans="3:9" x14ac:dyDescent="0.2">
      <c r="C932" s="18"/>
      <c r="E932" s="18"/>
      <c r="F932" s="18"/>
      <c r="H932" s="18"/>
      <c r="I932" s="18"/>
    </row>
    <row r="933" spans="3:9" x14ac:dyDescent="0.2">
      <c r="C933" s="18"/>
      <c r="E933" s="18"/>
      <c r="F933" s="18"/>
      <c r="H933" s="18"/>
      <c r="I933" s="18"/>
    </row>
    <row r="934" spans="3:9" x14ac:dyDescent="0.2">
      <c r="C934" s="18"/>
      <c r="E934" s="18"/>
      <c r="F934" s="18"/>
      <c r="H934" s="18"/>
      <c r="I934" s="18"/>
    </row>
    <row r="935" spans="3:9" x14ac:dyDescent="0.2">
      <c r="C935" s="18"/>
      <c r="E935" s="18"/>
      <c r="F935" s="18"/>
      <c r="H935" s="18"/>
      <c r="I935" s="18"/>
    </row>
    <row r="936" spans="3:9" x14ac:dyDescent="0.2">
      <c r="C936" s="18"/>
      <c r="E936" s="18"/>
      <c r="F936" s="18"/>
      <c r="H936" s="18"/>
      <c r="I936" s="18"/>
    </row>
    <row r="937" spans="3:9" x14ac:dyDescent="0.2">
      <c r="C937" s="18"/>
      <c r="E937" s="18"/>
      <c r="F937" s="18"/>
      <c r="H937" s="18"/>
      <c r="I937" s="18"/>
    </row>
    <row r="938" spans="3:9" x14ac:dyDescent="0.2">
      <c r="C938" s="18"/>
      <c r="E938" s="18"/>
      <c r="F938" s="18"/>
      <c r="H938" s="18"/>
      <c r="I938" s="18"/>
    </row>
    <row r="939" spans="3:9" x14ac:dyDescent="0.2">
      <c r="C939" s="18"/>
      <c r="E939" s="18"/>
      <c r="F939" s="18"/>
      <c r="H939" s="18"/>
      <c r="I939" s="18"/>
    </row>
    <row r="940" spans="3:9" x14ac:dyDescent="0.2">
      <c r="C940" s="18"/>
      <c r="E940" s="18"/>
      <c r="F940" s="18"/>
      <c r="H940" s="18"/>
      <c r="I940" s="18"/>
    </row>
    <row r="941" spans="3:9" x14ac:dyDescent="0.2">
      <c r="C941" s="18"/>
      <c r="E941" s="18"/>
      <c r="F941" s="18"/>
      <c r="H941" s="18"/>
      <c r="I941" s="18"/>
    </row>
    <row r="942" spans="3:9" x14ac:dyDescent="0.2">
      <c r="C942" s="18"/>
      <c r="E942" s="18"/>
      <c r="F942" s="18"/>
      <c r="H942" s="18"/>
      <c r="I942" s="18"/>
    </row>
    <row r="943" spans="3:9" x14ac:dyDescent="0.2">
      <c r="C943" s="18"/>
      <c r="E943" s="18"/>
      <c r="F943" s="18"/>
      <c r="H943" s="18"/>
      <c r="I943" s="18"/>
    </row>
    <row r="944" spans="3:9" x14ac:dyDescent="0.2">
      <c r="C944" s="18"/>
      <c r="E944" s="18"/>
      <c r="F944" s="18"/>
      <c r="H944" s="18"/>
      <c r="I944" s="18"/>
    </row>
    <row r="945" spans="3:9" x14ac:dyDescent="0.2">
      <c r="C945" s="18"/>
      <c r="E945" s="18"/>
      <c r="F945" s="18"/>
      <c r="H945" s="18"/>
      <c r="I945" s="18"/>
    </row>
    <row r="946" spans="3:9" x14ac:dyDescent="0.2">
      <c r="C946" s="18"/>
      <c r="E946" s="18"/>
      <c r="F946" s="18"/>
      <c r="H946" s="18"/>
      <c r="I946" s="18"/>
    </row>
    <row r="947" spans="3:9" x14ac:dyDescent="0.2">
      <c r="C947" s="18"/>
      <c r="E947" s="18"/>
      <c r="F947" s="18"/>
      <c r="H947" s="18"/>
      <c r="I947" s="18"/>
    </row>
    <row r="948" spans="3:9" x14ac:dyDescent="0.2">
      <c r="C948" s="18"/>
      <c r="E948" s="18"/>
      <c r="F948" s="18"/>
      <c r="H948" s="18"/>
      <c r="I948" s="18"/>
    </row>
    <row r="949" spans="3:9" x14ac:dyDescent="0.2">
      <c r="C949" s="18"/>
      <c r="E949" s="18"/>
      <c r="F949" s="18"/>
      <c r="H949" s="18"/>
      <c r="I949" s="18"/>
    </row>
    <row r="950" spans="3:9" x14ac:dyDescent="0.2">
      <c r="C950" s="18"/>
      <c r="E950" s="18"/>
      <c r="F950" s="18"/>
      <c r="H950" s="18"/>
      <c r="I950" s="18"/>
    </row>
    <row r="951" spans="3:9" x14ac:dyDescent="0.2">
      <c r="C951" s="18"/>
      <c r="E951" s="18"/>
      <c r="F951" s="18"/>
      <c r="H951" s="18"/>
      <c r="I951" s="18"/>
    </row>
    <row r="952" spans="3:9" x14ac:dyDescent="0.2">
      <c r="C952" s="18"/>
      <c r="E952" s="18"/>
      <c r="F952" s="18"/>
      <c r="H952" s="18"/>
      <c r="I952" s="18"/>
    </row>
    <row r="953" spans="3:9" x14ac:dyDescent="0.2">
      <c r="C953" s="18"/>
      <c r="E953" s="18"/>
      <c r="F953" s="18"/>
      <c r="H953" s="18"/>
      <c r="I953" s="18"/>
    </row>
    <row r="954" spans="3:9" x14ac:dyDescent="0.2">
      <c r="C954" s="18"/>
      <c r="E954" s="18"/>
      <c r="F954" s="18"/>
      <c r="H954" s="18"/>
      <c r="I954" s="18"/>
    </row>
    <row r="955" spans="3:9" x14ac:dyDescent="0.2">
      <c r="C955" s="18"/>
      <c r="E955" s="18"/>
      <c r="F955" s="18"/>
      <c r="H955" s="18"/>
      <c r="I955" s="18"/>
    </row>
    <row r="956" spans="3:9" x14ac:dyDescent="0.2">
      <c r="C956" s="18"/>
      <c r="E956" s="18"/>
      <c r="F956" s="18"/>
      <c r="H956" s="18"/>
      <c r="I956" s="18"/>
    </row>
    <row r="957" spans="3:9" x14ac:dyDescent="0.2">
      <c r="C957" s="18"/>
      <c r="E957" s="18"/>
      <c r="F957" s="18"/>
      <c r="H957" s="18"/>
      <c r="I957" s="18"/>
    </row>
    <row r="958" spans="3:9" x14ac:dyDescent="0.2">
      <c r="C958" s="18"/>
      <c r="E958" s="18"/>
      <c r="F958" s="18"/>
      <c r="H958" s="18"/>
      <c r="I958" s="18"/>
    </row>
    <row r="959" spans="3:9" x14ac:dyDescent="0.2">
      <c r="C959" s="18"/>
      <c r="E959" s="18"/>
      <c r="F959" s="18"/>
      <c r="H959" s="18"/>
      <c r="I959" s="18"/>
    </row>
    <row r="960" spans="3:9" x14ac:dyDescent="0.2">
      <c r="C960" s="18"/>
      <c r="E960" s="18"/>
      <c r="F960" s="18"/>
      <c r="H960" s="18"/>
      <c r="I960" s="18"/>
    </row>
    <row r="961" spans="3:9" x14ac:dyDescent="0.2">
      <c r="C961" s="18"/>
      <c r="E961" s="18"/>
      <c r="F961" s="18"/>
      <c r="H961" s="18"/>
      <c r="I961" s="18"/>
    </row>
    <row r="962" spans="3:9" x14ac:dyDescent="0.2">
      <c r="C962" s="18"/>
      <c r="E962" s="18"/>
      <c r="F962" s="18"/>
      <c r="H962" s="18"/>
      <c r="I962" s="18"/>
    </row>
    <row r="963" spans="3:9" x14ac:dyDescent="0.2">
      <c r="C963" s="18"/>
      <c r="E963" s="18"/>
      <c r="F963" s="18"/>
      <c r="H963" s="18"/>
      <c r="I963" s="18"/>
    </row>
    <row r="964" spans="3:9" x14ac:dyDescent="0.2">
      <c r="C964" s="18"/>
      <c r="E964" s="18"/>
      <c r="F964" s="18"/>
      <c r="H964" s="18"/>
      <c r="I964" s="18"/>
    </row>
    <row r="965" spans="3:9" x14ac:dyDescent="0.2">
      <c r="C965" s="18"/>
      <c r="E965" s="18"/>
      <c r="F965" s="18"/>
      <c r="H965" s="18"/>
      <c r="I965" s="18"/>
    </row>
    <row r="966" spans="3:9" x14ac:dyDescent="0.2">
      <c r="C966" s="18"/>
      <c r="E966" s="18"/>
      <c r="F966" s="18"/>
      <c r="H966" s="18"/>
      <c r="I966" s="18"/>
    </row>
    <row r="967" spans="3:9" x14ac:dyDescent="0.2">
      <c r="C967" s="18"/>
      <c r="E967" s="18"/>
      <c r="F967" s="18"/>
      <c r="H967" s="18"/>
      <c r="I967" s="18"/>
    </row>
    <row r="968" spans="3:9" x14ac:dyDescent="0.2">
      <c r="C968" s="18"/>
      <c r="E968" s="18"/>
      <c r="F968" s="18"/>
      <c r="H968" s="18"/>
      <c r="I968" s="18"/>
    </row>
    <row r="969" spans="3:9" x14ac:dyDescent="0.2">
      <c r="C969" s="18"/>
      <c r="E969" s="18"/>
      <c r="F969" s="18"/>
      <c r="H969" s="18"/>
      <c r="I969" s="18"/>
    </row>
    <row r="970" spans="3:9" x14ac:dyDescent="0.2">
      <c r="C970" s="18"/>
      <c r="E970" s="18"/>
      <c r="F970" s="18"/>
      <c r="H970" s="18"/>
      <c r="I970" s="18"/>
    </row>
    <row r="971" spans="3:9" x14ac:dyDescent="0.2">
      <c r="C971" s="18"/>
      <c r="E971" s="18"/>
      <c r="F971" s="18"/>
      <c r="H971" s="18"/>
      <c r="I971" s="18"/>
    </row>
    <row r="972" spans="3:9" x14ac:dyDescent="0.2">
      <c r="C972" s="18"/>
      <c r="E972" s="18"/>
      <c r="F972" s="18"/>
      <c r="H972" s="18"/>
      <c r="I972" s="18"/>
    </row>
    <row r="973" spans="3:9" x14ac:dyDescent="0.2">
      <c r="C973" s="18"/>
      <c r="E973" s="18"/>
      <c r="F973" s="18"/>
      <c r="H973" s="18"/>
      <c r="I973" s="18"/>
    </row>
    <row r="974" spans="3:9" x14ac:dyDescent="0.2">
      <c r="C974" s="18"/>
      <c r="E974" s="18"/>
      <c r="F974" s="18"/>
      <c r="H974" s="18"/>
      <c r="I974" s="18"/>
    </row>
    <row r="975" spans="3:9" x14ac:dyDescent="0.2">
      <c r="C975" s="18"/>
      <c r="E975" s="18"/>
      <c r="F975" s="18"/>
      <c r="H975" s="18"/>
      <c r="I975" s="18"/>
    </row>
    <row r="976" spans="3:9" x14ac:dyDescent="0.2">
      <c r="C976" s="18"/>
      <c r="E976" s="18"/>
      <c r="F976" s="18"/>
      <c r="H976" s="18"/>
      <c r="I976" s="18"/>
    </row>
    <row r="977" spans="3:9" x14ac:dyDescent="0.2">
      <c r="C977" s="18"/>
      <c r="E977" s="18"/>
      <c r="F977" s="18"/>
      <c r="H977" s="18"/>
      <c r="I977" s="18"/>
    </row>
    <row r="978" spans="3:9" x14ac:dyDescent="0.2">
      <c r="C978" s="18"/>
      <c r="E978" s="18"/>
      <c r="F978" s="18"/>
      <c r="H978" s="18"/>
      <c r="I978" s="18"/>
    </row>
    <row r="979" spans="3:9" x14ac:dyDescent="0.2">
      <c r="C979" s="18"/>
      <c r="E979" s="18"/>
      <c r="F979" s="18"/>
      <c r="H979" s="18"/>
      <c r="I979" s="18"/>
    </row>
    <row r="980" spans="3:9" x14ac:dyDescent="0.2">
      <c r="C980" s="18"/>
      <c r="E980" s="18"/>
      <c r="F980" s="18"/>
      <c r="H980" s="18"/>
      <c r="I980" s="18"/>
    </row>
    <row r="981" spans="3:9" x14ac:dyDescent="0.2">
      <c r="C981" s="18"/>
      <c r="E981" s="18"/>
      <c r="F981" s="18"/>
      <c r="H981" s="18"/>
      <c r="I981" s="18"/>
    </row>
    <row r="982" spans="3:9" x14ac:dyDescent="0.2">
      <c r="C982" s="18"/>
      <c r="E982" s="18"/>
      <c r="F982" s="18"/>
      <c r="H982" s="18"/>
      <c r="I982" s="18"/>
    </row>
    <row r="983" spans="3:9" x14ac:dyDescent="0.2">
      <c r="C983" s="18"/>
      <c r="E983" s="18"/>
      <c r="F983" s="18"/>
      <c r="H983" s="18"/>
      <c r="I983" s="18"/>
    </row>
    <row r="984" spans="3:9" x14ac:dyDescent="0.2">
      <c r="C984" s="18"/>
      <c r="E984" s="18"/>
      <c r="F984" s="18"/>
      <c r="H984" s="18"/>
      <c r="I984" s="18"/>
    </row>
    <row r="985" spans="3:9" x14ac:dyDescent="0.2">
      <c r="C985" s="18"/>
      <c r="E985" s="18"/>
      <c r="F985" s="18"/>
      <c r="H985" s="18"/>
      <c r="I985" s="18"/>
    </row>
    <row r="986" spans="3:9" x14ac:dyDescent="0.2">
      <c r="C986" s="18"/>
      <c r="E986" s="18"/>
      <c r="F986" s="18"/>
      <c r="H986" s="18"/>
      <c r="I986" s="18"/>
    </row>
    <row r="987" spans="3:9" x14ac:dyDescent="0.2">
      <c r="C987" s="18"/>
      <c r="E987" s="18"/>
      <c r="F987" s="18"/>
      <c r="H987" s="18"/>
      <c r="I987" s="18"/>
    </row>
    <row r="988" spans="3:9" x14ac:dyDescent="0.2">
      <c r="C988" s="18"/>
      <c r="E988" s="18"/>
      <c r="F988" s="18"/>
      <c r="H988" s="18"/>
      <c r="I988" s="18"/>
    </row>
    <row r="989" spans="3:9" x14ac:dyDescent="0.2">
      <c r="C989" s="18"/>
      <c r="E989" s="18"/>
      <c r="F989" s="18"/>
      <c r="H989" s="18"/>
      <c r="I989" s="18"/>
    </row>
    <row r="990" spans="3:9" x14ac:dyDescent="0.2">
      <c r="C990" s="18"/>
      <c r="E990" s="18"/>
      <c r="F990" s="18"/>
      <c r="H990" s="18"/>
      <c r="I990" s="18"/>
    </row>
    <row r="991" spans="3:9" x14ac:dyDescent="0.2">
      <c r="C991" s="18"/>
      <c r="E991" s="18"/>
      <c r="F991" s="18"/>
      <c r="H991" s="18"/>
      <c r="I991" s="18"/>
    </row>
    <row r="992" spans="3:9" x14ac:dyDescent="0.2">
      <c r="C992" s="18"/>
      <c r="E992" s="18"/>
      <c r="F992" s="18"/>
      <c r="H992" s="18"/>
      <c r="I992" s="18"/>
    </row>
    <row r="993" spans="3:9" x14ac:dyDescent="0.2">
      <c r="C993" s="18"/>
      <c r="E993" s="18"/>
      <c r="F993" s="18"/>
      <c r="H993" s="18"/>
      <c r="I993" s="18"/>
    </row>
    <row r="994" spans="3:9" x14ac:dyDescent="0.2">
      <c r="C994" s="18"/>
      <c r="E994" s="18"/>
      <c r="F994" s="18"/>
      <c r="H994" s="18"/>
      <c r="I994" s="18"/>
    </row>
    <row r="995" spans="3:9" x14ac:dyDescent="0.2">
      <c r="C995" s="18"/>
      <c r="E995" s="18"/>
      <c r="F995" s="18"/>
      <c r="H995" s="18"/>
      <c r="I995" s="18"/>
    </row>
    <row r="996" spans="3:9" x14ac:dyDescent="0.2">
      <c r="C996" s="18"/>
      <c r="E996" s="18"/>
      <c r="F996" s="18"/>
      <c r="H996" s="18"/>
      <c r="I996" s="18"/>
    </row>
    <row r="997" spans="3:9" x14ac:dyDescent="0.2">
      <c r="C997" s="18"/>
      <c r="E997" s="18"/>
      <c r="F997" s="18"/>
      <c r="H997" s="18"/>
      <c r="I997" s="18"/>
    </row>
    <row r="998" spans="3:9" x14ac:dyDescent="0.2">
      <c r="C998" s="18"/>
      <c r="E998" s="18"/>
      <c r="F998" s="18"/>
      <c r="H998" s="18"/>
      <c r="I998" s="18"/>
    </row>
    <row r="999" spans="3:9" x14ac:dyDescent="0.2">
      <c r="C999" s="18"/>
      <c r="E999" s="18"/>
      <c r="F999" s="18"/>
      <c r="H999" s="18"/>
      <c r="I999" s="18"/>
    </row>
    <row r="1000" spans="3:9" x14ac:dyDescent="0.2">
      <c r="C1000" s="18"/>
      <c r="E1000" s="18"/>
      <c r="F1000" s="18"/>
      <c r="H1000" s="18"/>
      <c r="I1000" s="18"/>
    </row>
    <row r="1001" spans="3:9" x14ac:dyDescent="0.2">
      <c r="C1001" s="18"/>
      <c r="E1001" s="18"/>
      <c r="F1001" s="18"/>
      <c r="H1001" s="18"/>
      <c r="I1001" s="18"/>
    </row>
    <row r="1002" spans="3:9" x14ac:dyDescent="0.2">
      <c r="C1002" s="18"/>
      <c r="E1002" s="18"/>
      <c r="F1002" s="18"/>
      <c r="H1002" s="18"/>
      <c r="I1002" s="18"/>
    </row>
    <row r="1003" spans="3:9" x14ac:dyDescent="0.2">
      <c r="C1003" s="18"/>
      <c r="E1003" s="18"/>
      <c r="F1003" s="18"/>
      <c r="H1003" s="18"/>
      <c r="I1003" s="18"/>
    </row>
    <row r="1004" spans="3:9" x14ac:dyDescent="0.2">
      <c r="C1004" s="18"/>
      <c r="E1004" s="18"/>
      <c r="F1004" s="18"/>
      <c r="H1004" s="18"/>
      <c r="I1004" s="18"/>
    </row>
    <row r="1005" spans="3:9" x14ac:dyDescent="0.2">
      <c r="C1005" s="18"/>
      <c r="E1005" s="18"/>
      <c r="F1005" s="18"/>
      <c r="H1005" s="18"/>
      <c r="I1005" s="18"/>
    </row>
    <row r="1006" spans="3:9" x14ac:dyDescent="0.2">
      <c r="C1006" s="18"/>
      <c r="E1006" s="18"/>
      <c r="F1006" s="18"/>
      <c r="H1006" s="18"/>
      <c r="I1006" s="18"/>
    </row>
    <row r="1007" spans="3:9" x14ac:dyDescent="0.2">
      <c r="C1007" s="18"/>
      <c r="E1007" s="18"/>
      <c r="F1007" s="18"/>
      <c r="H1007" s="18"/>
      <c r="I1007" s="18"/>
    </row>
    <row r="1008" spans="3:9" x14ac:dyDescent="0.2">
      <c r="C1008" s="18"/>
      <c r="E1008" s="18"/>
      <c r="F1008" s="18"/>
      <c r="H1008" s="18"/>
      <c r="I1008" s="18"/>
    </row>
    <row r="1009" spans="3:9" x14ac:dyDescent="0.2">
      <c r="C1009" s="18"/>
      <c r="E1009" s="18"/>
      <c r="F1009" s="18"/>
      <c r="H1009" s="18"/>
      <c r="I1009" s="18"/>
    </row>
    <row r="1010" spans="3:9" x14ac:dyDescent="0.2">
      <c r="C1010" s="18"/>
      <c r="E1010" s="18"/>
      <c r="F1010" s="18"/>
      <c r="H1010" s="18"/>
      <c r="I1010" s="18"/>
    </row>
    <row r="1011" spans="3:9" x14ac:dyDescent="0.2">
      <c r="C1011" s="18"/>
      <c r="E1011" s="18"/>
      <c r="F1011" s="18"/>
      <c r="H1011" s="18"/>
      <c r="I1011" s="18"/>
    </row>
    <row r="1012" spans="3:9" x14ac:dyDescent="0.2">
      <c r="C1012" s="18"/>
      <c r="E1012" s="18"/>
      <c r="F1012" s="18"/>
      <c r="H1012" s="18"/>
      <c r="I1012" s="18"/>
    </row>
    <row r="1013" spans="3:9" x14ac:dyDescent="0.2">
      <c r="C1013" s="18"/>
      <c r="E1013" s="18"/>
      <c r="F1013" s="18"/>
      <c r="H1013" s="18"/>
      <c r="I1013" s="18"/>
    </row>
    <row r="1014" spans="3:9" x14ac:dyDescent="0.2">
      <c r="C1014" s="18"/>
      <c r="E1014" s="18"/>
      <c r="F1014" s="18"/>
      <c r="H1014" s="18"/>
      <c r="I1014" s="18"/>
    </row>
    <row r="1015" spans="3:9" x14ac:dyDescent="0.2">
      <c r="C1015" s="18"/>
      <c r="E1015" s="18"/>
      <c r="F1015" s="18"/>
      <c r="H1015" s="18"/>
      <c r="I1015" s="18"/>
    </row>
    <row r="1016" spans="3:9" x14ac:dyDescent="0.2">
      <c r="C1016" s="18"/>
      <c r="E1016" s="18"/>
      <c r="F1016" s="18"/>
      <c r="H1016" s="18"/>
      <c r="I1016" s="18"/>
    </row>
    <row r="1017" spans="3:9" x14ac:dyDescent="0.2">
      <c r="C1017" s="18"/>
      <c r="E1017" s="18"/>
      <c r="F1017" s="18"/>
      <c r="H1017" s="18"/>
      <c r="I1017" s="18"/>
    </row>
    <row r="1018" spans="3:9" x14ac:dyDescent="0.2">
      <c r="C1018" s="18"/>
      <c r="E1018" s="18"/>
      <c r="F1018" s="18"/>
      <c r="H1018" s="18"/>
      <c r="I1018" s="18"/>
    </row>
    <row r="1019" spans="3:9" x14ac:dyDescent="0.2">
      <c r="C1019" s="18"/>
      <c r="E1019" s="18"/>
      <c r="F1019" s="18"/>
      <c r="H1019" s="18"/>
      <c r="I1019" s="18"/>
    </row>
    <row r="1020" spans="3:9" x14ac:dyDescent="0.2">
      <c r="C1020" s="18"/>
      <c r="E1020" s="18"/>
      <c r="F1020" s="18"/>
      <c r="H1020" s="18"/>
      <c r="I1020" s="18"/>
    </row>
    <row r="1021" spans="3:9" x14ac:dyDescent="0.2">
      <c r="C1021" s="18"/>
      <c r="E1021" s="18"/>
      <c r="F1021" s="18"/>
      <c r="H1021" s="18"/>
      <c r="I1021" s="18"/>
    </row>
    <row r="1022" spans="3:9" x14ac:dyDescent="0.2">
      <c r="C1022" s="18"/>
      <c r="E1022" s="18"/>
      <c r="F1022" s="18"/>
      <c r="H1022" s="18"/>
      <c r="I1022" s="18"/>
    </row>
    <row r="1023" spans="3:9" x14ac:dyDescent="0.2">
      <c r="C1023" s="18"/>
      <c r="E1023" s="18"/>
      <c r="F1023" s="18"/>
      <c r="H1023" s="18"/>
      <c r="I1023" s="18"/>
    </row>
    <row r="1024" spans="3:9" x14ac:dyDescent="0.2">
      <c r="C1024" s="18"/>
      <c r="E1024" s="18"/>
      <c r="F1024" s="18"/>
      <c r="H1024" s="18"/>
      <c r="I1024" s="18"/>
    </row>
    <row r="1025" spans="3:9" x14ac:dyDescent="0.2">
      <c r="C1025" s="18"/>
      <c r="E1025" s="18"/>
      <c r="F1025" s="18"/>
      <c r="H1025" s="18"/>
      <c r="I1025" s="18"/>
    </row>
    <row r="1026" spans="3:9" x14ac:dyDescent="0.2">
      <c r="C1026" s="18"/>
      <c r="E1026" s="18"/>
      <c r="F1026" s="18"/>
      <c r="H1026" s="18"/>
      <c r="I1026" s="18"/>
    </row>
    <row r="1027" spans="3:9" x14ac:dyDescent="0.2">
      <c r="C1027" s="18"/>
      <c r="E1027" s="18"/>
      <c r="F1027" s="18"/>
      <c r="H1027" s="18"/>
      <c r="I1027" s="18"/>
    </row>
    <row r="1028" spans="3:9" x14ac:dyDescent="0.2">
      <c r="C1028" s="18"/>
      <c r="E1028" s="18"/>
      <c r="F1028" s="18"/>
      <c r="H1028" s="18"/>
      <c r="I1028" s="18"/>
    </row>
    <row r="1029" spans="3:9" x14ac:dyDescent="0.2">
      <c r="C1029" s="18"/>
      <c r="E1029" s="18"/>
      <c r="F1029" s="18"/>
      <c r="H1029" s="18"/>
      <c r="I1029" s="18"/>
    </row>
    <row r="1030" spans="3:9" x14ac:dyDescent="0.2">
      <c r="C1030" s="18"/>
      <c r="E1030" s="18"/>
      <c r="F1030" s="18"/>
      <c r="H1030" s="18"/>
      <c r="I1030" s="18"/>
    </row>
    <row r="1031" spans="3:9" x14ac:dyDescent="0.2">
      <c r="C1031" s="18"/>
      <c r="E1031" s="18"/>
      <c r="F1031" s="18"/>
      <c r="H1031" s="18"/>
      <c r="I1031" s="18"/>
    </row>
    <row r="1032" spans="3:9" x14ac:dyDescent="0.2">
      <c r="C1032" s="18"/>
      <c r="E1032" s="18"/>
      <c r="F1032" s="18"/>
      <c r="H1032" s="18"/>
      <c r="I1032" s="18"/>
    </row>
    <row r="1033" spans="3:9" x14ac:dyDescent="0.2">
      <c r="C1033" s="18"/>
      <c r="E1033" s="18"/>
      <c r="F1033" s="18"/>
      <c r="H1033" s="18"/>
      <c r="I1033" s="18"/>
    </row>
    <row r="1034" spans="3:9" x14ac:dyDescent="0.2">
      <c r="C1034" s="18"/>
      <c r="E1034" s="18"/>
      <c r="F1034" s="18"/>
      <c r="H1034" s="18"/>
      <c r="I1034" s="18"/>
    </row>
    <row r="1035" spans="3:9" x14ac:dyDescent="0.2">
      <c r="C1035" s="18"/>
      <c r="E1035" s="18"/>
      <c r="F1035" s="18"/>
      <c r="H1035" s="18"/>
      <c r="I1035" s="18"/>
    </row>
    <row r="1036" spans="3:9" x14ac:dyDescent="0.2">
      <c r="C1036" s="18"/>
      <c r="E1036" s="18"/>
      <c r="F1036" s="18"/>
      <c r="H1036" s="18"/>
      <c r="I1036" s="18"/>
    </row>
    <row r="1037" spans="3:9" x14ac:dyDescent="0.2">
      <c r="C1037" s="18"/>
      <c r="E1037" s="18"/>
      <c r="F1037" s="18"/>
      <c r="H1037" s="18"/>
      <c r="I1037" s="18"/>
    </row>
    <row r="1038" spans="3:9" x14ac:dyDescent="0.2">
      <c r="C1038" s="18"/>
      <c r="E1038" s="18"/>
      <c r="F1038" s="18"/>
      <c r="H1038" s="18"/>
      <c r="I1038" s="18"/>
    </row>
    <row r="1039" spans="3:9" x14ac:dyDescent="0.2">
      <c r="C1039" s="18"/>
      <c r="E1039" s="18"/>
      <c r="F1039" s="18"/>
      <c r="H1039" s="18"/>
      <c r="I1039" s="18"/>
    </row>
    <row r="1040" spans="3:9" x14ac:dyDescent="0.2">
      <c r="C1040" s="18"/>
      <c r="E1040" s="18"/>
      <c r="F1040" s="18"/>
      <c r="H1040" s="18"/>
      <c r="I1040" s="18"/>
    </row>
    <row r="1041" spans="3:9" x14ac:dyDescent="0.2">
      <c r="C1041" s="18"/>
      <c r="E1041" s="18"/>
      <c r="F1041" s="18"/>
      <c r="H1041" s="18"/>
      <c r="I1041" s="18"/>
    </row>
    <row r="1042" spans="3:9" x14ac:dyDescent="0.2">
      <c r="C1042" s="18"/>
      <c r="E1042" s="18"/>
      <c r="F1042" s="18"/>
      <c r="H1042" s="18"/>
      <c r="I1042" s="18"/>
    </row>
    <row r="1043" spans="3:9" x14ac:dyDescent="0.2">
      <c r="C1043" s="18"/>
      <c r="E1043" s="18"/>
      <c r="F1043" s="18"/>
      <c r="H1043" s="18"/>
      <c r="I1043" s="18"/>
    </row>
    <row r="1044" spans="3:9" x14ac:dyDescent="0.2">
      <c r="C1044" s="18"/>
      <c r="E1044" s="18"/>
      <c r="F1044" s="18"/>
      <c r="H1044" s="18"/>
      <c r="I1044" s="18"/>
    </row>
    <row r="1045" spans="3:9" x14ac:dyDescent="0.2">
      <c r="C1045" s="18"/>
      <c r="E1045" s="18"/>
      <c r="F1045" s="18"/>
      <c r="H1045" s="18"/>
      <c r="I1045" s="18"/>
    </row>
    <row r="1046" spans="3:9" x14ac:dyDescent="0.2">
      <c r="C1046" s="18"/>
      <c r="E1046" s="18"/>
      <c r="F1046" s="18"/>
      <c r="H1046" s="18"/>
      <c r="I1046" s="18"/>
    </row>
    <row r="1047" spans="3:9" x14ac:dyDescent="0.2">
      <c r="C1047" s="18"/>
      <c r="E1047" s="18"/>
      <c r="F1047" s="18"/>
      <c r="H1047" s="18"/>
      <c r="I1047" s="18"/>
    </row>
    <row r="1048" spans="3:9" x14ac:dyDescent="0.2">
      <c r="C1048" s="18"/>
      <c r="E1048" s="18"/>
      <c r="F1048" s="18"/>
      <c r="H1048" s="18"/>
      <c r="I1048" s="18"/>
    </row>
    <row r="1049" spans="3:9" x14ac:dyDescent="0.2">
      <c r="C1049" s="18"/>
      <c r="E1049" s="18"/>
      <c r="F1049" s="18"/>
      <c r="H1049" s="18"/>
      <c r="I1049" s="18"/>
    </row>
    <row r="1050" spans="3:9" x14ac:dyDescent="0.2">
      <c r="C1050" s="18"/>
      <c r="E1050" s="18"/>
      <c r="F1050" s="18"/>
      <c r="H1050" s="18"/>
      <c r="I1050" s="18"/>
    </row>
    <row r="1051" spans="3:9" x14ac:dyDescent="0.2">
      <c r="C1051" s="18"/>
      <c r="E1051" s="18"/>
      <c r="F1051" s="18"/>
      <c r="H1051" s="18"/>
      <c r="I1051" s="18"/>
    </row>
    <row r="1052" spans="3:9" x14ac:dyDescent="0.2">
      <c r="C1052" s="18"/>
      <c r="E1052" s="18"/>
      <c r="F1052" s="18"/>
      <c r="H1052" s="18"/>
      <c r="I1052" s="18"/>
    </row>
    <row r="1053" spans="3:9" x14ac:dyDescent="0.2">
      <c r="C1053" s="18"/>
      <c r="E1053" s="18"/>
      <c r="F1053" s="18"/>
      <c r="H1053" s="18"/>
      <c r="I1053" s="18"/>
    </row>
    <row r="1054" spans="3:9" x14ac:dyDescent="0.2">
      <c r="C1054" s="18"/>
      <c r="E1054" s="18"/>
      <c r="F1054" s="18"/>
      <c r="H1054" s="18"/>
      <c r="I1054" s="18"/>
    </row>
    <row r="1055" spans="3:9" x14ac:dyDescent="0.2">
      <c r="C1055" s="18"/>
      <c r="E1055" s="18"/>
      <c r="F1055" s="18"/>
      <c r="H1055" s="18"/>
      <c r="I1055" s="18"/>
    </row>
    <row r="1056" spans="3:9" x14ac:dyDescent="0.2">
      <c r="C1056" s="18"/>
      <c r="E1056" s="18"/>
      <c r="F1056" s="18"/>
      <c r="H1056" s="18"/>
      <c r="I1056" s="18"/>
    </row>
    <row r="1057" spans="3:9" x14ac:dyDescent="0.2">
      <c r="C1057" s="18"/>
      <c r="E1057" s="18"/>
      <c r="F1057" s="18"/>
      <c r="H1057" s="18"/>
      <c r="I1057" s="18"/>
    </row>
    <row r="1058" spans="3:9" x14ac:dyDescent="0.2">
      <c r="C1058" s="18"/>
      <c r="E1058" s="18"/>
      <c r="F1058" s="18"/>
      <c r="H1058" s="18"/>
      <c r="I1058" s="18"/>
    </row>
    <row r="1059" spans="3:9" x14ac:dyDescent="0.2">
      <c r="C1059" s="18"/>
      <c r="E1059" s="18"/>
      <c r="F1059" s="18"/>
      <c r="H1059" s="18"/>
      <c r="I1059" s="18"/>
    </row>
    <row r="1060" spans="3:9" x14ac:dyDescent="0.2">
      <c r="C1060" s="18"/>
      <c r="E1060" s="18"/>
      <c r="F1060" s="18"/>
      <c r="H1060" s="18"/>
      <c r="I1060" s="18"/>
    </row>
    <row r="1061" spans="3:9" x14ac:dyDescent="0.2">
      <c r="C1061" s="18"/>
      <c r="E1061" s="18"/>
      <c r="F1061" s="18"/>
      <c r="H1061" s="18"/>
      <c r="I1061" s="18"/>
    </row>
    <row r="1062" spans="3:9" x14ac:dyDescent="0.2">
      <c r="C1062" s="18"/>
      <c r="E1062" s="18"/>
      <c r="F1062" s="18"/>
      <c r="H1062" s="18"/>
      <c r="I1062" s="18"/>
    </row>
    <row r="1063" spans="3:9" x14ac:dyDescent="0.2">
      <c r="C1063" s="18"/>
      <c r="E1063" s="18"/>
      <c r="F1063" s="18"/>
      <c r="H1063" s="18"/>
      <c r="I1063" s="18"/>
    </row>
    <row r="1064" spans="3:9" x14ac:dyDescent="0.2">
      <c r="C1064" s="18"/>
      <c r="E1064" s="18"/>
      <c r="F1064" s="18"/>
      <c r="H1064" s="18"/>
      <c r="I1064" s="18"/>
    </row>
    <row r="1065" spans="3:9" x14ac:dyDescent="0.2">
      <c r="C1065" s="18"/>
      <c r="E1065" s="18"/>
      <c r="F1065" s="18"/>
      <c r="H1065" s="18"/>
      <c r="I1065" s="18"/>
    </row>
    <row r="1066" spans="3:9" x14ac:dyDescent="0.2">
      <c r="C1066" s="18"/>
      <c r="E1066" s="18"/>
      <c r="F1066" s="18"/>
      <c r="H1066" s="18"/>
      <c r="I1066" s="18"/>
    </row>
    <row r="1067" spans="3:9" x14ac:dyDescent="0.2">
      <c r="C1067" s="18"/>
      <c r="E1067" s="18"/>
      <c r="F1067" s="18"/>
      <c r="H1067" s="18"/>
      <c r="I1067" s="18"/>
    </row>
    <row r="1068" spans="3:9" x14ac:dyDescent="0.2">
      <c r="C1068" s="18"/>
      <c r="E1068" s="18"/>
      <c r="F1068" s="18"/>
      <c r="H1068" s="18"/>
      <c r="I1068" s="18"/>
    </row>
    <row r="1069" spans="3:9" x14ac:dyDescent="0.2">
      <c r="C1069" s="18"/>
      <c r="E1069" s="18"/>
      <c r="F1069" s="18"/>
      <c r="H1069" s="18"/>
      <c r="I1069" s="18"/>
    </row>
    <row r="1070" spans="3:9" x14ac:dyDescent="0.2">
      <c r="C1070" s="18"/>
      <c r="E1070" s="18"/>
      <c r="F1070" s="18"/>
      <c r="H1070" s="18"/>
      <c r="I1070" s="18"/>
    </row>
    <row r="1071" spans="3:9" x14ac:dyDescent="0.2">
      <c r="C1071" s="18"/>
      <c r="E1071" s="18"/>
      <c r="F1071" s="18"/>
      <c r="H1071" s="18"/>
      <c r="I1071" s="18"/>
    </row>
    <row r="1072" spans="3:9" x14ac:dyDescent="0.2">
      <c r="C1072" s="18"/>
      <c r="E1072" s="18"/>
      <c r="F1072" s="18"/>
      <c r="H1072" s="18"/>
      <c r="I1072" s="18"/>
    </row>
    <row r="1073" spans="3:9" x14ac:dyDescent="0.2">
      <c r="C1073" s="18"/>
      <c r="E1073" s="18"/>
      <c r="F1073" s="18"/>
      <c r="H1073" s="18"/>
      <c r="I1073" s="18"/>
    </row>
    <row r="1074" spans="3:9" x14ac:dyDescent="0.2">
      <c r="C1074" s="18"/>
      <c r="E1074" s="18"/>
      <c r="F1074" s="18"/>
      <c r="H1074" s="18"/>
      <c r="I1074" s="18"/>
    </row>
    <row r="1075" spans="3:9" x14ac:dyDescent="0.2">
      <c r="C1075" s="18"/>
      <c r="E1075" s="18"/>
      <c r="F1075" s="18"/>
      <c r="H1075" s="18"/>
      <c r="I1075" s="18"/>
    </row>
    <row r="1076" spans="3:9" x14ac:dyDescent="0.2">
      <c r="C1076" s="18"/>
      <c r="E1076" s="18"/>
      <c r="F1076" s="18"/>
      <c r="H1076" s="18"/>
      <c r="I1076" s="18"/>
    </row>
    <row r="1077" spans="3:9" x14ac:dyDescent="0.2">
      <c r="C1077" s="18"/>
      <c r="E1077" s="18"/>
      <c r="F1077" s="18"/>
      <c r="H1077" s="18"/>
      <c r="I1077" s="18"/>
    </row>
    <row r="1078" spans="3:9" x14ac:dyDescent="0.2">
      <c r="C1078" s="18"/>
      <c r="E1078" s="18"/>
      <c r="F1078" s="18"/>
      <c r="H1078" s="18"/>
      <c r="I1078" s="18"/>
    </row>
    <row r="1079" spans="3:9" x14ac:dyDescent="0.2">
      <c r="C1079" s="18"/>
      <c r="E1079" s="18"/>
      <c r="F1079" s="18"/>
      <c r="H1079" s="18"/>
      <c r="I1079" s="18"/>
    </row>
    <row r="1080" spans="3:9" x14ac:dyDescent="0.2">
      <c r="C1080" s="18"/>
      <c r="E1080" s="18"/>
      <c r="F1080" s="18"/>
      <c r="H1080" s="18"/>
      <c r="I1080" s="18"/>
    </row>
    <row r="1081" spans="3:9" x14ac:dyDescent="0.2">
      <c r="C1081" s="18"/>
      <c r="E1081" s="18"/>
      <c r="F1081" s="18"/>
      <c r="H1081" s="18"/>
      <c r="I1081" s="18"/>
    </row>
    <row r="1082" spans="3:9" x14ac:dyDescent="0.2">
      <c r="C1082" s="18"/>
      <c r="E1082" s="18"/>
      <c r="F1082" s="18"/>
      <c r="H1082" s="18"/>
      <c r="I1082" s="18"/>
    </row>
    <row r="1083" spans="3:9" x14ac:dyDescent="0.2">
      <c r="C1083" s="18"/>
      <c r="E1083" s="18"/>
      <c r="F1083" s="18"/>
      <c r="H1083" s="18"/>
      <c r="I1083" s="18"/>
    </row>
    <row r="1084" spans="3:9" x14ac:dyDescent="0.2">
      <c r="C1084" s="18"/>
      <c r="E1084" s="18"/>
      <c r="F1084" s="18"/>
      <c r="H1084" s="18"/>
      <c r="I1084" s="18"/>
    </row>
    <row r="1085" spans="3:9" x14ac:dyDescent="0.2">
      <c r="C1085" s="18"/>
      <c r="E1085" s="18"/>
      <c r="F1085" s="18"/>
      <c r="H1085" s="18"/>
      <c r="I1085" s="18"/>
    </row>
    <row r="1086" spans="3:9" x14ac:dyDescent="0.2">
      <c r="C1086" s="18"/>
      <c r="E1086" s="18"/>
      <c r="F1086" s="18"/>
      <c r="H1086" s="18"/>
      <c r="I1086" s="18"/>
    </row>
    <row r="1087" spans="3:9" x14ac:dyDescent="0.2">
      <c r="C1087" s="18"/>
      <c r="E1087" s="18"/>
      <c r="F1087" s="18"/>
      <c r="H1087" s="18"/>
      <c r="I1087" s="18"/>
    </row>
    <row r="1088" spans="3:9" x14ac:dyDescent="0.2">
      <c r="C1088" s="18"/>
      <c r="E1088" s="18"/>
      <c r="F1088" s="18"/>
      <c r="H1088" s="18"/>
      <c r="I1088" s="18"/>
    </row>
    <row r="1089" spans="3:9" x14ac:dyDescent="0.2">
      <c r="C1089" s="18"/>
      <c r="E1089" s="18"/>
      <c r="F1089" s="18"/>
      <c r="H1089" s="18"/>
      <c r="I1089" s="18"/>
    </row>
    <row r="1090" spans="3:9" x14ac:dyDescent="0.2">
      <c r="C1090" s="18"/>
      <c r="E1090" s="18"/>
      <c r="F1090" s="18"/>
      <c r="H1090" s="18"/>
      <c r="I1090" s="18"/>
    </row>
    <row r="1091" spans="3:9" x14ac:dyDescent="0.2">
      <c r="C1091" s="18"/>
      <c r="E1091" s="18"/>
      <c r="F1091" s="18"/>
      <c r="H1091" s="18"/>
      <c r="I1091" s="18"/>
    </row>
    <row r="1092" spans="3:9" x14ac:dyDescent="0.2">
      <c r="C1092" s="18"/>
      <c r="E1092" s="18"/>
      <c r="F1092" s="18"/>
      <c r="H1092" s="18"/>
      <c r="I1092" s="18"/>
    </row>
    <row r="1093" spans="3:9" x14ac:dyDescent="0.2">
      <c r="C1093" s="18"/>
      <c r="E1093" s="18"/>
      <c r="F1093" s="18"/>
      <c r="H1093" s="18"/>
      <c r="I1093" s="18"/>
    </row>
    <row r="1094" spans="3:9" x14ac:dyDescent="0.2">
      <c r="C1094" s="18"/>
      <c r="E1094" s="18"/>
      <c r="F1094" s="18"/>
      <c r="H1094" s="18"/>
      <c r="I1094" s="18"/>
    </row>
    <row r="1095" spans="3:9" x14ac:dyDescent="0.2">
      <c r="C1095" s="18"/>
      <c r="E1095" s="18"/>
      <c r="F1095" s="18"/>
      <c r="H1095" s="18"/>
      <c r="I1095" s="18"/>
    </row>
    <row r="1096" spans="3:9" x14ac:dyDescent="0.2">
      <c r="C1096" s="18"/>
      <c r="E1096" s="18"/>
      <c r="F1096" s="18"/>
      <c r="H1096" s="18"/>
      <c r="I1096" s="18"/>
    </row>
    <row r="1097" spans="3:9" x14ac:dyDescent="0.2">
      <c r="C1097" s="18"/>
      <c r="E1097" s="18"/>
      <c r="F1097" s="18"/>
      <c r="H1097" s="18"/>
      <c r="I1097" s="18"/>
    </row>
    <row r="1098" spans="3:9" x14ac:dyDescent="0.2">
      <c r="C1098" s="18"/>
      <c r="E1098" s="18"/>
      <c r="F1098" s="18"/>
      <c r="H1098" s="18"/>
      <c r="I1098" s="18"/>
    </row>
    <row r="1099" spans="3:9" x14ac:dyDescent="0.2">
      <c r="C1099" s="18"/>
      <c r="E1099" s="18"/>
      <c r="F1099" s="18"/>
      <c r="H1099" s="18"/>
      <c r="I1099" s="18"/>
    </row>
    <row r="1100" spans="3:9" x14ac:dyDescent="0.2">
      <c r="C1100" s="18"/>
      <c r="E1100" s="18"/>
      <c r="F1100" s="18"/>
      <c r="H1100" s="18"/>
      <c r="I1100" s="18"/>
    </row>
    <row r="1101" spans="3:9" x14ac:dyDescent="0.2">
      <c r="C1101" s="18"/>
      <c r="E1101" s="18"/>
      <c r="F1101" s="18"/>
      <c r="H1101" s="18"/>
      <c r="I1101" s="18"/>
    </row>
    <row r="1102" spans="3:9" x14ac:dyDescent="0.2">
      <c r="C1102" s="18"/>
      <c r="E1102" s="18"/>
      <c r="F1102" s="18"/>
      <c r="H1102" s="18"/>
      <c r="I1102" s="18"/>
    </row>
    <row r="1103" spans="3:9" x14ac:dyDescent="0.2">
      <c r="C1103" s="18"/>
      <c r="E1103" s="18"/>
      <c r="F1103" s="18"/>
      <c r="H1103" s="18"/>
      <c r="I1103" s="18"/>
    </row>
    <row r="1104" spans="3:9" x14ac:dyDescent="0.2">
      <c r="C1104" s="18"/>
      <c r="E1104" s="18"/>
      <c r="F1104" s="18"/>
      <c r="H1104" s="18"/>
      <c r="I1104" s="18"/>
    </row>
    <row r="1105" spans="3:9" x14ac:dyDescent="0.2">
      <c r="C1105" s="18"/>
      <c r="E1105" s="18"/>
      <c r="F1105" s="18"/>
      <c r="H1105" s="18"/>
      <c r="I1105" s="18"/>
    </row>
    <row r="1106" spans="3:9" x14ac:dyDescent="0.2">
      <c r="C1106" s="18"/>
      <c r="E1106" s="18"/>
      <c r="F1106" s="18"/>
      <c r="H1106" s="18"/>
      <c r="I1106" s="18"/>
    </row>
    <row r="1107" spans="3:9" x14ac:dyDescent="0.2">
      <c r="C1107" s="18"/>
      <c r="E1107" s="18"/>
      <c r="F1107" s="18"/>
      <c r="H1107" s="18"/>
      <c r="I1107" s="18"/>
    </row>
    <row r="1108" spans="3:9" x14ac:dyDescent="0.2">
      <c r="C1108" s="18"/>
      <c r="E1108" s="18"/>
      <c r="F1108" s="18"/>
      <c r="H1108" s="18"/>
      <c r="I1108" s="18"/>
    </row>
    <row r="1109" spans="3:9" x14ac:dyDescent="0.2">
      <c r="C1109" s="18"/>
      <c r="E1109" s="18"/>
      <c r="F1109" s="18"/>
      <c r="H1109" s="18"/>
      <c r="I1109" s="18"/>
    </row>
    <row r="1110" spans="3:9" x14ac:dyDescent="0.2">
      <c r="C1110" s="18"/>
      <c r="E1110" s="18"/>
      <c r="F1110" s="18"/>
      <c r="H1110" s="18"/>
      <c r="I1110" s="18"/>
    </row>
    <row r="1111" spans="3:9" x14ac:dyDescent="0.2">
      <c r="C1111" s="18"/>
      <c r="E1111" s="18"/>
      <c r="F1111" s="18"/>
      <c r="H1111" s="18"/>
      <c r="I1111" s="18"/>
    </row>
    <row r="1112" spans="3:9" x14ac:dyDescent="0.2">
      <c r="C1112" s="18"/>
      <c r="E1112" s="18"/>
      <c r="F1112" s="18"/>
      <c r="H1112" s="18"/>
      <c r="I1112" s="18"/>
    </row>
    <row r="1113" spans="3:9" x14ac:dyDescent="0.2">
      <c r="C1113" s="18"/>
      <c r="E1113" s="18"/>
      <c r="F1113" s="18"/>
      <c r="H1113" s="18"/>
      <c r="I1113" s="18"/>
    </row>
    <row r="1114" spans="3:9" x14ac:dyDescent="0.2">
      <c r="C1114" s="18"/>
      <c r="E1114" s="18"/>
      <c r="F1114" s="18"/>
      <c r="H1114" s="18"/>
      <c r="I1114" s="18"/>
    </row>
    <row r="1115" spans="3:9" x14ac:dyDescent="0.2">
      <c r="C1115" s="18"/>
      <c r="E1115" s="18"/>
      <c r="F1115" s="18"/>
      <c r="H1115" s="18"/>
      <c r="I1115" s="18"/>
    </row>
    <row r="1116" spans="3:9" x14ac:dyDescent="0.2">
      <c r="C1116" s="18"/>
      <c r="E1116" s="18"/>
      <c r="F1116" s="18"/>
      <c r="H1116" s="18"/>
      <c r="I1116" s="18"/>
    </row>
    <row r="1117" spans="3:9" x14ac:dyDescent="0.2">
      <c r="C1117" s="18"/>
      <c r="E1117" s="18"/>
      <c r="F1117" s="18"/>
      <c r="H1117" s="18"/>
      <c r="I1117" s="18"/>
    </row>
    <row r="1118" spans="3:9" x14ac:dyDescent="0.2">
      <c r="C1118" s="18"/>
      <c r="E1118" s="18"/>
      <c r="F1118" s="18"/>
      <c r="H1118" s="18"/>
      <c r="I1118" s="18"/>
    </row>
    <row r="1119" spans="3:9" x14ac:dyDescent="0.2">
      <c r="C1119" s="18"/>
      <c r="E1119" s="18"/>
      <c r="F1119" s="18"/>
      <c r="H1119" s="18"/>
      <c r="I1119" s="18"/>
    </row>
    <row r="1120" spans="3:9" x14ac:dyDescent="0.2">
      <c r="C1120" s="18"/>
      <c r="E1120" s="18"/>
      <c r="F1120" s="18"/>
      <c r="H1120" s="18"/>
      <c r="I1120" s="18"/>
    </row>
    <row r="1121" spans="3:9" x14ac:dyDescent="0.2">
      <c r="C1121" s="18"/>
      <c r="E1121" s="18"/>
      <c r="F1121" s="18"/>
      <c r="H1121" s="18"/>
      <c r="I1121" s="18"/>
    </row>
    <row r="1122" spans="3:9" x14ac:dyDescent="0.2">
      <c r="C1122" s="18"/>
      <c r="E1122" s="18"/>
      <c r="F1122" s="18"/>
      <c r="H1122" s="18"/>
      <c r="I1122" s="18"/>
    </row>
    <row r="1123" spans="3:9" x14ac:dyDescent="0.2">
      <c r="C1123" s="18"/>
      <c r="E1123" s="18"/>
      <c r="F1123" s="18"/>
      <c r="H1123" s="18"/>
      <c r="I1123" s="18"/>
    </row>
    <row r="1124" spans="3:9" x14ac:dyDescent="0.2">
      <c r="C1124" s="18"/>
      <c r="E1124" s="18"/>
      <c r="F1124" s="18"/>
      <c r="H1124" s="18"/>
      <c r="I1124" s="18"/>
    </row>
    <row r="1125" spans="3:9" x14ac:dyDescent="0.2">
      <c r="C1125" s="18"/>
      <c r="E1125" s="18"/>
      <c r="F1125" s="18"/>
      <c r="H1125" s="18"/>
      <c r="I1125" s="18"/>
    </row>
    <row r="1126" spans="3:9" x14ac:dyDescent="0.2">
      <c r="C1126" s="18"/>
      <c r="E1126" s="18"/>
      <c r="F1126" s="18"/>
      <c r="H1126" s="18"/>
      <c r="I1126" s="18"/>
    </row>
    <row r="1127" spans="3:9" x14ac:dyDescent="0.2">
      <c r="C1127" s="18"/>
      <c r="E1127" s="18"/>
      <c r="F1127" s="18"/>
      <c r="H1127" s="18"/>
      <c r="I1127" s="18"/>
    </row>
    <row r="1128" spans="3:9" x14ac:dyDescent="0.2">
      <c r="C1128" s="18"/>
      <c r="E1128" s="18"/>
      <c r="F1128" s="18"/>
      <c r="H1128" s="18"/>
      <c r="I1128" s="18"/>
    </row>
    <row r="1129" spans="3:9" x14ac:dyDescent="0.2">
      <c r="C1129" s="18"/>
      <c r="E1129" s="18"/>
      <c r="F1129" s="18"/>
      <c r="H1129" s="18"/>
      <c r="I1129" s="18"/>
    </row>
    <row r="1130" spans="3:9" x14ac:dyDescent="0.2">
      <c r="C1130" s="18"/>
      <c r="E1130" s="18"/>
      <c r="F1130" s="18"/>
      <c r="H1130" s="18"/>
      <c r="I1130" s="18"/>
    </row>
    <row r="1131" spans="3:9" x14ac:dyDescent="0.2">
      <c r="C1131" s="18"/>
      <c r="E1131" s="18"/>
      <c r="F1131" s="18"/>
      <c r="H1131" s="18"/>
      <c r="I1131" s="18"/>
    </row>
    <row r="1132" spans="3:9" x14ac:dyDescent="0.2">
      <c r="C1132" s="18"/>
      <c r="E1132" s="18"/>
      <c r="F1132" s="18"/>
      <c r="H1132" s="18"/>
      <c r="I1132" s="18"/>
    </row>
    <row r="1133" spans="3:9" x14ac:dyDescent="0.2">
      <c r="C1133" s="18"/>
      <c r="E1133" s="18"/>
      <c r="F1133" s="18"/>
      <c r="H1133" s="18"/>
      <c r="I1133" s="18"/>
    </row>
    <row r="1134" spans="3:9" x14ac:dyDescent="0.2">
      <c r="C1134" s="18"/>
      <c r="E1134" s="18"/>
      <c r="F1134" s="18"/>
      <c r="H1134" s="18"/>
      <c r="I1134" s="18"/>
    </row>
    <row r="1135" spans="3:9" x14ac:dyDescent="0.2">
      <c r="C1135" s="18"/>
      <c r="E1135" s="18"/>
      <c r="F1135" s="18"/>
      <c r="H1135" s="18"/>
      <c r="I1135" s="18"/>
    </row>
    <row r="1136" spans="3:9" x14ac:dyDescent="0.2">
      <c r="C1136" s="18"/>
      <c r="E1136" s="18"/>
      <c r="F1136" s="18"/>
      <c r="H1136" s="18"/>
      <c r="I1136" s="18"/>
    </row>
    <row r="1137" spans="3:9" x14ac:dyDescent="0.2">
      <c r="C1137" s="18"/>
      <c r="E1137" s="18"/>
      <c r="F1137" s="18"/>
      <c r="H1137" s="18"/>
      <c r="I1137" s="18"/>
    </row>
    <row r="1138" spans="3:9" x14ac:dyDescent="0.2">
      <c r="C1138" s="18"/>
      <c r="E1138" s="18"/>
      <c r="F1138" s="18"/>
      <c r="H1138" s="18"/>
      <c r="I1138" s="18"/>
    </row>
    <row r="1139" spans="3:9" x14ac:dyDescent="0.2">
      <c r="C1139" s="18"/>
      <c r="E1139" s="18"/>
      <c r="F1139" s="18"/>
      <c r="H1139" s="18"/>
      <c r="I1139" s="18"/>
    </row>
    <row r="1140" spans="3:9" x14ac:dyDescent="0.2">
      <c r="C1140" s="18"/>
      <c r="E1140" s="18"/>
      <c r="F1140" s="18"/>
      <c r="H1140" s="18"/>
      <c r="I1140" s="18"/>
    </row>
    <row r="1141" spans="3:9" x14ac:dyDescent="0.2">
      <c r="C1141" s="18"/>
      <c r="E1141" s="18"/>
      <c r="F1141" s="18"/>
      <c r="H1141" s="18"/>
      <c r="I1141" s="18"/>
    </row>
    <row r="1142" spans="3:9" x14ac:dyDescent="0.2">
      <c r="C1142" s="18"/>
      <c r="E1142" s="18"/>
      <c r="F1142" s="18"/>
      <c r="H1142" s="18"/>
      <c r="I1142" s="18"/>
    </row>
    <row r="1143" spans="3:9" x14ac:dyDescent="0.2">
      <c r="C1143" s="18"/>
      <c r="E1143" s="18"/>
      <c r="F1143" s="18"/>
      <c r="H1143" s="18"/>
      <c r="I1143" s="18"/>
    </row>
    <row r="1144" spans="3:9" x14ac:dyDescent="0.2">
      <c r="C1144" s="18"/>
      <c r="E1144" s="18"/>
      <c r="F1144" s="18"/>
      <c r="H1144" s="18"/>
      <c r="I1144" s="18"/>
    </row>
    <row r="1145" spans="3:9" x14ac:dyDescent="0.2">
      <c r="C1145" s="18"/>
      <c r="E1145" s="18"/>
      <c r="F1145" s="18"/>
      <c r="H1145" s="18"/>
      <c r="I1145" s="18"/>
    </row>
    <row r="1146" spans="3:9" x14ac:dyDescent="0.2">
      <c r="C1146" s="18"/>
      <c r="E1146" s="18"/>
      <c r="F1146" s="18"/>
      <c r="H1146" s="18"/>
      <c r="I1146" s="18"/>
    </row>
    <row r="1147" spans="3:9" x14ac:dyDescent="0.2">
      <c r="C1147" s="18"/>
      <c r="E1147" s="18"/>
      <c r="F1147" s="18"/>
      <c r="H1147" s="18"/>
      <c r="I1147" s="18"/>
    </row>
    <row r="1148" spans="3:9" x14ac:dyDescent="0.2">
      <c r="C1148" s="18"/>
      <c r="E1148" s="18"/>
      <c r="F1148" s="18"/>
      <c r="H1148" s="18"/>
      <c r="I1148" s="18"/>
    </row>
    <row r="1149" spans="3:9" x14ac:dyDescent="0.2">
      <c r="C1149" s="18"/>
      <c r="E1149" s="18"/>
      <c r="F1149" s="18"/>
      <c r="H1149" s="18"/>
      <c r="I1149" s="18"/>
    </row>
    <row r="1150" spans="3:9" x14ac:dyDescent="0.2">
      <c r="C1150" s="18"/>
      <c r="E1150" s="18"/>
      <c r="F1150" s="18"/>
      <c r="H1150" s="18"/>
      <c r="I1150" s="18"/>
    </row>
    <row r="1151" spans="3:9" x14ac:dyDescent="0.2">
      <c r="C1151" s="18"/>
      <c r="E1151" s="18"/>
      <c r="F1151" s="18"/>
      <c r="H1151" s="18"/>
      <c r="I1151" s="18"/>
    </row>
    <row r="1152" spans="3:9" x14ac:dyDescent="0.2">
      <c r="C1152" s="18"/>
      <c r="E1152" s="18"/>
      <c r="F1152" s="18"/>
      <c r="H1152" s="18"/>
      <c r="I1152" s="18"/>
    </row>
    <row r="1153" spans="3:9" x14ac:dyDescent="0.2">
      <c r="C1153" s="18"/>
      <c r="E1153" s="18"/>
      <c r="F1153" s="18"/>
      <c r="H1153" s="18"/>
      <c r="I1153" s="18"/>
    </row>
    <row r="1154" spans="3:9" x14ac:dyDescent="0.2">
      <c r="C1154" s="18"/>
      <c r="E1154" s="18"/>
      <c r="F1154" s="18"/>
      <c r="H1154" s="18"/>
      <c r="I1154" s="18"/>
    </row>
    <row r="1155" spans="3:9" x14ac:dyDescent="0.2">
      <c r="C1155" s="18"/>
      <c r="E1155" s="18"/>
      <c r="F1155" s="18"/>
      <c r="H1155" s="18"/>
      <c r="I1155" s="18"/>
    </row>
    <row r="1156" spans="3:9" x14ac:dyDescent="0.2">
      <c r="C1156" s="18"/>
      <c r="E1156" s="18"/>
      <c r="F1156" s="18"/>
      <c r="H1156" s="18"/>
      <c r="I1156" s="18"/>
    </row>
    <row r="1157" spans="3:9" x14ac:dyDescent="0.2">
      <c r="C1157" s="18"/>
      <c r="E1157" s="18"/>
      <c r="F1157" s="18"/>
      <c r="H1157" s="18"/>
      <c r="I1157" s="18"/>
    </row>
    <row r="1158" spans="3:9" x14ac:dyDescent="0.2">
      <c r="C1158" s="18"/>
      <c r="E1158" s="18"/>
      <c r="F1158" s="18"/>
      <c r="H1158" s="18"/>
      <c r="I1158" s="18"/>
    </row>
    <row r="1159" spans="3:9" x14ac:dyDescent="0.2">
      <c r="C1159" s="18"/>
      <c r="E1159" s="18"/>
      <c r="F1159" s="18"/>
      <c r="H1159" s="18"/>
      <c r="I1159" s="18"/>
    </row>
    <row r="1160" spans="3:9" x14ac:dyDescent="0.2">
      <c r="C1160" s="18"/>
      <c r="E1160" s="18"/>
      <c r="F1160" s="18"/>
      <c r="H1160" s="18"/>
      <c r="I1160" s="18"/>
    </row>
    <row r="1161" spans="3:9" x14ac:dyDescent="0.2">
      <c r="C1161" s="18"/>
      <c r="E1161" s="18"/>
      <c r="F1161" s="18"/>
      <c r="H1161" s="18"/>
      <c r="I1161" s="18"/>
    </row>
    <row r="1162" spans="3:9" x14ac:dyDescent="0.2">
      <c r="C1162" s="18"/>
      <c r="E1162" s="18"/>
      <c r="F1162" s="18"/>
      <c r="H1162" s="18"/>
      <c r="I1162" s="18"/>
    </row>
    <row r="1163" spans="3:9" x14ac:dyDescent="0.2">
      <c r="C1163" s="18"/>
      <c r="E1163" s="18"/>
      <c r="F1163" s="18"/>
      <c r="H1163" s="18"/>
      <c r="I1163" s="18"/>
    </row>
    <row r="1164" spans="3:9" x14ac:dyDescent="0.2">
      <c r="C1164" s="18"/>
      <c r="E1164" s="18"/>
      <c r="F1164" s="18"/>
      <c r="H1164" s="18"/>
      <c r="I1164" s="18"/>
    </row>
    <row r="1165" spans="3:9" x14ac:dyDescent="0.2">
      <c r="C1165" s="18"/>
      <c r="E1165" s="18"/>
      <c r="F1165" s="18"/>
      <c r="H1165" s="18"/>
      <c r="I1165" s="18"/>
    </row>
    <row r="1166" spans="3:9" x14ac:dyDescent="0.2">
      <c r="C1166" s="18"/>
      <c r="E1166" s="18"/>
      <c r="F1166" s="18"/>
      <c r="H1166" s="18"/>
      <c r="I1166" s="18"/>
    </row>
    <row r="1167" spans="3:9" x14ac:dyDescent="0.2">
      <c r="C1167" s="18"/>
      <c r="E1167" s="18"/>
      <c r="F1167" s="18"/>
      <c r="H1167" s="18"/>
      <c r="I1167" s="18"/>
    </row>
    <row r="1168" spans="3:9" x14ac:dyDescent="0.2">
      <c r="C1168" s="18"/>
      <c r="E1168" s="18"/>
      <c r="F1168" s="18"/>
      <c r="H1168" s="18"/>
      <c r="I1168" s="18"/>
    </row>
    <row r="1169" spans="3:9" x14ac:dyDescent="0.2">
      <c r="C1169" s="18"/>
      <c r="E1169" s="18"/>
      <c r="F1169" s="18"/>
      <c r="H1169" s="18"/>
      <c r="I1169" s="18"/>
    </row>
    <row r="1170" spans="3:9" x14ac:dyDescent="0.2">
      <c r="C1170" s="18"/>
      <c r="E1170" s="18"/>
      <c r="F1170" s="18"/>
      <c r="H1170" s="18"/>
      <c r="I1170" s="18"/>
    </row>
    <row r="1171" spans="3:9" x14ac:dyDescent="0.2">
      <c r="C1171" s="18"/>
      <c r="E1171" s="18"/>
      <c r="F1171" s="18"/>
      <c r="H1171" s="18"/>
      <c r="I1171" s="18"/>
    </row>
    <row r="1172" spans="3:9" x14ac:dyDescent="0.2">
      <c r="C1172" s="18"/>
      <c r="E1172" s="18"/>
      <c r="F1172" s="18"/>
      <c r="H1172" s="18"/>
      <c r="I1172" s="18"/>
    </row>
    <row r="1173" spans="3:9" x14ac:dyDescent="0.2">
      <c r="C1173" s="18"/>
      <c r="E1173" s="18"/>
      <c r="F1173" s="18"/>
      <c r="H1173" s="18"/>
      <c r="I1173" s="18"/>
    </row>
    <row r="1174" spans="3:9" x14ac:dyDescent="0.2">
      <c r="C1174" s="18"/>
      <c r="E1174" s="18"/>
      <c r="F1174" s="18"/>
      <c r="H1174" s="18"/>
      <c r="I1174" s="18"/>
    </row>
    <row r="1175" spans="3:9" x14ac:dyDescent="0.2">
      <c r="C1175" s="18"/>
      <c r="E1175" s="18"/>
      <c r="F1175" s="18"/>
      <c r="H1175" s="18"/>
      <c r="I1175" s="18"/>
    </row>
    <row r="1176" spans="3:9" x14ac:dyDescent="0.2">
      <c r="C1176" s="18"/>
      <c r="E1176" s="18"/>
      <c r="F1176" s="18"/>
      <c r="H1176" s="18"/>
      <c r="I1176" s="18"/>
    </row>
    <row r="1177" spans="3:9" x14ac:dyDescent="0.2">
      <c r="C1177" s="18"/>
      <c r="E1177" s="18"/>
      <c r="F1177" s="18"/>
      <c r="H1177" s="18"/>
      <c r="I1177" s="18"/>
    </row>
    <row r="1178" spans="3:9" x14ac:dyDescent="0.2">
      <c r="C1178" s="18"/>
      <c r="E1178" s="18"/>
      <c r="F1178" s="18"/>
      <c r="H1178" s="18"/>
      <c r="I1178" s="18"/>
    </row>
    <row r="1179" spans="3:9" x14ac:dyDescent="0.2">
      <c r="C1179" s="18"/>
      <c r="E1179" s="18"/>
      <c r="F1179" s="18"/>
      <c r="H1179" s="18"/>
      <c r="I1179" s="18"/>
    </row>
    <row r="1180" spans="3:9" x14ac:dyDescent="0.2">
      <c r="C1180" s="18"/>
      <c r="E1180" s="18"/>
      <c r="F1180" s="18"/>
      <c r="H1180" s="18"/>
      <c r="I1180" s="18"/>
    </row>
    <row r="1181" spans="3:9" x14ac:dyDescent="0.2">
      <c r="C1181" s="18"/>
      <c r="E1181" s="18"/>
      <c r="F1181" s="18"/>
      <c r="H1181" s="18"/>
      <c r="I1181" s="18"/>
    </row>
    <row r="1182" spans="3:9" x14ac:dyDescent="0.2">
      <c r="C1182" s="18"/>
      <c r="E1182" s="18"/>
      <c r="F1182" s="18"/>
      <c r="H1182" s="18"/>
      <c r="I1182" s="18"/>
    </row>
    <row r="1183" spans="3:9" x14ac:dyDescent="0.2">
      <c r="C1183" s="18"/>
      <c r="E1183" s="18"/>
      <c r="F1183" s="18"/>
      <c r="H1183" s="18"/>
      <c r="I1183" s="18"/>
    </row>
    <row r="1184" spans="3:9" x14ac:dyDescent="0.2">
      <c r="C1184" s="18"/>
      <c r="E1184" s="18"/>
      <c r="F1184" s="18"/>
      <c r="H1184" s="18"/>
      <c r="I1184" s="18"/>
    </row>
    <row r="1185" spans="3:9" x14ac:dyDescent="0.2">
      <c r="C1185" s="18"/>
      <c r="E1185" s="18"/>
      <c r="F1185" s="18"/>
      <c r="H1185" s="18"/>
      <c r="I1185" s="18"/>
    </row>
    <row r="1186" spans="3:9" x14ac:dyDescent="0.2">
      <c r="C1186" s="18"/>
      <c r="E1186" s="18"/>
      <c r="F1186" s="18"/>
      <c r="H1186" s="18"/>
      <c r="I1186" s="18"/>
    </row>
    <row r="1187" spans="3:9" x14ac:dyDescent="0.2">
      <c r="C1187" s="18"/>
      <c r="E1187" s="18"/>
      <c r="F1187" s="18"/>
      <c r="H1187" s="18"/>
      <c r="I1187" s="18"/>
    </row>
    <row r="1188" spans="3:9" x14ac:dyDescent="0.2">
      <c r="C1188" s="18"/>
      <c r="E1188" s="18"/>
      <c r="F1188" s="18"/>
      <c r="H1188" s="18"/>
      <c r="I1188" s="18"/>
    </row>
    <row r="1189" spans="3:9" x14ac:dyDescent="0.2">
      <c r="C1189" s="18"/>
      <c r="E1189" s="18"/>
      <c r="F1189" s="18"/>
      <c r="H1189" s="18"/>
      <c r="I1189" s="18"/>
    </row>
    <row r="1190" spans="3:9" x14ac:dyDescent="0.2">
      <c r="C1190" s="18"/>
      <c r="E1190" s="18"/>
      <c r="F1190" s="18"/>
      <c r="H1190" s="18"/>
      <c r="I1190" s="18"/>
    </row>
    <row r="1191" spans="3:9" x14ac:dyDescent="0.2">
      <c r="C1191" s="18"/>
      <c r="E1191" s="18"/>
      <c r="F1191" s="18"/>
      <c r="H1191" s="18"/>
      <c r="I1191" s="18"/>
    </row>
    <row r="1192" spans="3:9" x14ac:dyDescent="0.2">
      <c r="C1192" s="18"/>
      <c r="E1192" s="18"/>
      <c r="F1192" s="18"/>
      <c r="H1192" s="18"/>
      <c r="I1192" s="18"/>
    </row>
    <row r="1193" spans="3:9" x14ac:dyDescent="0.2">
      <c r="C1193" s="18"/>
      <c r="E1193" s="18"/>
      <c r="F1193" s="18"/>
      <c r="H1193" s="18"/>
      <c r="I1193" s="18"/>
    </row>
    <row r="1194" spans="3:9" x14ac:dyDescent="0.2">
      <c r="C1194" s="18"/>
      <c r="E1194" s="18"/>
      <c r="F1194" s="18"/>
      <c r="H1194" s="18"/>
      <c r="I1194" s="18"/>
    </row>
    <row r="1195" spans="3:9" x14ac:dyDescent="0.2">
      <c r="C1195" s="18"/>
      <c r="E1195" s="18"/>
      <c r="F1195" s="18"/>
      <c r="H1195" s="18"/>
      <c r="I1195" s="18"/>
    </row>
    <row r="1196" spans="3:9" x14ac:dyDescent="0.2">
      <c r="C1196" s="18"/>
      <c r="E1196" s="18"/>
      <c r="F1196" s="18"/>
      <c r="H1196" s="18"/>
      <c r="I1196" s="18"/>
    </row>
    <row r="1197" spans="3:9" x14ac:dyDescent="0.2">
      <c r="C1197" s="18"/>
      <c r="E1197" s="18"/>
      <c r="F1197" s="18"/>
      <c r="H1197" s="18"/>
      <c r="I1197" s="18"/>
    </row>
    <row r="1198" spans="3:9" x14ac:dyDescent="0.2">
      <c r="C1198" s="18"/>
      <c r="E1198" s="18"/>
      <c r="F1198" s="18"/>
      <c r="H1198" s="18"/>
      <c r="I1198" s="18"/>
    </row>
    <row r="1199" spans="3:9" x14ac:dyDescent="0.2">
      <c r="C1199" s="18"/>
      <c r="E1199" s="18"/>
      <c r="F1199" s="18"/>
      <c r="H1199" s="18"/>
      <c r="I1199" s="18"/>
    </row>
    <row r="1200" spans="3:9" x14ac:dyDescent="0.2">
      <c r="C1200" s="18"/>
      <c r="E1200" s="18"/>
      <c r="F1200" s="18"/>
      <c r="H1200" s="18"/>
      <c r="I1200" s="18"/>
    </row>
    <row r="1201" spans="3:9" x14ac:dyDescent="0.2">
      <c r="C1201" s="18"/>
      <c r="E1201" s="18"/>
      <c r="F1201" s="18"/>
      <c r="H1201" s="18"/>
      <c r="I1201" s="18"/>
    </row>
    <row r="1202" spans="3:9" x14ac:dyDescent="0.2">
      <c r="C1202" s="18"/>
      <c r="E1202" s="18"/>
      <c r="F1202" s="18"/>
      <c r="H1202" s="18"/>
      <c r="I1202" s="18"/>
    </row>
    <row r="1203" spans="3:9" x14ac:dyDescent="0.2">
      <c r="C1203" s="18"/>
      <c r="E1203" s="18"/>
      <c r="F1203" s="18"/>
      <c r="H1203" s="18"/>
      <c r="I1203" s="18"/>
    </row>
    <row r="1204" spans="3:9" x14ac:dyDescent="0.2">
      <c r="C1204" s="18"/>
      <c r="E1204" s="18"/>
      <c r="F1204" s="18"/>
      <c r="H1204" s="18"/>
      <c r="I1204" s="18"/>
    </row>
    <row r="1205" spans="3:9" x14ac:dyDescent="0.2">
      <c r="C1205" s="18"/>
      <c r="E1205" s="18"/>
      <c r="F1205" s="18"/>
      <c r="H1205" s="18"/>
      <c r="I1205" s="18"/>
    </row>
    <row r="1206" spans="3:9" x14ac:dyDescent="0.2">
      <c r="C1206" s="18"/>
      <c r="E1206" s="18"/>
      <c r="F1206" s="18"/>
      <c r="H1206" s="18"/>
      <c r="I1206" s="18"/>
    </row>
    <row r="1207" spans="3:9" x14ac:dyDescent="0.2">
      <c r="C1207" s="18"/>
      <c r="E1207" s="18"/>
      <c r="F1207" s="18"/>
      <c r="H1207" s="18"/>
      <c r="I1207" s="18"/>
    </row>
    <row r="1208" spans="3:9" x14ac:dyDescent="0.2">
      <c r="C1208" s="18"/>
      <c r="E1208" s="18"/>
      <c r="F1208" s="18"/>
      <c r="H1208" s="18"/>
      <c r="I1208" s="18"/>
    </row>
    <row r="1209" spans="3:9" x14ac:dyDescent="0.2">
      <c r="C1209" s="18"/>
      <c r="E1209" s="18"/>
      <c r="F1209" s="18"/>
      <c r="H1209" s="18"/>
      <c r="I1209" s="18"/>
    </row>
    <row r="1210" spans="3:9" x14ac:dyDescent="0.2">
      <c r="C1210" s="18"/>
      <c r="E1210" s="18"/>
      <c r="F1210" s="18"/>
      <c r="H1210" s="18"/>
      <c r="I1210" s="18"/>
    </row>
    <row r="1211" spans="3:9" x14ac:dyDescent="0.2">
      <c r="C1211" s="18"/>
      <c r="E1211" s="18"/>
      <c r="F1211" s="18"/>
      <c r="H1211" s="18"/>
      <c r="I1211" s="18"/>
    </row>
    <row r="1212" spans="3:9" x14ac:dyDescent="0.2">
      <c r="C1212" s="18"/>
      <c r="E1212" s="18"/>
      <c r="F1212" s="18"/>
      <c r="H1212" s="18"/>
      <c r="I1212" s="18"/>
    </row>
    <row r="1213" spans="3:9" x14ac:dyDescent="0.2">
      <c r="C1213" s="18"/>
      <c r="E1213" s="18"/>
      <c r="F1213" s="18"/>
      <c r="H1213" s="18"/>
      <c r="I1213" s="18"/>
    </row>
    <row r="1214" spans="3:9" x14ac:dyDescent="0.2">
      <c r="C1214" s="18"/>
      <c r="E1214" s="18"/>
      <c r="F1214" s="18"/>
      <c r="H1214" s="18"/>
      <c r="I1214" s="18"/>
    </row>
    <row r="1215" spans="3:9" x14ac:dyDescent="0.2">
      <c r="C1215" s="18"/>
      <c r="E1215" s="18"/>
      <c r="F1215" s="18"/>
      <c r="H1215" s="18"/>
      <c r="I1215" s="18"/>
    </row>
    <row r="1216" spans="3:9" x14ac:dyDescent="0.2">
      <c r="C1216" s="18"/>
      <c r="E1216" s="18"/>
      <c r="F1216" s="18"/>
      <c r="H1216" s="18"/>
      <c r="I1216" s="18"/>
    </row>
    <row r="1217" spans="3:9" x14ac:dyDescent="0.2">
      <c r="C1217" s="18"/>
      <c r="E1217" s="18"/>
      <c r="F1217" s="18"/>
      <c r="H1217" s="18"/>
      <c r="I1217" s="18"/>
    </row>
    <row r="1218" spans="3:9" x14ac:dyDescent="0.2">
      <c r="C1218" s="18"/>
      <c r="E1218" s="18"/>
      <c r="F1218" s="18"/>
      <c r="H1218" s="18"/>
      <c r="I1218" s="18"/>
    </row>
    <row r="1219" spans="3:9" x14ac:dyDescent="0.2">
      <c r="C1219" s="18"/>
      <c r="E1219" s="18"/>
      <c r="F1219" s="18"/>
      <c r="H1219" s="18"/>
      <c r="I1219" s="18"/>
    </row>
    <row r="1220" spans="3:9" x14ac:dyDescent="0.2">
      <c r="C1220" s="18"/>
      <c r="E1220" s="18"/>
      <c r="F1220" s="18"/>
      <c r="H1220" s="18"/>
      <c r="I1220" s="18"/>
    </row>
    <row r="1221" spans="3:9" x14ac:dyDescent="0.2">
      <c r="C1221" s="18"/>
      <c r="E1221" s="18"/>
      <c r="F1221" s="18"/>
      <c r="H1221" s="18"/>
      <c r="I1221" s="18"/>
    </row>
    <row r="1222" spans="3:9" x14ac:dyDescent="0.2">
      <c r="C1222" s="18"/>
      <c r="E1222" s="18"/>
      <c r="F1222" s="18"/>
      <c r="H1222" s="18"/>
      <c r="I1222" s="18"/>
    </row>
    <row r="1223" spans="3:9" x14ac:dyDescent="0.2">
      <c r="C1223" s="18"/>
      <c r="E1223" s="18"/>
      <c r="F1223" s="18"/>
      <c r="H1223" s="18"/>
      <c r="I1223" s="18"/>
    </row>
    <row r="1224" spans="3:9" x14ac:dyDescent="0.2">
      <c r="C1224" s="18"/>
      <c r="E1224" s="18"/>
      <c r="F1224" s="18"/>
      <c r="H1224" s="18"/>
      <c r="I1224" s="18"/>
    </row>
    <row r="1225" spans="3:9" x14ac:dyDescent="0.2">
      <c r="C1225" s="18"/>
      <c r="E1225" s="18"/>
      <c r="F1225" s="18"/>
      <c r="H1225" s="18"/>
      <c r="I1225" s="18"/>
    </row>
    <row r="1226" spans="3:9" x14ac:dyDescent="0.2">
      <c r="C1226" s="18"/>
      <c r="E1226" s="18"/>
      <c r="F1226" s="18"/>
      <c r="H1226" s="18"/>
      <c r="I1226" s="18"/>
    </row>
    <row r="1227" spans="3:9" x14ac:dyDescent="0.2">
      <c r="C1227" s="18"/>
      <c r="E1227" s="18"/>
      <c r="F1227" s="18"/>
      <c r="H1227" s="18"/>
      <c r="I1227" s="18"/>
    </row>
    <row r="1228" spans="3:9" x14ac:dyDescent="0.2">
      <c r="C1228" s="18"/>
      <c r="E1228" s="18"/>
      <c r="F1228" s="18"/>
      <c r="H1228" s="18"/>
      <c r="I1228" s="18"/>
    </row>
    <row r="1229" spans="3:9" x14ac:dyDescent="0.2">
      <c r="C1229" s="18"/>
      <c r="E1229" s="18"/>
      <c r="F1229" s="18"/>
      <c r="H1229" s="18"/>
      <c r="I1229" s="18"/>
    </row>
    <row r="1230" spans="3:9" x14ac:dyDescent="0.2">
      <c r="C1230" s="18"/>
      <c r="E1230" s="18"/>
      <c r="F1230" s="18"/>
      <c r="H1230" s="18"/>
      <c r="I1230" s="18"/>
    </row>
    <row r="1231" spans="3:9" x14ac:dyDescent="0.2">
      <c r="C1231" s="18"/>
      <c r="E1231" s="18"/>
      <c r="F1231" s="18"/>
      <c r="H1231" s="18"/>
      <c r="I1231" s="18"/>
    </row>
    <row r="1232" spans="3:9" x14ac:dyDescent="0.2">
      <c r="C1232" s="18"/>
      <c r="E1232" s="18"/>
      <c r="F1232" s="18"/>
      <c r="H1232" s="18"/>
      <c r="I1232" s="18"/>
    </row>
    <row r="1233" spans="3:9" x14ac:dyDescent="0.2">
      <c r="C1233" s="18"/>
      <c r="E1233" s="18"/>
      <c r="F1233" s="18"/>
      <c r="H1233" s="18"/>
      <c r="I1233" s="18"/>
    </row>
    <row r="1234" spans="3:9" x14ac:dyDescent="0.2">
      <c r="C1234" s="18"/>
      <c r="E1234" s="18"/>
      <c r="F1234" s="18"/>
      <c r="H1234" s="18"/>
      <c r="I1234" s="18"/>
    </row>
    <row r="1235" spans="3:9" x14ac:dyDescent="0.2">
      <c r="C1235" s="18"/>
      <c r="E1235" s="18"/>
      <c r="F1235" s="18"/>
      <c r="H1235" s="18"/>
      <c r="I1235" s="18"/>
    </row>
    <row r="1236" spans="3:9" x14ac:dyDescent="0.2">
      <c r="C1236" s="18"/>
      <c r="E1236" s="18"/>
      <c r="F1236" s="18"/>
      <c r="H1236" s="18"/>
      <c r="I1236" s="18"/>
    </row>
    <row r="1237" spans="3:9" x14ac:dyDescent="0.2">
      <c r="C1237" s="18"/>
      <c r="E1237" s="18"/>
      <c r="F1237" s="18"/>
      <c r="H1237" s="18"/>
      <c r="I1237" s="18"/>
    </row>
    <row r="1238" spans="3:9" x14ac:dyDescent="0.2">
      <c r="C1238" s="18"/>
      <c r="E1238" s="18"/>
      <c r="F1238" s="18"/>
      <c r="H1238" s="18"/>
      <c r="I1238" s="18"/>
    </row>
    <row r="1239" spans="3:9" x14ac:dyDescent="0.2">
      <c r="C1239" s="18"/>
      <c r="E1239" s="18"/>
      <c r="F1239" s="18"/>
      <c r="H1239" s="18"/>
      <c r="I1239" s="18"/>
    </row>
    <row r="1240" spans="3:9" x14ac:dyDescent="0.2">
      <c r="C1240" s="18"/>
      <c r="E1240" s="18"/>
      <c r="F1240" s="18"/>
      <c r="H1240" s="18"/>
      <c r="I1240" s="18"/>
    </row>
    <row r="1241" spans="3:9" x14ac:dyDescent="0.2">
      <c r="C1241" s="18"/>
      <c r="E1241" s="18"/>
      <c r="F1241" s="18"/>
      <c r="H1241" s="18"/>
      <c r="I1241" s="18"/>
    </row>
    <row r="1242" spans="3:9" x14ac:dyDescent="0.2">
      <c r="C1242" s="18"/>
      <c r="E1242" s="18"/>
      <c r="F1242" s="18"/>
      <c r="H1242" s="18"/>
      <c r="I1242" s="18"/>
    </row>
    <row r="1243" spans="3:9" x14ac:dyDescent="0.2">
      <c r="C1243" s="18"/>
      <c r="E1243" s="18"/>
      <c r="F1243" s="18"/>
      <c r="H1243" s="18"/>
      <c r="I1243" s="18"/>
    </row>
    <row r="1244" spans="3:9" x14ac:dyDescent="0.2">
      <c r="C1244" s="18"/>
      <c r="E1244" s="18"/>
      <c r="F1244" s="18"/>
      <c r="H1244" s="18"/>
      <c r="I1244" s="18"/>
    </row>
    <row r="1245" spans="3:9" x14ac:dyDescent="0.2">
      <c r="C1245" s="18"/>
      <c r="E1245" s="18"/>
      <c r="F1245" s="18"/>
      <c r="H1245" s="18"/>
      <c r="I1245" s="18"/>
    </row>
    <row r="1246" spans="3:9" x14ac:dyDescent="0.2">
      <c r="C1246" s="18"/>
      <c r="E1246" s="18"/>
      <c r="F1246" s="18"/>
      <c r="H1246" s="18"/>
      <c r="I1246" s="18"/>
    </row>
    <row r="1247" spans="3:9" x14ac:dyDescent="0.2">
      <c r="C1247" s="18"/>
      <c r="E1247" s="18"/>
      <c r="F1247" s="18"/>
      <c r="H1247" s="18"/>
      <c r="I1247" s="18"/>
    </row>
    <row r="1248" spans="3:9" x14ac:dyDescent="0.2">
      <c r="C1248" s="18"/>
      <c r="E1248" s="18"/>
      <c r="F1248" s="18"/>
      <c r="H1248" s="18"/>
      <c r="I1248" s="18"/>
    </row>
    <row r="1249" spans="3:9" x14ac:dyDescent="0.2">
      <c r="C1249" s="18"/>
      <c r="E1249" s="18"/>
      <c r="F1249" s="18"/>
      <c r="H1249" s="18"/>
      <c r="I1249" s="18"/>
    </row>
    <row r="1250" spans="3:9" x14ac:dyDescent="0.2">
      <c r="C1250" s="18"/>
      <c r="E1250" s="18"/>
      <c r="F1250" s="18"/>
      <c r="H1250" s="18"/>
      <c r="I1250" s="18"/>
    </row>
    <row r="1251" spans="3:9" x14ac:dyDescent="0.2">
      <c r="C1251" s="18"/>
      <c r="E1251" s="18"/>
      <c r="F1251" s="18"/>
      <c r="H1251" s="18"/>
      <c r="I1251" s="18"/>
    </row>
    <row r="1252" spans="3:9" x14ac:dyDescent="0.2">
      <c r="C1252" s="18"/>
      <c r="E1252" s="18"/>
      <c r="F1252" s="18"/>
      <c r="H1252" s="18"/>
      <c r="I1252" s="18"/>
    </row>
    <row r="1253" spans="3:9" x14ac:dyDescent="0.2">
      <c r="C1253" s="18"/>
      <c r="E1253" s="18"/>
      <c r="F1253" s="18"/>
      <c r="H1253" s="18"/>
      <c r="I1253" s="18"/>
    </row>
    <row r="1254" spans="3:9" x14ac:dyDescent="0.2">
      <c r="C1254" s="18"/>
      <c r="E1254" s="18"/>
      <c r="F1254" s="18"/>
      <c r="H1254" s="18"/>
      <c r="I1254" s="18"/>
    </row>
    <row r="1255" spans="3:9" x14ac:dyDescent="0.2">
      <c r="C1255" s="18"/>
      <c r="E1255" s="18"/>
      <c r="F1255" s="18"/>
      <c r="H1255" s="18"/>
      <c r="I1255" s="18"/>
    </row>
    <row r="1256" spans="3:9" x14ac:dyDescent="0.2">
      <c r="C1256" s="18"/>
      <c r="E1256" s="18"/>
      <c r="F1256" s="18"/>
      <c r="H1256" s="18"/>
      <c r="I1256" s="18"/>
    </row>
    <row r="1257" spans="3:9" x14ac:dyDescent="0.2">
      <c r="C1257" s="18"/>
      <c r="E1257" s="18"/>
      <c r="F1257" s="18"/>
      <c r="H1257" s="18"/>
      <c r="I1257" s="18"/>
    </row>
    <row r="1258" spans="3:9" x14ac:dyDescent="0.2">
      <c r="C1258" s="18"/>
      <c r="E1258" s="18"/>
      <c r="F1258" s="18"/>
      <c r="H1258" s="18"/>
      <c r="I1258" s="18"/>
    </row>
    <row r="1259" spans="3:9" x14ac:dyDescent="0.2">
      <c r="C1259" s="18"/>
      <c r="E1259" s="18"/>
      <c r="F1259" s="18"/>
      <c r="H1259" s="18"/>
      <c r="I1259" s="18"/>
    </row>
    <row r="1260" spans="3:9" x14ac:dyDescent="0.2">
      <c r="C1260" s="18"/>
      <c r="E1260" s="18"/>
      <c r="F1260" s="18"/>
      <c r="H1260" s="18"/>
      <c r="I1260" s="18"/>
    </row>
    <row r="1261" spans="3:9" x14ac:dyDescent="0.2">
      <c r="C1261" s="18"/>
      <c r="E1261" s="18"/>
      <c r="F1261" s="18"/>
      <c r="H1261" s="18"/>
      <c r="I1261" s="18"/>
    </row>
    <row r="1262" spans="3:9" x14ac:dyDescent="0.2">
      <c r="C1262" s="18"/>
      <c r="E1262" s="18"/>
      <c r="F1262" s="18"/>
      <c r="H1262" s="18"/>
      <c r="I1262" s="18"/>
    </row>
    <row r="1263" spans="3:9" x14ac:dyDescent="0.2">
      <c r="C1263" s="18"/>
      <c r="E1263" s="18"/>
      <c r="F1263" s="18"/>
      <c r="H1263" s="18"/>
      <c r="I1263" s="18"/>
    </row>
    <row r="1264" spans="3:9" x14ac:dyDescent="0.2">
      <c r="C1264" s="18"/>
      <c r="E1264" s="18"/>
      <c r="F1264" s="18"/>
      <c r="H1264" s="18"/>
      <c r="I1264" s="18"/>
    </row>
    <row r="1265" spans="3:9" x14ac:dyDescent="0.2">
      <c r="C1265" s="18"/>
      <c r="E1265" s="18"/>
      <c r="F1265" s="18"/>
      <c r="H1265" s="18"/>
      <c r="I1265" s="18"/>
    </row>
    <row r="1266" spans="3:9" x14ac:dyDescent="0.2">
      <c r="C1266" s="18"/>
      <c r="E1266" s="18"/>
      <c r="F1266" s="18"/>
      <c r="H1266" s="18"/>
      <c r="I1266" s="18"/>
    </row>
    <row r="1267" spans="3:9" x14ac:dyDescent="0.2">
      <c r="C1267" s="18"/>
      <c r="E1267" s="18"/>
      <c r="F1267" s="18"/>
      <c r="H1267" s="18"/>
      <c r="I1267" s="18"/>
    </row>
    <row r="1268" spans="3:9" x14ac:dyDescent="0.2">
      <c r="C1268" s="18"/>
      <c r="E1268" s="18"/>
      <c r="F1268" s="18"/>
      <c r="H1268" s="18"/>
      <c r="I1268" s="18"/>
    </row>
    <row r="1269" spans="3:9" x14ac:dyDescent="0.2">
      <c r="C1269" s="18"/>
      <c r="E1269" s="18"/>
      <c r="F1269" s="18"/>
      <c r="H1269" s="18"/>
      <c r="I1269" s="18"/>
    </row>
    <row r="1270" spans="3:9" x14ac:dyDescent="0.2">
      <c r="C1270" s="18"/>
      <c r="E1270" s="18"/>
      <c r="F1270" s="18"/>
      <c r="H1270" s="18"/>
      <c r="I1270" s="18"/>
    </row>
    <row r="1271" spans="3:9" x14ac:dyDescent="0.2">
      <c r="C1271" s="18"/>
      <c r="E1271" s="18"/>
      <c r="F1271" s="18"/>
      <c r="H1271" s="18"/>
      <c r="I1271" s="18"/>
    </row>
    <row r="1272" spans="3:9" x14ac:dyDescent="0.2">
      <c r="C1272" s="18"/>
      <c r="E1272" s="18"/>
      <c r="F1272" s="18"/>
      <c r="H1272" s="18"/>
      <c r="I1272" s="18"/>
    </row>
    <row r="1273" spans="3:9" x14ac:dyDescent="0.2">
      <c r="C1273" s="18"/>
      <c r="E1273" s="18"/>
      <c r="F1273" s="18"/>
      <c r="H1273" s="18"/>
      <c r="I1273" s="18"/>
    </row>
    <row r="1274" spans="3:9" x14ac:dyDescent="0.2">
      <c r="C1274" s="18"/>
      <c r="E1274" s="18"/>
      <c r="F1274" s="18"/>
      <c r="H1274" s="18"/>
      <c r="I1274" s="18"/>
    </row>
    <row r="1275" spans="3:9" x14ac:dyDescent="0.2">
      <c r="C1275" s="18"/>
      <c r="E1275" s="18"/>
      <c r="F1275" s="18"/>
      <c r="H1275" s="18"/>
      <c r="I1275" s="18"/>
    </row>
    <row r="1276" spans="3:9" x14ac:dyDescent="0.2">
      <c r="C1276" s="18"/>
      <c r="E1276" s="18"/>
      <c r="F1276" s="18"/>
      <c r="H1276" s="18"/>
      <c r="I1276" s="18"/>
    </row>
    <row r="1277" spans="3:9" x14ac:dyDescent="0.2">
      <c r="C1277" s="18"/>
      <c r="E1277" s="18"/>
      <c r="F1277" s="18"/>
      <c r="H1277" s="18"/>
      <c r="I1277" s="18"/>
    </row>
    <row r="1278" spans="3:9" x14ac:dyDescent="0.2">
      <c r="C1278" s="18"/>
      <c r="E1278" s="18"/>
      <c r="F1278" s="18"/>
      <c r="H1278" s="18"/>
      <c r="I1278" s="18"/>
    </row>
    <row r="1279" spans="3:9" x14ac:dyDescent="0.2">
      <c r="C1279" s="18"/>
      <c r="E1279" s="18"/>
      <c r="F1279" s="18"/>
      <c r="H1279" s="18"/>
      <c r="I1279" s="18"/>
    </row>
    <row r="1280" spans="3:9" x14ac:dyDescent="0.2">
      <c r="C1280" s="18"/>
      <c r="E1280" s="18"/>
      <c r="F1280" s="18"/>
      <c r="H1280" s="18"/>
      <c r="I1280" s="18"/>
    </row>
    <row r="1281" spans="3:9" x14ac:dyDescent="0.2">
      <c r="C1281" s="18"/>
      <c r="E1281" s="18"/>
      <c r="F1281" s="18"/>
      <c r="H1281" s="18"/>
      <c r="I1281" s="18"/>
    </row>
    <row r="1282" spans="3:9" x14ac:dyDescent="0.2">
      <c r="C1282" s="18"/>
      <c r="E1282" s="18"/>
      <c r="F1282" s="18"/>
      <c r="H1282" s="18"/>
      <c r="I1282" s="18"/>
    </row>
    <row r="1283" spans="3:9" x14ac:dyDescent="0.2">
      <c r="C1283" s="18"/>
      <c r="E1283" s="18"/>
      <c r="F1283" s="18"/>
      <c r="H1283" s="18"/>
      <c r="I1283" s="18"/>
    </row>
    <row r="1284" spans="3:9" x14ac:dyDescent="0.2">
      <c r="C1284" s="18"/>
      <c r="E1284" s="18"/>
      <c r="F1284" s="18"/>
      <c r="H1284" s="18"/>
      <c r="I1284" s="18"/>
    </row>
    <row r="1285" spans="3:9" x14ac:dyDescent="0.2">
      <c r="C1285" s="18"/>
      <c r="E1285" s="18"/>
      <c r="F1285" s="18"/>
      <c r="H1285" s="18"/>
      <c r="I1285" s="18"/>
    </row>
    <row r="1286" spans="3:9" x14ac:dyDescent="0.2">
      <c r="C1286" s="18"/>
      <c r="E1286" s="18"/>
      <c r="F1286" s="18"/>
      <c r="H1286" s="18"/>
      <c r="I1286" s="18"/>
    </row>
    <row r="1287" spans="3:9" x14ac:dyDescent="0.2">
      <c r="C1287" s="18"/>
      <c r="E1287" s="18"/>
      <c r="F1287" s="18"/>
      <c r="H1287" s="18"/>
      <c r="I1287" s="18"/>
    </row>
    <row r="1288" spans="3:9" x14ac:dyDescent="0.2">
      <c r="C1288" s="18"/>
      <c r="E1288" s="18"/>
      <c r="F1288" s="18"/>
      <c r="H1288" s="18"/>
      <c r="I1288" s="18"/>
    </row>
    <row r="1289" spans="3:9" x14ac:dyDescent="0.2">
      <c r="C1289" s="18"/>
      <c r="E1289" s="18"/>
      <c r="F1289" s="18"/>
      <c r="H1289" s="18"/>
      <c r="I1289" s="18"/>
    </row>
    <row r="1290" spans="3:9" x14ac:dyDescent="0.2">
      <c r="C1290" s="18"/>
      <c r="E1290" s="18"/>
      <c r="F1290" s="18"/>
      <c r="H1290" s="18"/>
      <c r="I1290" s="18"/>
    </row>
    <row r="1291" spans="3:9" x14ac:dyDescent="0.2">
      <c r="C1291" s="18"/>
      <c r="E1291" s="18"/>
      <c r="F1291" s="18"/>
      <c r="H1291" s="18"/>
      <c r="I1291" s="18"/>
    </row>
    <row r="1292" spans="3:9" x14ac:dyDescent="0.2">
      <c r="C1292" s="18"/>
      <c r="E1292" s="18"/>
      <c r="F1292" s="18"/>
      <c r="H1292" s="18"/>
      <c r="I1292" s="18"/>
    </row>
    <row r="1293" spans="3:9" x14ac:dyDescent="0.2">
      <c r="C1293" s="18"/>
      <c r="E1293" s="18"/>
      <c r="F1293" s="18"/>
      <c r="H1293" s="18"/>
      <c r="I1293" s="18"/>
    </row>
    <row r="1294" spans="3:9" x14ac:dyDescent="0.2">
      <c r="C1294" s="18"/>
      <c r="E1294" s="18"/>
      <c r="F1294" s="18"/>
      <c r="H1294" s="18"/>
      <c r="I1294" s="18"/>
    </row>
    <row r="1295" spans="3:9" x14ac:dyDescent="0.2">
      <c r="C1295" s="18"/>
      <c r="E1295" s="18"/>
      <c r="F1295" s="18"/>
      <c r="H1295" s="18"/>
      <c r="I1295" s="18"/>
    </row>
    <row r="1296" spans="3:9" x14ac:dyDescent="0.2">
      <c r="C1296" s="18"/>
      <c r="E1296" s="18"/>
      <c r="F1296" s="18"/>
      <c r="H1296" s="18"/>
      <c r="I1296" s="18"/>
    </row>
    <row r="1297" spans="3:9" x14ac:dyDescent="0.2">
      <c r="C1297" s="18"/>
      <c r="E1297" s="18"/>
      <c r="F1297" s="18"/>
      <c r="H1297" s="18"/>
      <c r="I1297" s="18"/>
    </row>
    <row r="1298" spans="3:9" x14ac:dyDescent="0.2">
      <c r="C1298" s="18"/>
      <c r="E1298" s="18"/>
      <c r="F1298" s="18"/>
      <c r="H1298" s="18"/>
      <c r="I1298" s="18"/>
    </row>
    <row r="1299" spans="3:9" x14ac:dyDescent="0.2">
      <c r="C1299" s="18"/>
      <c r="E1299" s="18"/>
      <c r="F1299" s="18"/>
      <c r="H1299" s="18"/>
      <c r="I1299" s="18"/>
    </row>
    <row r="1300" spans="3:9" x14ac:dyDescent="0.2">
      <c r="C1300" s="18"/>
      <c r="E1300" s="18"/>
      <c r="F1300" s="18"/>
      <c r="H1300" s="18"/>
      <c r="I1300" s="18"/>
    </row>
    <row r="1301" spans="3:9" x14ac:dyDescent="0.2">
      <c r="C1301" s="18"/>
      <c r="E1301" s="18"/>
      <c r="F1301" s="18"/>
      <c r="H1301" s="18"/>
      <c r="I1301" s="18"/>
    </row>
    <row r="1302" spans="3:9" x14ac:dyDescent="0.2">
      <c r="C1302" s="18"/>
      <c r="E1302" s="18"/>
      <c r="F1302" s="18"/>
      <c r="H1302" s="18"/>
      <c r="I1302" s="18"/>
    </row>
    <row r="1303" spans="3:9" x14ac:dyDescent="0.2">
      <c r="C1303" s="18"/>
      <c r="E1303" s="18"/>
      <c r="F1303" s="18"/>
      <c r="H1303" s="18"/>
      <c r="I1303" s="18"/>
    </row>
    <row r="1304" spans="3:9" x14ac:dyDescent="0.2">
      <c r="C1304" s="18"/>
      <c r="E1304" s="18"/>
      <c r="F1304" s="18"/>
      <c r="H1304" s="18"/>
      <c r="I1304" s="18"/>
    </row>
    <row r="1305" spans="3:9" x14ac:dyDescent="0.2">
      <c r="C1305" s="18"/>
      <c r="E1305" s="18"/>
      <c r="F1305" s="18"/>
      <c r="H1305" s="18"/>
      <c r="I1305" s="18"/>
    </row>
    <row r="1306" spans="3:9" x14ac:dyDescent="0.2">
      <c r="C1306" s="18"/>
      <c r="E1306" s="18"/>
      <c r="F1306" s="18"/>
      <c r="H1306" s="18"/>
      <c r="I1306" s="18"/>
    </row>
    <row r="1307" spans="3:9" x14ac:dyDescent="0.2">
      <c r="C1307" s="18"/>
      <c r="E1307" s="18"/>
      <c r="F1307" s="18"/>
      <c r="H1307" s="18"/>
      <c r="I1307" s="18"/>
    </row>
    <row r="1308" spans="3:9" x14ac:dyDescent="0.2">
      <c r="C1308" s="18"/>
      <c r="E1308" s="18"/>
      <c r="F1308" s="18"/>
      <c r="H1308" s="18"/>
      <c r="I1308" s="18"/>
    </row>
    <row r="1309" spans="3:9" x14ac:dyDescent="0.2">
      <c r="C1309" s="18"/>
      <c r="E1309" s="18"/>
      <c r="F1309" s="18"/>
      <c r="H1309" s="18"/>
      <c r="I1309" s="18"/>
    </row>
    <row r="1310" spans="3:9" x14ac:dyDescent="0.2">
      <c r="C1310" s="18"/>
      <c r="E1310" s="18"/>
      <c r="F1310" s="18"/>
      <c r="H1310" s="18"/>
      <c r="I1310" s="18"/>
    </row>
    <row r="1311" spans="3:9" x14ac:dyDescent="0.2">
      <c r="C1311" s="18"/>
      <c r="E1311" s="18"/>
      <c r="F1311" s="18"/>
      <c r="H1311" s="18"/>
      <c r="I1311" s="18"/>
    </row>
    <row r="1312" spans="3:9" x14ac:dyDescent="0.2">
      <c r="C1312" s="18"/>
      <c r="E1312" s="18"/>
      <c r="F1312" s="18"/>
      <c r="H1312" s="18"/>
      <c r="I1312" s="18"/>
    </row>
    <row r="1313" spans="3:9" x14ac:dyDescent="0.2">
      <c r="C1313" s="18"/>
      <c r="E1313" s="18"/>
      <c r="F1313" s="18"/>
      <c r="H1313" s="18"/>
      <c r="I1313" s="18"/>
    </row>
    <row r="1314" spans="3:9" x14ac:dyDescent="0.2">
      <c r="C1314" s="18"/>
      <c r="E1314" s="18"/>
      <c r="F1314" s="18"/>
      <c r="H1314" s="18"/>
      <c r="I1314" s="18"/>
    </row>
    <row r="1315" spans="3:9" x14ac:dyDescent="0.2">
      <c r="C1315" s="18"/>
      <c r="E1315" s="18"/>
      <c r="F1315" s="18"/>
      <c r="H1315" s="18"/>
      <c r="I1315" s="18"/>
    </row>
    <row r="1316" spans="3:9" x14ac:dyDescent="0.2">
      <c r="C1316" s="18"/>
      <c r="E1316" s="18"/>
      <c r="F1316" s="18"/>
      <c r="H1316" s="18"/>
      <c r="I1316" s="18"/>
    </row>
    <row r="1317" spans="3:9" x14ac:dyDescent="0.2">
      <c r="C1317" s="18"/>
      <c r="E1317" s="18"/>
      <c r="F1317" s="18"/>
      <c r="H1317" s="18"/>
      <c r="I1317" s="18"/>
    </row>
    <row r="1318" spans="3:9" x14ac:dyDescent="0.2">
      <c r="C1318" s="18"/>
      <c r="E1318" s="18"/>
      <c r="F1318" s="18"/>
      <c r="H1318" s="18"/>
      <c r="I1318" s="18"/>
    </row>
    <row r="1319" spans="3:9" x14ac:dyDescent="0.2">
      <c r="C1319" s="18"/>
      <c r="E1319" s="18"/>
      <c r="F1319" s="18"/>
      <c r="H1319" s="18"/>
      <c r="I1319" s="18"/>
    </row>
    <row r="1320" spans="3:9" x14ac:dyDescent="0.2">
      <c r="C1320" s="18"/>
      <c r="E1320" s="18"/>
      <c r="F1320" s="18"/>
      <c r="H1320" s="18"/>
      <c r="I1320" s="18"/>
    </row>
    <row r="1321" spans="3:9" x14ac:dyDescent="0.2">
      <c r="C1321" s="18"/>
      <c r="E1321" s="18"/>
      <c r="F1321" s="18"/>
      <c r="H1321" s="18"/>
      <c r="I1321" s="18"/>
    </row>
    <row r="1322" spans="3:9" x14ac:dyDescent="0.2">
      <c r="C1322" s="18"/>
      <c r="E1322" s="18"/>
      <c r="F1322" s="18"/>
      <c r="H1322" s="18"/>
      <c r="I1322" s="18"/>
    </row>
    <row r="1323" spans="3:9" x14ac:dyDescent="0.2">
      <c r="C1323" s="18"/>
      <c r="E1323" s="18"/>
      <c r="F1323" s="18"/>
      <c r="H1323" s="18"/>
      <c r="I1323" s="18"/>
    </row>
    <row r="1324" spans="3:9" x14ac:dyDescent="0.2">
      <c r="C1324" s="18"/>
      <c r="E1324" s="18"/>
      <c r="F1324" s="18"/>
      <c r="H1324" s="18"/>
      <c r="I1324" s="18"/>
    </row>
    <row r="1325" spans="3:9" x14ac:dyDescent="0.2">
      <c r="C1325" s="18"/>
      <c r="E1325" s="18"/>
      <c r="F1325" s="18"/>
      <c r="H1325" s="18"/>
      <c r="I1325" s="18"/>
    </row>
    <row r="1326" spans="3:9" x14ac:dyDescent="0.2">
      <c r="C1326" s="18"/>
      <c r="E1326" s="18"/>
      <c r="F1326" s="18"/>
      <c r="H1326" s="18"/>
      <c r="I1326" s="18"/>
    </row>
    <row r="1327" spans="3:9" x14ac:dyDescent="0.2">
      <c r="C1327" s="18"/>
      <c r="E1327" s="18"/>
      <c r="F1327" s="18"/>
      <c r="H1327" s="18"/>
      <c r="I1327" s="18"/>
    </row>
    <row r="1328" spans="3:9" x14ac:dyDescent="0.2">
      <c r="C1328" s="18"/>
      <c r="E1328" s="18"/>
      <c r="F1328" s="18"/>
      <c r="H1328" s="18"/>
      <c r="I1328" s="18"/>
    </row>
    <row r="1329" spans="3:9" x14ac:dyDescent="0.2">
      <c r="C1329" s="18"/>
      <c r="E1329" s="18"/>
      <c r="F1329" s="18"/>
      <c r="H1329" s="18"/>
      <c r="I1329" s="18"/>
    </row>
    <row r="1330" spans="3:9" x14ac:dyDescent="0.2">
      <c r="C1330" s="18"/>
      <c r="E1330" s="18"/>
      <c r="F1330" s="18"/>
      <c r="H1330" s="18"/>
      <c r="I1330" s="18"/>
    </row>
    <row r="1331" spans="3:9" x14ac:dyDescent="0.2">
      <c r="C1331" s="18"/>
      <c r="E1331" s="18"/>
      <c r="F1331" s="18"/>
      <c r="H1331" s="18"/>
      <c r="I1331" s="18"/>
    </row>
    <row r="1332" spans="3:9" x14ac:dyDescent="0.2">
      <c r="C1332" s="18"/>
      <c r="E1332" s="18"/>
      <c r="F1332" s="18"/>
      <c r="H1332" s="18"/>
      <c r="I1332" s="18"/>
    </row>
    <row r="1333" spans="3:9" x14ac:dyDescent="0.2">
      <c r="C1333" s="18"/>
      <c r="E1333" s="18"/>
      <c r="F1333" s="18"/>
      <c r="H1333" s="18"/>
      <c r="I1333" s="18"/>
    </row>
    <row r="1334" spans="3:9" x14ac:dyDescent="0.2">
      <c r="C1334" s="18"/>
      <c r="E1334" s="18"/>
      <c r="F1334" s="18"/>
      <c r="H1334" s="18"/>
      <c r="I1334" s="18"/>
    </row>
    <row r="1335" spans="3:9" x14ac:dyDescent="0.2">
      <c r="C1335" s="18"/>
      <c r="E1335" s="18"/>
      <c r="F1335" s="18"/>
      <c r="H1335" s="18"/>
      <c r="I1335" s="18"/>
    </row>
    <row r="1336" spans="3:9" x14ac:dyDescent="0.2">
      <c r="C1336" s="18"/>
      <c r="E1336" s="18"/>
      <c r="F1336" s="18"/>
      <c r="H1336" s="18"/>
      <c r="I1336" s="18"/>
    </row>
    <row r="1337" spans="3:9" x14ac:dyDescent="0.2">
      <c r="C1337" s="18"/>
      <c r="E1337" s="18"/>
      <c r="F1337" s="18"/>
      <c r="H1337" s="18"/>
      <c r="I1337" s="18"/>
    </row>
    <row r="1338" spans="3:9" x14ac:dyDescent="0.2">
      <c r="C1338" s="18"/>
      <c r="E1338" s="18"/>
      <c r="F1338" s="18"/>
      <c r="H1338" s="18"/>
      <c r="I1338" s="18"/>
    </row>
    <row r="1339" spans="3:9" x14ac:dyDescent="0.2">
      <c r="C1339" s="18"/>
      <c r="E1339" s="18"/>
      <c r="F1339" s="18"/>
      <c r="H1339" s="18"/>
      <c r="I1339" s="18"/>
    </row>
    <row r="1340" spans="3:9" x14ac:dyDescent="0.2">
      <c r="C1340" s="18"/>
      <c r="E1340" s="18"/>
      <c r="F1340" s="18"/>
      <c r="H1340" s="18"/>
      <c r="I1340" s="18"/>
    </row>
    <row r="1341" spans="3:9" x14ac:dyDescent="0.2">
      <c r="C1341" s="18"/>
      <c r="E1341" s="18"/>
      <c r="F1341" s="18"/>
      <c r="H1341" s="18"/>
      <c r="I1341" s="18"/>
    </row>
    <row r="1342" spans="3:9" x14ac:dyDescent="0.2">
      <c r="C1342" s="18"/>
      <c r="E1342" s="18"/>
      <c r="F1342" s="18"/>
      <c r="H1342" s="18"/>
      <c r="I1342" s="18"/>
    </row>
    <row r="1343" spans="3:9" x14ac:dyDescent="0.2">
      <c r="C1343" s="18"/>
      <c r="E1343" s="18"/>
      <c r="F1343" s="18"/>
      <c r="H1343" s="18"/>
      <c r="I1343" s="18"/>
    </row>
    <row r="1344" spans="3:9" x14ac:dyDescent="0.2">
      <c r="C1344" s="18"/>
      <c r="E1344" s="18"/>
      <c r="F1344" s="18"/>
      <c r="H1344" s="18"/>
      <c r="I1344" s="18"/>
    </row>
    <row r="1345" spans="3:9" x14ac:dyDescent="0.2">
      <c r="C1345" s="18"/>
      <c r="E1345" s="18"/>
      <c r="F1345" s="18"/>
      <c r="H1345" s="18"/>
      <c r="I1345" s="18"/>
    </row>
    <row r="1346" spans="3:9" x14ac:dyDescent="0.2">
      <c r="C1346" s="18"/>
      <c r="E1346" s="18"/>
      <c r="F1346" s="18"/>
      <c r="H1346" s="18"/>
      <c r="I1346" s="18"/>
    </row>
    <row r="1347" spans="3:9" x14ac:dyDescent="0.2">
      <c r="C1347" s="18"/>
      <c r="E1347" s="18"/>
      <c r="F1347" s="18"/>
      <c r="H1347" s="18"/>
      <c r="I1347" s="18"/>
    </row>
    <row r="1348" spans="3:9" x14ac:dyDescent="0.2">
      <c r="C1348" s="18"/>
      <c r="E1348" s="18"/>
      <c r="F1348" s="18"/>
      <c r="H1348" s="18"/>
      <c r="I1348" s="18"/>
    </row>
    <row r="1349" spans="3:9" x14ac:dyDescent="0.2">
      <c r="C1349" s="18"/>
      <c r="E1349" s="18"/>
      <c r="F1349" s="18"/>
      <c r="H1349" s="18"/>
      <c r="I1349" s="18"/>
    </row>
    <row r="1350" spans="3:9" x14ac:dyDescent="0.2">
      <c r="C1350" s="18"/>
      <c r="E1350" s="18"/>
      <c r="F1350" s="18"/>
      <c r="H1350" s="18"/>
      <c r="I1350" s="18"/>
    </row>
    <row r="1351" spans="3:9" x14ac:dyDescent="0.2">
      <c r="C1351" s="18"/>
      <c r="E1351" s="18"/>
      <c r="F1351" s="18"/>
      <c r="H1351" s="18"/>
      <c r="I1351" s="18"/>
    </row>
    <row r="1352" spans="3:9" x14ac:dyDescent="0.2">
      <c r="C1352" s="18"/>
      <c r="E1352" s="18"/>
      <c r="F1352" s="18"/>
      <c r="H1352" s="18"/>
      <c r="I1352" s="18"/>
    </row>
    <row r="1353" spans="3:9" x14ac:dyDescent="0.2">
      <c r="C1353" s="18"/>
      <c r="E1353" s="18"/>
      <c r="F1353" s="18"/>
      <c r="H1353" s="18"/>
      <c r="I1353" s="18"/>
    </row>
    <row r="1354" spans="3:9" x14ac:dyDescent="0.2">
      <c r="C1354" s="18"/>
      <c r="E1354" s="18"/>
      <c r="F1354" s="18"/>
      <c r="H1354" s="18"/>
      <c r="I1354" s="18"/>
    </row>
    <row r="1355" spans="3:9" x14ac:dyDescent="0.2">
      <c r="C1355" s="18"/>
      <c r="E1355" s="18"/>
      <c r="F1355" s="18"/>
      <c r="H1355" s="18"/>
      <c r="I1355" s="18"/>
    </row>
    <row r="1356" spans="3:9" x14ac:dyDescent="0.2">
      <c r="C1356" s="18"/>
      <c r="E1356" s="18"/>
      <c r="F1356" s="18"/>
      <c r="H1356" s="18"/>
      <c r="I1356" s="18"/>
    </row>
    <row r="1357" spans="3:9" x14ac:dyDescent="0.2">
      <c r="C1357" s="18"/>
      <c r="E1357" s="18"/>
      <c r="F1357" s="18"/>
      <c r="H1357" s="18"/>
      <c r="I1357" s="18"/>
    </row>
    <row r="1358" spans="3:9" x14ac:dyDescent="0.2">
      <c r="C1358" s="18"/>
      <c r="E1358" s="18"/>
      <c r="F1358" s="18"/>
      <c r="H1358" s="18"/>
      <c r="I1358" s="18"/>
    </row>
    <row r="1359" spans="3:9" x14ac:dyDescent="0.2">
      <c r="C1359" s="18"/>
      <c r="E1359" s="18"/>
      <c r="F1359" s="18"/>
      <c r="H1359" s="18"/>
      <c r="I1359" s="18"/>
    </row>
    <row r="1360" spans="3:9" x14ac:dyDescent="0.2">
      <c r="C1360" s="18"/>
      <c r="E1360" s="18"/>
      <c r="F1360" s="18"/>
      <c r="H1360" s="18"/>
      <c r="I1360" s="18"/>
    </row>
    <row r="1361" spans="3:9" x14ac:dyDescent="0.2">
      <c r="C1361" s="18"/>
      <c r="E1361" s="18"/>
      <c r="F1361" s="18"/>
      <c r="H1361" s="18"/>
      <c r="I1361" s="18"/>
    </row>
    <row r="1362" spans="3:9" x14ac:dyDescent="0.2">
      <c r="C1362" s="18"/>
      <c r="E1362" s="18"/>
      <c r="F1362" s="18"/>
      <c r="H1362" s="18"/>
      <c r="I1362" s="18"/>
    </row>
    <row r="1363" spans="3:9" x14ac:dyDescent="0.2">
      <c r="C1363" s="18"/>
      <c r="E1363" s="18"/>
      <c r="F1363" s="18"/>
      <c r="H1363" s="18"/>
      <c r="I1363" s="18"/>
    </row>
    <row r="1364" spans="3:9" x14ac:dyDescent="0.2">
      <c r="C1364" s="18"/>
      <c r="E1364" s="18"/>
      <c r="F1364" s="18"/>
      <c r="H1364" s="18"/>
      <c r="I1364" s="18"/>
    </row>
    <row r="1365" spans="3:9" x14ac:dyDescent="0.2">
      <c r="C1365" s="18"/>
      <c r="E1365" s="18"/>
      <c r="F1365" s="18"/>
      <c r="H1365" s="18"/>
      <c r="I1365" s="18"/>
    </row>
    <row r="1366" spans="3:9" x14ac:dyDescent="0.2">
      <c r="C1366" s="18"/>
      <c r="E1366" s="18"/>
      <c r="F1366" s="18"/>
      <c r="H1366" s="18"/>
      <c r="I1366" s="18"/>
    </row>
    <row r="1367" spans="3:9" x14ac:dyDescent="0.2">
      <c r="C1367" s="18"/>
      <c r="E1367" s="18"/>
      <c r="F1367" s="18"/>
      <c r="H1367" s="18"/>
      <c r="I1367" s="18"/>
    </row>
    <row r="1368" spans="3:9" x14ac:dyDescent="0.2">
      <c r="C1368" s="18"/>
      <c r="E1368" s="18"/>
      <c r="F1368" s="18"/>
      <c r="H1368" s="18"/>
      <c r="I1368" s="18"/>
    </row>
    <row r="1369" spans="3:9" x14ac:dyDescent="0.2">
      <c r="C1369" s="18"/>
      <c r="E1369" s="18"/>
      <c r="F1369" s="18"/>
      <c r="H1369" s="18"/>
      <c r="I1369" s="18"/>
    </row>
    <row r="1370" spans="3:9" x14ac:dyDescent="0.2">
      <c r="C1370" s="18"/>
      <c r="E1370" s="18"/>
      <c r="F1370" s="18"/>
      <c r="H1370" s="18"/>
      <c r="I1370" s="18"/>
    </row>
    <row r="1371" spans="3:9" x14ac:dyDescent="0.2">
      <c r="C1371" s="18"/>
      <c r="E1371" s="18"/>
      <c r="F1371" s="18"/>
      <c r="H1371" s="18"/>
      <c r="I1371" s="18"/>
    </row>
    <row r="1372" spans="3:9" x14ac:dyDescent="0.2">
      <c r="C1372" s="18"/>
      <c r="E1372" s="18"/>
      <c r="F1372" s="18"/>
      <c r="H1372" s="18"/>
      <c r="I1372" s="18"/>
    </row>
    <row r="1373" spans="3:9" x14ac:dyDescent="0.2">
      <c r="C1373" s="18"/>
      <c r="E1373" s="18"/>
      <c r="F1373" s="18"/>
      <c r="H1373" s="18"/>
      <c r="I1373" s="18"/>
    </row>
    <row r="1374" spans="3:9" x14ac:dyDescent="0.2">
      <c r="C1374" s="18"/>
      <c r="E1374" s="18"/>
      <c r="F1374" s="18"/>
      <c r="H1374" s="18"/>
      <c r="I1374" s="18"/>
    </row>
    <row r="1375" spans="3:9" x14ac:dyDescent="0.2">
      <c r="C1375" s="18"/>
      <c r="E1375" s="18"/>
      <c r="F1375" s="18"/>
      <c r="H1375" s="18"/>
      <c r="I1375" s="18"/>
    </row>
    <row r="1376" spans="3:9" x14ac:dyDescent="0.2">
      <c r="C1376" s="18"/>
      <c r="E1376" s="18"/>
      <c r="F1376" s="18"/>
      <c r="H1376" s="18"/>
      <c r="I1376" s="18"/>
    </row>
    <row r="1377" spans="3:9" x14ac:dyDescent="0.2">
      <c r="C1377" s="18"/>
      <c r="E1377" s="18"/>
      <c r="F1377" s="18"/>
      <c r="H1377" s="18"/>
      <c r="I1377" s="18"/>
    </row>
    <row r="1378" spans="3:9" x14ac:dyDescent="0.2">
      <c r="C1378" s="18"/>
      <c r="E1378" s="18"/>
      <c r="F1378" s="18"/>
      <c r="H1378" s="18"/>
      <c r="I1378" s="18"/>
    </row>
    <row r="1379" spans="3:9" x14ac:dyDescent="0.2">
      <c r="C1379" s="18"/>
      <c r="E1379" s="18"/>
      <c r="F1379" s="18"/>
      <c r="H1379" s="18"/>
      <c r="I1379" s="18"/>
    </row>
    <row r="1380" spans="3:9" x14ac:dyDescent="0.2">
      <c r="C1380" s="18"/>
      <c r="E1380" s="18"/>
      <c r="F1380" s="18"/>
      <c r="H1380" s="18"/>
      <c r="I1380" s="18"/>
    </row>
    <row r="1381" spans="3:9" x14ac:dyDescent="0.2">
      <c r="C1381" s="18"/>
      <c r="E1381" s="18"/>
      <c r="F1381" s="18"/>
      <c r="H1381" s="18"/>
      <c r="I1381" s="18"/>
    </row>
    <row r="1382" spans="3:9" x14ac:dyDescent="0.2">
      <c r="C1382" s="18"/>
      <c r="E1382" s="18"/>
      <c r="F1382" s="18"/>
      <c r="H1382" s="18"/>
      <c r="I1382" s="18"/>
    </row>
    <row r="1383" spans="3:9" x14ac:dyDescent="0.2">
      <c r="C1383" s="18"/>
      <c r="E1383" s="18"/>
      <c r="F1383" s="18"/>
      <c r="H1383" s="18"/>
      <c r="I1383" s="18"/>
    </row>
    <row r="1384" spans="3:9" x14ac:dyDescent="0.2">
      <c r="C1384" s="18"/>
      <c r="E1384" s="18"/>
      <c r="F1384" s="18"/>
      <c r="H1384" s="18"/>
      <c r="I1384" s="18"/>
    </row>
    <row r="1385" spans="3:9" x14ac:dyDescent="0.2">
      <c r="C1385" s="18"/>
      <c r="E1385" s="18"/>
      <c r="F1385" s="18"/>
      <c r="H1385" s="18"/>
      <c r="I1385" s="18"/>
    </row>
    <row r="1386" spans="3:9" x14ac:dyDescent="0.2">
      <c r="C1386" s="18"/>
      <c r="E1386" s="18"/>
      <c r="F1386" s="18"/>
      <c r="H1386" s="18"/>
      <c r="I1386" s="18"/>
    </row>
    <row r="1387" spans="3:9" x14ac:dyDescent="0.2">
      <c r="C1387" s="18"/>
      <c r="E1387" s="18"/>
      <c r="F1387" s="18"/>
      <c r="H1387" s="18"/>
      <c r="I1387" s="18"/>
    </row>
    <row r="1388" spans="3:9" x14ac:dyDescent="0.2">
      <c r="C1388" s="18"/>
      <c r="E1388" s="18"/>
      <c r="F1388" s="18"/>
      <c r="H1388" s="18"/>
      <c r="I1388" s="18"/>
    </row>
    <row r="1389" spans="3:9" x14ac:dyDescent="0.2">
      <c r="C1389" s="18"/>
      <c r="E1389" s="18"/>
      <c r="F1389" s="18"/>
      <c r="H1389" s="18"/>
      <c r="I1389" s="18"/>
    </row>
  </sheetData>
  <sheetProtection password="EB99" sheet="1" objects="1" scenarios="1"/>
  <mergeCells count="48">
    <mergeCell ref="D20:E20"/>
    <mergeCell ref="G20:H20"/>
    <mergeCell ref="D18:E18"/>
    <mergeCell ref="G18:H18"/>
    <mergeCell ref="A5:E5"/>
    <mergeCell ref="A8:E8"/>
    <mergeCell ref="D12:J12"/>
    <mergeCell ref="D13:E13"/>
    <mergeCell ref="G13:H13"/>
    <mergeCell ref="D15:E16"/>
    <mergeCell ref="G15:H16"/>
    <mergeCell ref="J15:J16"/>
    <mergeCell ref="A3:K3"/>
    <mergeCell ref="A38:K38"/>
    <mergeCell ref="E62:F62"/>
    <mergeCell ref="H62:I62"/>
    <mergeCell ref="D53:E53"/>
    <mergeCell ref="G53:H53"/>
    <mergeCell ref="E27:F27"/>
    <mergeCell ref="H27:I27"/>
    <mergeCell ref="A32:K32"/>
    <mergeCell ref="D57:E57"/>
    <mergeCell ref="G57:H57"/>
    <mergeCell ref="D60:D61"/>
    <mergeCell ref="E60:F61"/>
    <mergeCell ref="G60:G61"/>
    <mergeCell ref="D55:E55"/>
    <mergeCell ref="G55:H55"/>
    <mergeCell ref="A69:K69"/>
    <mergeCell ref="D47:J47"/>
    <mergeCell ref="D48:E48"/>
    <mergeCell ref="G48:H48"/>
    <mergeCell ref="D50:E51"/>
    <mergeCell ref="G50:H51"/>
    <mergeCell ref="J50:J51"/>
    <mergeCell ref="H60:I61"/>
    <mergeCell ref="A67:K67"/>
    <mergeCell ref="D22:E22"/>
    <mergeCell ref="G22:H22"/>
    <mergeCell ref="D25:D26"/>
    <mergeCell ref="E25:F26"/>
    <mergeCell ref="G25:G26"/>
    <mergeCell ref="H25:I26"/>
    <mergeCell ref="G29:H29"/>
    <mergeCell ref="G64:H64"/>
    <mergeCell ref="A34:K34"/>
    <mergeCell ref="A40:E40"/>
    <mergeCell ref="A43:E43"/>
  </mergeCells>
  <dataValidations count="1">
    <dataValidation operator="equal" allowBlank="1" showInputMessage="1" showErrorMessage="1" errorTitle="Locked" error="This is a protected cell, please contact the employee compensation unit at (916) 445-3274 if you have any questions.  " sqref="E54 K35:K37 D60:E60 G27:H28 D62:E64 B68:K68 G64 C48:J49 E52 J50 I50:I51 D46:K46 D15 H19 G15 E17 J15 B10:J11 A6:F7 A1:B2 C2:H2 K1:K2 C12 H21 E19 D27:E29 K48:HM52 E21 K25:HO27 D30:J31 K31:HM31 K30:HR30 K12:HN12 A41:F42 L2:HL2 C13:HN14 K47:HG47 K40:K45 B70:HQ70 K55:HK55 D23:E25 H23:H25 I24:HK24 H58:H60 E58:E59 K56:HL64 K28:HL29 J61:J64 L36:HM46 C46:C47 K5:K11 A36:B37 C37:H37 L3:HR11 L32:HR35 L65:HR69 D65:K66 H56 H54 G62:H63 E56 G50 J26:J29 G29 D50 H17 C15:C21 B12:B21 K15:HN21 I15:I21 J17:J21 H52:J52 B46:B55 C50:C55 D71:J65513 J53:HL54 B33:K33 K71:HR65533 A71:C65533 F15:F24 G17:G25 D17:D22 B22:C31 I22:HN23 A9:A35 B56:C66 A44:A70 D52:D59 J55:J59 G52:G60 F50:F59"/>
  </dataValidations>
  <printOptions horizontalCentered="1"/>
  <pageMargins left="0.25" right="0.25" top="0.5" bottom="0.25" header="0.25" footer="0.25"/>
  <pageSetup scale="87" fitToHeight="0" orientation="landscape"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E29"/>
  <sheetViews>
    <sheetView showGridLines="0" zoomScale="130" zoomScaleNormal="130" zoomScaleSheetLayoutView="75" workbookViewId="0">
      <selection activeCell="E4" sqref="E4"/>
    </sheetView>
  </sheetViews>
  <sheetFormatPr defaultColWidth="9.140625" defaultRowHeight="12.75" x14ac:dyDescent="0.2"/>
  <cols>
    <col min="1" max="1" width="8.140625" style="334" customWidth="1"/>
    <col min="2" max="2" width="1.7109375" style="334" customWidth="1"/>
    <col min="3" max="3" width="74.85546875" style="334" customWidth="1"/>
    <col min="4" max="4" width="1.7109375" style="334" customWidth="1"/>
    <col min="5" max="5" width="49.140625" style="334" bestFit="1" customWidth="1"/>
    <col min="6" max="16384" width="9.140625" style="334"/>
  </cols>
  <sheetData>
    <row r="1" spans="1:5" x14ac:dyDescent="0.2">
      <c r="A1" s="333"/>
      <c r="E1" s="335" t="str">
        <f>'9800 Checklist'!K1</f>
        <v>BL 20-06</v>
      </c>
    </row>
    <row r="2" spans="1:5" x14ac:dyDescent="0.2">
      <c r="A2" s="333"/>
      <c r="B2" s="336"/>
      <c r="C2" s="336"/>
      <c r="D2" s="336"/>
      <c r="E2" s="335" t="s">
        <v>1840</v>
      </c>
    </row>
    <row r="3" spans="1:5" ht="18" x14ac:dyDescent="0.25">
      <c r="A3" s="539" t="s">
        <v>1830</v>
      </c>
      <c r="B3" s="539"/>
      <c r="C3" s="539"/>
      <c r="D3" s="539"/>
      <c r="E3" s="539"/>
    </row>
    <row r="5" spans="1:5" ht="26.25" thickBot="1" x14ac:dyDescent="0.25">
      <c r="A5" s="337" t="s">
        <v>1769</v>
      </c>
      <c r="B5" s="338"/>
      <c r="C5" s="339" t="s">
        <v>1770</v>
      </c>
      <c r="D5" s="338"/>
      <c r="E5" s="339" t="s">
        <v>1753</v>
      </c>
    </row>
    <row r="6" spans="1:5" ht="7.5" customHeight="1" thickTop="1" x14ac:dyDescent="0.2"/>
    <row r="7" spans="1:5" ht="15" customHeight="1" x14ac:dyDescent="0.2">
      <c r="A7" s="340">
        <v>1</v>
      </c>
      <c r="C7" s="334" t="s">
        <v>1771</v>
      </c>
      <c r="E7" s="334" t="s">
        <v>1772</v>
      </c>
    </row>
    <row r="8" spans="1:5" ht="15" customHeight="1" x14ac:dyDescent="0.2">
      <c r="A8" s="340">
        <v>2</v>
      </c>
      <c r="C8" s="334" t="s">
        <v>1773</v>
      </c>
      <c r="E8" s="334" t="s">
        <v>1774</v>
      </c>
    </row>
    <row r="9" spans="1:5" ht="15" customHeight="1" x14ac:dyDescent="0.2">
      <c r="A9" s="340">
        <v>3</v>
      </c>
      <c r="C9" s="334" t="s">
        <v>1771</v>
      </c>
      <c r="E9" s="334" t="s">
        <v>1775</v>
      </c>
    </row>
    <row r="10" spans="1:5" ht="15" customHeight="1" x14ac:dyDescent="0.2">
      <c r="A10" s="340">
        <v>4</v>
      </c>
      <c r="C10" s="334" t="s">
        <v>1771</v>
      </c>
      <c r="E10" s="334" t="s">
        <v>1776</v>
      </c>
    </row>
    <row r="11" spans="1:5" ht="15" customHeight="1" x14ac:dyDescent="0.2">
      <c r="A11" s="340">
        <v>5</v>
      </c>
      <c r="C11" s="334" t="s">
        <v>1777</v>
      </c>
      <c r="E11" s="334" t="s">
        <v>2</v>
      </c>
    </row>
    <row r="12" spans="1:5" ht="15" customHeight="1" x14ac:dyDescent="0.2">
      <c r="A12" s="340">
        <v>6</v>
      </c>
      <c r="C12" s="334" t="s">
        <v>1778</v>
      </c>
      <c r="E12" s="334" t="s">
        <v>1779</v>
      </c>
    </row>
    <row r="13" spans="1:5" ht="15" customHeight="1" x14ac:dyDescent="0.2">
      <c r="A13" s="340">
        <v>7</v>
      </c>
      <c r="C13" s="334" t="s">
        <v>1780</v>
      </c>
      <c r="E13" s="334" t="s">
        <v>1781</v>
      </c>
    </row>
    <row r="14" spans="1:5" ht="15" customHeight="1" x14ac:dyDescent="0.2">
      <c r="A14" s="340">
        <v>8</v>
      </c>
      <c r="C14" s="334" t="s">
        <v>1782</v>
      </c>
      <c r="E14" s="334" t="s">
        <v>1783</v>
      </c>
    </row>
    <row r="15" spans="1:5" ht="15" customHeight="1" x14ac:dyDescent="0.2">
      <c r="A15" s="340">
        <v>9</v>
      </c>
      <c r="C15" s="334" t="s">
        <v>1784</v>
      </c>
      <c r="E15" s="334" t="s">
        <v>1785</v>
      </c>
    </row>
    <row r="16" spans="1:5" ht="15" customHeight="1" x14ac:dyDescent="0.2">
      <c r="A16" s="340">
        <v>10</v>
      </c>
      <c r="C16" s="334" t="s">
        <v>1786</v>
      </c>
      <c r="E16" s="334" t="s">
        <v>1787</v>
      </c>
    </row>
    <row r="17" spans="1:5" ht="15" customHeight="1" x14ac:dyDescent="0.2">
      <c r="A17" s="340">
        <v>11</v>
      </c>
      <c r="C17" s="334" t="s">
        <v>1771</v>
      </c>
      <c r="E17" s="334" t="s">
        <v>1788</v>
      </c>
    </row>
    <row r="18" spans="1:5" ht="15" customHeight="1" x14ac:dyDescent="0.2">
      <c r="A18" s="340">
        <v>12</v>
      </c>
      <c r="C18" s="334" t="s">
        <v>1789</v>
      </c>
      <c r="E18" s="334" t="s">
        <v>1790</v>
      </c>
    </row>
    <row r="19" spans="1:5" ht="15" customHeight="1" x14ac:dyDescent="0.2">
      <c r="A19" s="340">
        <v>13</v>
      </c>
      <c r="C19" s="334" t="s">
        <v>1789</v>
      </c>
      <c r="E19" s="334" t="s">
        <v>1791</v>
      </c>
    </row>
    <row r="20" spans="1:5" ht="15" customHeight="1" x14ac:dyDescent="0.2">
      <c r="A20" s="340">
        <v>14</v>
      </c>
      <c r="C20" s="334" t="s">
        <v>1771</v>
      </c>
      <c r="E20" s="334" t="s">
        <v>1792</v>
      </c>
    </row>
    <row r="21" spans="1:5" ht="15" customHeight="1" x14ac:dyDescent="0.2">
      <c r="A21" s="340">
        <v>15</v>
      </c>
      <c r="C21" s="334" t="s">
        <v>1771</v>
      </c>
      <c r="E21" s="334" t="s">
        <v>1793</v>
      </c>
    </row>
    <row r="22" spans="1:5" ht="15" customHeight="1" x14ac:dyDescent="0.2">
      <c r="A22" s="340">
        <v>16</v>
      </c>
      <c r="C22" s="334" t="s">
        <v>1794</v>
      </c>
      <c r="E22" s="334" t="s">
        <v>1795</v>
      </c>
    </row>
    <row r="23" spans="1:5" ht="15" customHeight="1" x14ac:dyDescent="0.2">
      <c r="A23" s="340">
        <v>17</v>
      </c>
      <c r="C23" s="334" t="s">
        <v>1771</v>
      </c>
      <c r="E23" s="334" t="s">
        <v>1796</v>
      </c>
    </row>
    <row r="24" spans="1:5" ht="15" customHeight="1" x14ac:dyDescent="0.2">
      <c r="A24" s="340">
        <v>18</v>
      </c>
      <c r="C24" s="334" t="s">
        <v>1797</v>
      </c>
      <c r="E24" s="334" t="s">
        <v>1798</v>
      </c>
    </row>
    <row r="25" spans="1:5" ht="15" customHeight="1" x14ac:dyDescent="0.2">
      <c r="A25" s="340">
        <v>19</v>
      </c>
      <c r="C25" s="334" t="s">
        <v>1799</v>
      </c>
      <c r="E25" s="334" t="s">
        <v>1800</v>
      </c>
    </row>
    <row r="26" spans="1:5" ht="15" customHeight="1" x14ac:dyDescent="0.2">
      <c r="A26" s="340">
        <v>20</v>
      </c>
      <c r="C26" s="334" t="s">
        <v>1771</v>
      </c>
      <c r="E26" s="334" t="s">
        <v>1801</v>
      </c>
    </row>
    <row r="27" spans="1:5" ht="15" customHeight="1" x14ac:dyDescent="0.2">
      <c r="A27" s="340">
        <v>21</v>
      </c>
      <c r="C27" s="334" t="s">
        <v>1771</v>
      </c>
      <c r="E27" s="334" t="s">
        <v>1802</v>
      </c>
    </row>
    <row r="29" spans="1:5" x14ac:dyDescent="0.2">
      <c r="A29" s="333"/>
    </row>
  </sheetData>
  <sheetProtection password="EB99" sheet="1" objects="1" scenarios="1"/>
  <mergeCells count="1">
    <mergeCell ref="A3:E3"/>
  </mergeCells>
  <printOptions horizontalCentered="1"/>
  <pageMargins left="0.5" right="0.5" top="0.5" bottom="0.56999999999999995" header="0.25" footer="0.25"/>
  <pageSetup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85" zoomScaleNormal="85" zoomScaleSheetLayoutView="100" zoomScalePageLayoutView="80" workbookViewId="0">
      <pane xSplit="8" ySplit="5" topLeftCell="I6" activePane="bottomRight" state="frozen"/>
      <selection pane="topRight" activeCell="I1" sqref="I1"/>
      <selection pane="bottomLeft" activeCell="A6" sqref="A6"/>
      <selection pane="bottomRight" activeCell="G7" sqref="G7"/>
    </sheetView>
  </sheetViews>
  <sheetFormatPr defaultColWidth="8.85546875" defaultRowHeight="12.75" x14ac:dyDescent="0.2"/>
  <cols>
    <col min="1" max="1" width="11.140625" style="90" customWidth="1"/>
    <col min="2" max="2" width="22.140625" style="365" customWidth="1"/>
    <col min="3" max="3" width="25.85546875" style="369" customWidth="1"/>
    <col min="4" max="4" width="40.5703125" style="367" customWidth="1"/>
    <col min="5" max="5" width="34" style="90" customWidth="1"/>
    <col min="6" max="6" width="10.140625" style="90" bestFit="1" customWidth="1"/>
    <col min="7" max="7" width="67.7109375" style="90" customWidth="1"/>
    <col min="8" max="8" width="27.42578125" style="90" customWidth="1"/>
    <col min="9" max="16384" width="8.85546875" style="90"/>
  </cols>
  <sheetData>
    <row r="1" spans="1:8" x14ac:dyDescent="0.2">
      <c r="A1" s="351"/>
      <c r="B1" s="352"/>
      <c r="C1" s="353"/>
      <c r="D1" s="354"/>
      <c r="E1" s="355"/>
      <c r="F1" s="355"/>
      <c r="G1" s="355"/>
      <c r="H1" s="356" t="str">
        <f>'9800 Checklist'!K1</f>
        <v>BL 20-06</v>
      </c>
    </row>
    <row r="2" spans="1:8" x14ac:dyDescent="0.2">
      <c r="A2" s="351"/>
      <c r="B2" s="352"/>
      <c r="C2" s="353"/>
      <c r="D2" s="354"/>
      <c r="E2" s="355"/>
      <c r="F2" s="355"/>
      <c r="G2" s="356"/>
      <c r="H2" s="356" t="s">
        <v>1841</v>
      </c>
    </row>
    <row r="3" spans="1:8" ht="18" x14ac:dyDescent="0.25">
      <c r="A3" s="540" t="s">
        <v>1831</v>
      </c>
      <c r="B3" s="540"/>
      <c r="C3" s="540"/>
      <c r="D3" s="540"/>
      <c r="E3" s="540"/>
      <c r="F3" s="540"/>
      <c r="G3" s="540"/>
      <c r="H3" s="540"/>
    </row>
    <row r="4" spans="1:8" ht="13.5" thickBot="1" x14ac:dyDescent="0.25">
      <c r="A4" s="357"/>
      <c r="B4" s="357"/>
      <c r="C4" s="358"/>
      <c r="D4" s="359"/>
      <c r="E4" s="357"/>
      <c r="F4" s="357"/>
      <c r="G4" s="357"/>
      <c r="H4" s="357"/>
    </row>
    <row r="5" spans="1:8" ht="26.25" thickBot="1" x14ac:dyDescent="0.25">
      <c r="A5" s="449" t="s">
        <v>1803</v>
      </c>
      <c r="B5" s="450" t="s">
        <v>1804</v>
      </c>
      <c r="C5" s="451" t="s">
        <v>1805</v>
      </c>
      <c r="D5" s="450" t="s">
        <v>1753</v>
      </c>
      <c r="E5" s="451" t="s">
        <v>1937</v>
      </c>
      <c r="F5" s="451" t="s">
        <v>1806</v>
      </c>
      <c r="G5" s="450" t="s">
        <v>1807</v>
      </c>
      <c r="H5" s="452" t="s">
        <v>7739</v>
      </c>
    </row>
    <row r="6" spans="1:8" ht="38.25" x14ac:dyDescent="0.2">
      <c r="A6" s="440">
        <v>1</v>
      </c>
      <c r="B6" s="441" t="s">
        <v>2032</v>
      </c>
      <c r="C6" s="442" t="s">
        <v>2030</v>
      </c>
      <c r="D6" s="443" t="s">
        <v>7771</v>
      </c>
      <c r="E6" s="442" t="s">
        <v>1942</v>
      </c>
      <c r="F6" s="444">
        <v>43831</v>
      </c>
      <c r="G6" s="445" t="s">
        <v>7793</v>
      </c>
      <c r="H6" s="349" t="s">
        <v>7797</v>
      </c>
    </row>
    <row r="7" spans="1:8" ht="89.25" x14ac:dyDescent="0.2">
      <c r="A7" s="370">
        <v>2</v>
      </c>
      <c r="B7" s="364" t="s">
        <v>2032</v>
      </c>
      <c r="C7" s="361" t="s">
        <v>7801</v>
      </c>
      <c r="D7" s="360" t="s">
        <v>7794</v>
      </c>
      <c r="E7" s="361" t="s">
        <v>2031</v>
      </c>
      <c r="F7" s="362">
        <v>43922</v>
      </c>
      <c r="G7" s="363" t="s">
        <v>7803</v>
      </c>
      <c r="H7" s="350" t="s">
        <v>7798</v>
      </c>
    </row>
    <row r="8" spans="1:8" ht="39" thickBot="1" x14ac:dyDescent="0.25">
      <c r="A8" s="488">
        <v>3</v>
      </c>
      <c r="B8" s="489" t="s">
        <v>7778</v>
      </c>
      <c r="C8" s="490" t="s">
        <v>2010</v>
      </c>
      <c r="D8" s="491" t="s">
        <v>7795</v>
      </c>
      <c r="E8" s="490" t="s">
        <v>2009</v>
      </c>
      <c r="F8" s="492">
        <v>43800</v>
      </c>
      <c r="G8" s="493" t="s">
        <v>2011</v>
      </c>
      <c r="H8" s="494" t="s">
        <v>7796</v>
      </c>
    </row>
    <row r="9" spans="1:8" ht="15" x14ac:dyDescent="0.25">
      <c r="C9" s="366"/>
      <c r="F9" s="368"/>
      <c r="G9" s="415"/>
    </row>
    <row r="10" spans="1:8" ht="15" x14ac:dyDescent="0.25">
      <c r="F10" s="368"/>
      <c r="G10" s="415"/>
    </row>
    <row r="11" spans="1:8" ht="15" x14ac:dyDescent="0.25">
      <c r="F11" s="368"/>
      <c r="G11" s="415"/>
    </row>
    <row r="12" spans="1:8" ht="15" x14ac:dyDescent="0.25">
      <c r="G12" s="415"/>
    </row>
    <row r="13" spans="1:8" ht="15" x14ac:dyDescent="0.25">
      <c r="G13" s="415"/>
    </row>
    <row r="14" spans="1:8" ht="15" x14ac:dyDescent="0.25">
      <c r="G14" s="415"/>
    </row>
  </sheetData>
  <sheetProtection password="EB99" sheet="1" objects="1" scenarios="1"/>
  <mergeCells count="1">
    <mergeCell ref="A3:H3"/>
  </mergeCells>
  <printOptions horizontalCentered="1"/>
  <pageMargins left="0" right="0" top="0.25" bottom="0.25" header="0.25" footer="0.25"/>
  <pageSetup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showGridLines="0" zoomScale="85" zoomScaleNormal="85" zoomScaleSheetLayoutView="100" workbookViewId="0">
      <selection activeCell="B7" sqref="B7"/>
    </sheetView>
  </sheetViews>
  <sheetFormatPr defaultColWidth="9.140625" defaultRowHeight="15" x14ac:dyDescent="0.25"/>
  <cols>
    <col min="1" max="1" width="19.140625" style="344" customWidth="1"/>
    <col min="2" max="2" width="28.7109375" style="344" customWidth="1"/>
    <col min="3" max="3" width="10.7109375" style="344" customWidth="1"/>
    <col min="4" max="5" width="35.85546875" style="344" customWidth="1"/>
    <col min="6" max="6" width="21.85546875" style="344" customWidth="1"/>
    <col min="7" max="16384" width="9.140625" style="344"/>
  </cols>
  <sheetData>
    <row r="1" spans="1:7" x14ac:dyDescent="0.25">
      <c r="A1" s="341"/>
      <c r="B1" s="342"/>
      <c r="C1" s="342"/>
      <c r="D1" s="342"/>
      <c r="E1" s="342"/>
      <c r="F1" s="343" t="str">
        <f>'9800 Checklist'!K1</f>
        <v>BL 20-06</v>
      </c>
    </row>
    <row r="2" spans="1:7" x14ac:dyDescent="0.25">
      <c r="A2" s="341"/>
      <c r="B2" s="342"/>
      <c r="C2" s="342"/>
      <c r="D2" s="342"/>
      <c r="E2" s="342"/>
      <c r="F2" s="343" t="s">
        <v>1842</v>
      </c>
    </row>
    <row r="3" spans="1:7" ht="18" x14ac:dyDescent="0.25">
      <c r="A3" s="541" t="s">
        <v>1832</v>
      </c>
      <c r="B3" s="541"/>
      <c r="C3" s="541"/>
      <c r="D3" s="541"/>
      <c r="E3" s="541"/>
      <c r="F3" s="541"/>
    </row>
    <row r="4" spans="1:7" ht="15.75" thickBot="1" x14ac:dyDescent="0.3">
      <c r="B4" s="342"/>
      <c r="C4" s="342"/>
      <c r="D4" s="342"/>
      <c r="E4" s="342"/>
      <c r="F4" s="342"/>
    </row>
    <row r="5" spans="1:7" ht="42" customHeight="1" thickBot="1" x14ac:dyDescent="0.3">
      <c r="A5" s="433" t="s">
        <v>1804</v>
      </c>
      <c r="B5" s="434" t="s">
        <v>1753</v>
      </c>
      <c r="C5" s="434" t="s">
        <v>1806</v>
      </c>
      <c r="D5" s="434" t="s">
        <v>7723</v>
      </c>
      <c r="E5" s="435" t="s">
        <v>7762</v>
      </c>
      <c r="F5" s="439" t="s">
        <v>7763</v>
      </c>
      <c r="G5" s="345"/>
    </row>
    <row r="6" spans="1:7" ht="57" customHeight="1" thickBot="1" x14ac:dyDescent="0.3">
      <c r="A6" s="471" t="s">
        <v>7778</v>
      </c>
      <c r="B6" s="472" t="s">
        <v>7787</v>
      </c>
      <c r="C6" s="473">
        <v>43800</v>
      </c>
      <c r="D6" s="472" t="s">
        <v>7764</v>
      </c>
      <c r="E6" s="474" t="s">
        <v>7765</v>
      </c>
      <c r="F6" s="475">
        <v>43692</v>
      </c>
    </row>
    <row r="8" spans="1:7" x14ac:dyDescent="0.25">
      <c r="A8" s="341" t="s">
        <v>7786</v>
      </c>
    </row>
    <row r="9" spans="1:7" x14ac:dyDescent="0.25">
      <c r="A9" s="429" t="s">
        <v>7738</v>
      </c>
      <c r="B9" s="427"/>
      <c r="D9" s="428" t="s">
        <v>7737</v>
      </c>
      <c r="E9" s="427"/>
      <c r="F9" s="427"/>
    </row>
  </sheetData>
  <sheetProtection password="EB99" sheet="1" objects="1" scenarios="1"/>
  <mergeCells count="1">
    <mergeCell ref="A3:F3"/>
  </mergeCells>
  <hyperlinks>
    <hyperlink ref="D9" r:id="rId1"/>
  </hyperlinks>
  <printOptions horizontalCentered="1"/>
  <pageMargins left="0.5" right="0.5" top="0.5" bottom="0.56999999999999995" header="0.25" footer="0.25"/>
  <pageSetup scale="8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showGridLines="0" zoomScale="115" zoomScaleNormal="115" zoomScaleSheetLayoutView="100" workbookViewId="0">
      <selection activeCell="C22" sqref="C22"/>
    </sheetView>
  </sheetViews>
  <sheetFormatPr defaultColWidth="9.140625" defaultRowHeight="12.75" x14ac:dyDescent="0.2"/>
  <cols>
    <col min="1" max="1" width="27.7109375" style="217" customWidth="1"/>
    <col min="2" max="2" width="18.42578125" style="217" customWidth="1"/>
    <col min="3" max="5" width="13.7109375" style="217" customWidth="1"/>
    <col min="6" max="8" width="12" style="217" customWidth="1"/>
    <col min="9" max="10" width="9.140625" style="217"/>
    <col min="11" max="11" width="2.7109375" style="217" customWidth="1"/>
    <col min="12" max="16384" width="9.140625" style="217"/>
  </cols>
  <sheetData>
    <row r="1" spans="1:11" x14ac:dyDescent="0.2">
      <c r="A1" s="91"/>
      <c r="H1" s="92" t="str">
        <f>'9800 Checklist'!K1</f>
        <v>BL 20-06</v>
      </c>
    </row>
    <row r="2" spans="1:11" x14ac:dyDescent="0.2">
      <c r="A2" s="93"/>
      <c r="H2" s="94" t="s">
        <v>1843</v>
      </c>
    </row>
    <row r="3" spans="1:11" x14ac:dyDescent="0.2">
      <c r="A3" s="93"/>
      <c r="K3" s="94"/>
    </row>
    <row r="4" spans="1:11" ht="18" x14ac:dyDescent="0.25">
      <c r="A4" s="542" t="s">
        <v>1833</v>
      </c>
      <c r="B4" s="542"/>
      <c r="C4" s="542"/>
      <c r="D4" s="542"/>
      <c r="E4" s="542"/>
      <c r="F4" s="542"/>
      <c r="G4" s="542"/>
      <c r="H4" s="542"/>
      <c r="I4" s="542"/>
      <c r="J4" s="202"/>
      <c r="K4" s="202"/>
    </row>
    <row r="5" spans="1:11" ht="13.5" thickBot="1" x14ac:dyDescent="0.25">
      <c r="A5" s="93"/>
      <c r="I5" s="94"/>
    </row>
    <row r="6" spans="1:11" ht="22.5" customHeight="1" thickBot="1" x14ac:dyDescent="0.25">
      <c r="A6" s="95"/>
      <c r="B6" s="95"/>
      <c r="C6" s="543" t="s">
        <v>7790</v>
      </c>
      <c r="D6" s="544"/>
      <c r="E6" s="545"/>
    </row>
    <row r="7" spans="1:11" ht="22.5" customHeight="1" thickBot="1" x14ac:dyDescent="0.25">
      <c r="A7" s="346" t="s">
        <v>1804</v>
      </c>
      <c r="B7" s="348" t="s">
        <v>1808</v>
      </c>
      <c r="C7" s="346" t="s">
        <v>1809</v>
      </c>
      <c r="D7" s="347" t="s">
        <v>1810</v>
      </c>
      <c r="E7" s="348" t="s">
        <v>1828</v>
      </c>
    </row>
    <row r="8" spans="1:11" ht="33" customHeight="1" thickBot="1" x14ac:dyDescent="0.25">
      <c r="A8" s="476" t="s">
        <v>7788</v>
      </c>
      <c r="B8" s="477" t="s">
        <v>2033</v>
      </c>
      <c r="C8" s="478">
        <v>25</v>
      </c>
      <c r="D8" s="479">
        <v>53</v>
      </c>
      <c r="E8" s="480">
        <v>66</v>
      </c>
    </row>
    <row r="9" spans="1:11" x14ac:dyDescent="0.2">
      <c r="A9" s="218"/>
      <c r="B9" s="218"/>
      <c r="C9" s="218"/>
      <c r="D9" s="218"/>
      <c r="E9" s="218"/>
      <c r="F9" s="218"/>
      <c r="G9" s="218"/>
      <c r="H9" s="218"/>
    </row>
    <row r="10" spans="1:11" x14ac:dyDescent="0.2">
      <c r="A10" s="93" t="s">
        <v>7786</v>
      </c>
    </row>
    <row r="11" spans="1:11" ht="15" x14ac:dyDescent="0.25">
      <c r="A11" s="426"/>
      <c r="B11" s="173"/>
    </row>
    <row r="12" spans="1:11" x14ac:dyDescent="0.2">
      <c r="A12" s="425"/>
    </row>
  </sheetData>
  <sheetProtection password="EB99" sheet="1" objects="1" scenarios="1"/>
  <mergeCells count="2">
    <mergeCell ref="A4:I4"/>
    <mergeCell ref="C6:E6"/>
  </mergeCells>
  <dataValidations count="1">
    <dataValidation operator="equal" allowBlank="1" showInputMessage="1" showErrorMessage="1" errorTitle="Locked" error="This is a protected cell, please contact the employee compensation unit at (916) 445-3274 if you have any questions.  " sqref="H1 A1"/>
  </dataValidations>
  <printOptions horizontalCentered="1"/>
  <pageMargins left="0.5" right="0.5" top="0.5" bottom="0.56999999999999995" header="0.25" footer="0.25"/>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8"/>
  <sheetViews>
    <sheetView showGridLines="0" topLeftCell="A46" zoomScaleNormal="100" zoomScaleSheetLayoutView="115" workbookViewId="0">
      <selection activeCell="Q6" sqref="Q6"/>
    </sheetView>
  </sheetViews>
  <sheetFormatPr defaultColWidth="9.140625" defaultRowHeight="12.75" x14ac:dyDescent="0.2"/>
  <cols>
    <col min="1" max="1" width="13.28515625" style="96" customWidth="1"/>
    <col min="2" max="2" width="1.7109375" style="96" customWidth="1"/>
    <col min="3" max="3" width="11.28515625" style="178" customWidth="1"/>
    <col min="4" max="4" width="1.7109375" style="96" customWidth="1"/>
    <col min="5" max="5" width="8.28515625" style="178" customWidth="1"/>
    <col min="6" max="6" width="1.7109375" style="96" customWidth="1"/>
    <col min="7" max="7" width="10.140625" style="96" bestFit="1" customWidth="1"/>
    <col min="8" max="8" width="1.7109375" style="96" customWidth="1"/>
    <col min="9" max="9" width="16.42578125" style="96" customWidth="1"/>
    <col min="10" max="10" width="1.7109375" style="96" customWidth="1"/>
    <col min="11" max="11" width="11.7109375" style="96" customWidth="1"/>
    <col min="12" max="12" width="1.7109375" style="96" customWidth="1"/>
    <col min="13" max="13" width="11.7109375" style="188" customWidth="1"/>
    <col min="14" max="14" width="1.7109375" style="96" customWidth="1"/>
    <col min="15" max="15" width="13.85546875" style="96" customWidth="1"/>
    <col min="16" max="16" width="1.7109375" style="96" customWidth="1"/>
    <col min="17" max="17" width="11.7109375" style="96" customWidth="1"/>
    <col min="18" max="18" width="1.7109375" style="96" customWidth="1"/>
    <col min="19" max="19" width="11.7109375" style="96" customWidth="1"/>
    <col min="20" max="20" width="1.7109375" style="96" customWidth="1"/>
    <col min="21" max="21" width="11.7109375" style="96" customWidth="1"/>
    <col min="22" max="22" width="11.140625" style="96" customWidth="1"/>
    <col min="23" max="16384" width="9.140625" style="96"/>
  </cols>
  <sheetData>
    <row r="1" spans="1:22" x14ac:dyDescent="0.2">
      <c r="A1" s="17"/>
      <c r="V1" s="92" t="str">
        <f>'9800 Checklist'!K1</f>
        <v>BL 20-06</v>
      </c>
    </row>
    <row r="2" spans="1:22" s="17" customFormat="1" x14ac:dyDescent="0.2">
      <c r="C2" s="179"/>
      <c r="E2" s="179"/>
      <c r="M2" s="189"/>
      <c r="Q2" s="140"/>
      <c r="T2" s="172"/>
      <c r="U2" s="172"/>
      <c r="V2" s="140" t="s">
        <v>1844</v>
      </c>
    </row>
    <row r="3" spans="1:22" s="17" customFormat="1" ht="49.5" customHeight="1" x14ac:dyDescent="0.2">
      <c r="A3" s="552" t="s">
        <v>7752</v>
      </c>
      <c r="B3" s="552"/>
      <c r="C3" s="552"/>
      <c r="D3" s="552"/>
      <c r="E3" s="552"/>
      <c r="F3" s="552"/>
      <c r="G3" s="552"/>
      <c r="H3" s="552"/>
      <c r="I3" s="552"/>
      <c r="J3" s="552"/>
      <c r="K3" s="552"/>
      <c r="L3" s="552"/>
      <c r="M3" s="552"/>
      <c r="N3" s="552"/>
      <c r="O3" s="552"/>
      <c r="P3" s="552"/>
      <c r="Q3" s="552"/>
      <c r="R3" s="552"/>
      <c r="S3" s="552"/>
      <c r="T3" s="552"/>
      <c r="U3" s="552"/>
      <c r="V3" s="552"/>
    </row>
    <row r="4" spans="1:22" s="17" customFormat="1" ht="9" customHeight="1" x14ac:dyDescent="0.2">
      <c r="A4" s="245"/>
      <c r="B4" s="245"/>
      <c r="C4" s="180"/>
      <c r="D4" s="245"/>
      <c r="E4" s="180"/>
      <c r="F4" s="245"/>
      <c r="G4" s="245"/>
      <c r="H4" s="245"/>
      <c r="I4" s="245"/>
      <c r="J4" s="245"/>
      <c r="K4" s="245"/>
      <c r="L4" s="245"/>
      <c r="M4" s="190"/>
      <c r="N4" s="245"/>
      <c r="O4" s="245"/>
      <c r="P4" s="245"/>
      <c r="Q4" s="245"/>
      <c r="R4" s="245"/>
      <c r="S4" s="245"/>
      <c r="T4" s="245"/>
      <c r="U4" s="245"/>
    </row>
    <row r="5" spans="1:22" s="17" customFormat="1" x14ac:dyDescent="0.2">
      <c r="A5" s="554">
        <f>'9800 Checklist'!A5:E5</f>
        <v>0</v>
      </c>
      <c r="B5" s="554"/>
      <c r="C5" s="554"/>
      <c r="D5" s="554"/>
      <c r="E5" s="554"/>
      <c r="F5" s="554"/>
      <c r="G5" s="554"/>
      <c r="H5" s="554"/>
      <c r="I5" s="554"/>
      <c r="M5" s="189"/>
    </row>
    <row r="6" spans="1:22" s="17" customFormat="1" x14ac:dyDescent="0.2">
      <c r="A6" s="553" t="s">
        <v>1752</v>
      </c>
      <c r="B6" s="553"/>
      <c r="C6" s="553"/>
      <c r="E6" s="71"/>
      <c r="F6" s="36"/>
      <c r="G6" s="36"/>
      <c r="H6" s="36"/>
      <c r="M6" s="189"/>
      <c r="Q6" s="140"/>
      <c r="R6" s="20"/>
      <c r="S6" s="20"/>
      <c r="T6" s="20"/>
      <c r="U6" s="20"/>
    </row>
    <row r="7" spans="1:22" s="17" customFormat="1" ht="5.25" customHeight="1" x14ac:dyDescent="0.2">
      <c r="A7" s="246"/>
      <c r="B7" s="246"/>
      <c r="C7" s="186"/>
      <c r="E7" s="71"/>
      <c r="F7" s="36"/>
      <c r="G7" s="36"/>
      <c r="H7" s="36"/>
      <c r="M7" s="189"/>
      <c r="Q7" s="140"/>
      <c r="R7" s="20"/>
      <c r="S7" s="20"/>
      <c r="T7" s="20"/>
      <c r="U7" s="20"/>
    </row>
    <row r="8" spans="1:22" s="17" customFormat="1" x14ac:dyDescent="0.2">
      <c r="A8" s="554">
        <f>'9800 Checklist'!A7:E7</f>
        <v>0</v>
      </c>
      <c r="B8" s="554"/>
      <c r="C8" s="554"/>
      <c r="D8" s="554"/>
      <c r="E8" s="554"/>
      <c r="F8" s="554"/>
      <c r="G8" s="554"/>
      <c r="H8" s="554"/>
      <c r="I8" s="554"/>
      <c r="M8" s="189"/>
    </row>
    <row r="9" spans="1:22" s="17" customFormat="1" x14ac:dyDescent="0.2">
      <c r="A9" s="553" t="s">
        <v>1</v>
      </c>
      <c r="B9" s="553"/>
      <c r="C9" s="179"/>
      <c r="E9" s="179"/>
      <c r="M9" s="189"/>
      <c r="Q9" s="140"/>
      <c r="R9" s="20"/>
      <c r="S9" s="20"/>
      <c r="T9" s="20"/>
      <c r="U9" s="20"/>
    </row>
    <row r="10" spans="1:22" s="97" customFormat="1" x14ac:dyDescent="0.2">
      <c r="C10" s="181"/>
      <c r="E10" s="181"/>
      <c r="M10" s="191"/>
      <c r="Q10" s="97" t="s">
        <v>87</v>
      </c>
      <c r="S10" s="97" t="s">
        <v>25</v>
      </c>
      <c r="U10" s="97" t="s">
        <v>1281</v>
      </c>
    </row>
    <row r="11" spans="1:22" ht="13.5" thickBot="1" x14ac:dyDescent="0.25">
      <c r="U11" s="97" t="s">
        <v>1759</v>
      </c>
    </row>
    <row r="12" spans="1:22" ht="30.75" customHeight="1" thickBot="1" x14ac:dyDescent="0.25">
      <c r="A12" s="98" t="s">
        <v>1811</v>
      </c>
      <c r="B12" s="99"/>
      <c r="C12" s="187" t="s">
        <v>1812</v>
      </c>
      <c r="D12" s="99"/>
      <c r="E12" s="182" t="s">
        <v>1813</v>
      </c>
      <c r="F12" s="99"/>
      <c r="G12" s="100" t="s">
        <v>1814</v>
      </c>
      <c r="H12" s="99"/>
      <c r="I12" s="100" t="s">
        <v>1815</v>
      </c>
      <c r="J12" s="99"/>
      <c r="K12" s="100" t="s">
        <v>1816</v>
      </c>
      <c r="L12" s="99"/>
      <c r="M12" s="192" t="s">
        <v>1817</v>
      </c>
      <c r="N12" s="99"/>
      <c r="O12" s="100" t="s">
        <v>1818</v>
      </c>
      <c r="P12" s="99"/>
      <c r="Q12" s="100" t="s">
        <v>2016</v>
      </c>
      <c r="R12" s="99"/>
      <c r="S12" s="100" t="s">
        <v>1819</v>
      </c>
      <c r="T12" s="99"/>
      <c r="U12" s="101" t="s">
        <v>2020</v>
      </c>
    </row>
    <row r="13" spans="1:22" ht="9" customHeight="1" x14ac:dyDescent="0.2"/>
    <row r="14" spans="1:22" s="102" customFormat="1" x14ac:dyDescent="0.2">
      <c r="A14" s="196"/>
      <c r="B14" s="417"/>
      <c r="C14" s="197"/>
      <c r="D14" s="417"/>
      <c r="E14" s="198"/>
      <c r="F14" s="417"/>
      <c r="G14" s="141"/>
      <c r="H14" s="417"/>
      <c r="I14" s="252"/>
      <c r="J14" s="418"/>
      <c r="K14" s="206"/>
      <c r="L14" s="418"/>
      <c r="M14" s="243"/>
      <c r="N14" s="418"/>
      <c r="O14" s="241"/>
      <c r="P14" s="419"/>
      <c r="Q14" s="199"/>
      <c r="R14" s="416"/>
      <c r="S14" s="199"/>
      <c r="T14" s="416"/>
      <c r="U14" s="199"/>
    </row>
    <row r="15" spans="1:22" s="102" customFormat="1" x14ac:dyDescent="0.2">
      <c r="A15" s="196"/>
      <c r="B15" s="417"/>
      <c r="C15" s="197"/>
      <c r="D15" s="417"/>
      <c r="E15" s="198"/>
      <c r="F15" s="417"/>
      <c r="G15" s="141"/>
      <c r="H15" s="417"/>
      <c r="I15" s="252"/>
      <c r="J15" s="418"/>
      <c r="K15" s="206"/>
      <c r="L15" s="418"/>
      <c r="M15" s="243"/>
      <c r="N15" s="418"/>
      <c r="O15" s="241"/>
      <c r="P15" s="419"/>
      <c r="Q15" s="199"/>
      <c r="R15" s="416"/>
      <c r="S15" s="199"/>
      <c r="T15" s="416"/>
      <c r="U15" s="199"/>
    </row>
    <row r="16" spans="1:22" s="102" customFormat="1" x14ac:dyDescent="0.2">
      <c r="A16" s="196"/>
      <c r="B16" s="417"/>
      <c r="C16" s="197"/>
      <c r="D16" s="417"/>
      <c r="E16" s="198"/>
      <c r="F16" s="417"/>
      <c r="G16" s="141"/>
      <c r="H16" s="417"/>
      <c r="I16" s="252"/>
      <c r="J16" s="418"/>
      <c r="K16" s="206"/>
      <c r="L16" s="418"/>
      <c r="M16" s="243"/>
      <c r="N16" s="418"/>
      <c r="O16" s="241"/>
      <c r="P16" s="419"/>
      <c r="Q16" s="199"/>
      <c r="R16" s="416"/>
      <c r="S16" s="199"/>
      <c r="T16" s="416"/>
      <c r="U16" s="199"/>
    </row>
    <row r="17" spans="1:22" s="102" customFormat="1" x14ac:dyDescent="0.2">
      <c r="A17" s="196"/>
      <c r="B17" s="417"/>
      <c r="C17" s="197"/>
      <c r="D17" s="417"/>
      <c r="E17" s="198"/>
      <c r="F17" s="417"/>
      <c r="G17" s="141"/>
      <c r="H17" s="417"/>
      <c r="I17" s="197"/>
      <c r="J17" s="418"/>
      <c r="K17" s="206"/>
      <c r="L17" s="418"/>
      <c r="M17" s="243"/>
      <c r="N17" s="418"/>
      <c r="O17" s="241"/>
      <c r="P17" s="419"/>
      <c r="Q17" s="199"/>
      <c r="R17" s="416"/>
      <c r="S17" s="199"/>
      <c r="T17" s="416"/>
      <c r="U17" s="199"/>
    </row>
    <row r="18" spans="1:22" s="102" customFormat="1" x14ac:dyDescent="0.2">
      <c r="A18" s="196"/>
      <c r="B18" s="417"/>
      <c r="C18" s="197"/>
      <c r="D18" s="417"/>
      <c r="E18" s="198"/>
      <c r="F18" s="417"/>
      <c r="G18" s="141"/>
      <c r="H18" s="417"/>
      <c r="I18" s="197"/>
      <c r="J18" s="418"/>
      <c r="K18" s="206"/>
      <c r="L18" s="418"/>
      <c r="M18" s="243"/>
      <c r="N18" s="418"/>
      <c r="O18" s="241"/>
      <c r="P18" s="419"/>
      <c r="Q18" s="199"/>
      <c r="R18" s="416"/>
      <c r="S18" s="199"/>
      <c r="T18" s="416"/>
      <c r="U18" s="199"/>
    </row>
    <row r="19" spans="1:22" s="102" customFormat="1" x14ac:dyDescent="0.2">
      <c r="A19" s="196"/>
      <c r="B19" s="417"/>
      <c r="C19" s="197"/>
      <c r="D19" s="417"/>
      <c r="E19" s="198"/>
      <c r="F19" s="417"/>
      <c r="G19" s="141"/>
      <c r="H19" s="417"/>
      <c r="I19" s="197"/>
      <c r="J19" s="418"/>
      <c r="K19" s="206"/>
      <c r="L19" s="418"/>
      <c r="M19" s="243"/>
      <c r="N19" s="418"/>
      <c r="O19" s="241"/>
      <c r="P19" s="419"/>
      <c r="Q19" s="199"/>
      <c r="R19" s="416"/>
      <c r="S19" s="199"/>
      <c r="T19" s="416"/>
      <c r="U19" s="199"/>
    </row>
    <row r="20" spans="1:22" s="102" customFormat="1" x14ac:dyDescent="0.2">
      <c r="A20" s="196"/>
      <c r="B20" s="417"/>
      <c r="C20" s="197"/>
      <c r="D20" s="417"/>
      <c r="E20" s="198"/>
      <c r="F20" s="417"/>
      <c r="G20" s="141"/>
      <c r="H20" s="417"/>
      <c r="I20" s="197"/>
      <c r="J20" s="418"/>
      <c r="K20" s="206"/>
      <c r="L20" s="418"/>
      <c r="M20" s="243"/>
      <c r="N20" s="418"/>
      <c r="O20" s="241"/>
      <c r="P20" s="419"/>
      <c r="Q20" s="199"/>
      <c r="R20" s="416"/>
      <c r="S20" s="199"/>
      <c r="T20" s="416"/>
      <c r="U20" s="199"/>
    </row>
    <row r="21" spans="1:22" s="102" customFormat="1" x14ac:dyDescent="0.2">
      <c r="A21" s="196"/>
      <c r="B21" s="417"/>
      <c r="C21" s="197"/>
      <c r="D21" s="417"/>
      <c r="E21" s="198"/>
      <c r="F21" s="417"/>
      <c r="G21" s="141"/>
      <c r="H21" s="417"/>
      <c r="I21" s="197"/>
      <c r="J21" s="418"/>
      <c r="K21" s="206"/>
      <c r="L21" s="418"/>
      <c r="M21" s="243"/>
      <c r="N21" s="418"/>
      <c r="O21" s="241"/>
      <c r="P21" s="419"/>
      <c r="Q21" s="199"/>
      <c r="R21" s="416"/>
      <c r="S21" s="199"/>
      <c r="T21" s="416"/>
      <c r="U21" s="199"/>
    </row>
    <row r="22" spans="1:22" s="102" customFormat="1" x14ac:dyDescent="0.2">
      <c r="A22" s="196"/>
      <c r="B22" s="417"/>
      <c r="C22" s="197"/>
      <c r="D22" s="417"/>
      <c r="E22" s="198"/>
      <c r="F22" s="417"/>
      <c r="G22" s="141"/>
      <c r="H22" s="417"/>
      <c r="I22" s="197"/>
      <c r="J22" s="418"/>
      <c r="K22" s="206"/>
      <c r="L22" s="418"/>
      <c r="M22" s="243"/>
      <c r="N22" s="418"/>
      <c r="O22" s="241"/>
      <c r="P22" s="419"/>
      <c r="Q22" s="199"/>
      <c r="R22" s="416"/>
      <c r="S22" s="199"/>
      <c r="T22" s="416"/>
      <c r="U22" s="199"/>
    </row>
    <row r="23" spans="1:22" s="102" customFormat="1" x14ac:dyDescent="0.2">
      <c r="A23" s="196"/>
      <c r="B23" s="417"/>
      <c r="C23" s="197"/>
      <c r="D23" s="417"/>
      <c r="E23" s="198"/>
      <c r="F23" s="417"/>
      <c r="G23" s="141"/>
      <c r="H23" s="417"/>
      <c r="I23" s="197"/>
      <c r="J23" s="418"/>
      <c r="K23" s="206"/>
      <c r="L23" s="418"/>
      <c r="M23" s="243"/>
      <c r="N23" s="418"/>
      <c r="O23" s="241"/>
      <c r="P23" s="419"/>
      <c r="Q23" s="199"/>
      <c r="R23" s="416"/>
      <c r="S23" s="199"/>
      <c r="T23" s="416"/>
      <c r="U23" s="199"/>
    </row>
    <row r="24" spans="1:22" s="102" customFormat="1" ht="13.5" thickBot="1" x14ac:dyDescent="0.25">
      <c r="C24" s="183"/>
      <c r="E24" s="183"/>
      <c r="G24" s="103"/>
      <c r="M24" s="193"/>
      <c r="O24" s="104"/>
      <c r="Q24" s="104"/>
      <c r="R24" s="105"/>
      <c r="S24" s="104"/>
      <c r="T24" s="105"/>
      <c r="U24" s="104"/>
    </row>
    <row r="25" spans="1:22" ht="13.5" thickBot="1" x14ac:dyDescent="0.25">
      <c r="M25" s="194" t="s">
        <v>7753</v>
      </c>
      <c r="O25" s="106">
        <f>ROUND(SUM(O13:O24),-3)</f>
        <v>0</v>
      </c>
      <c r="Q25" s="107">
        <f>ROUND(SUM(Q13:Q24),-3)</f>
        <v>0</v>
      </c>
      <c r="R25" s="108"/>
      <c r="S25" s="109">
        <f>ROUND(SUM(S13:S24),-3)</f>
        <v>0</v>
      </c>
      <c r="T25" s="108"/>
      <c r="U25" s="144">
        <f>ROUND(SUM(U13:U24),-3)</f>
        <v>0</v>
      </c>
    </row>
    <row r="26" spans="1:22" ht="7.5" customHeight="1" x14ac:dyDescent="0.2"/>
    <row r="27" spans="1:22" ht="15.75" customHeight="1" thickBot="1" x14ac:dyDescent="0.3">
      <c r="A27" s="453" t="s">
        <v>7777</v>
      </c>
      <c r="B27" s="453"/>
      <c r="C27" s="454"/>
      <c r="D27" s="455"/>
      <c r="E27" s="454"/>
      <c r="F27" s="455"/>
      <c r="G27" s="456"/>
      <c r="H27" s="455"/>
      <c r="I27" s="457"/>
      <c r="J27" s="458"/>
      <c r="K27" s="457"/>
      <c r="L27" s="460"/>
      <c r="M27" s="459"/>
      <c r="N27" s="114"/>
      <c r="O27" s="254"/>
      <c r="P27" s="255"/>
    </row>
    <row r="28" spans="1:22" ht="15.75" thickBot="1" x14ac:dyDescent="0.25">
      <c r="A28" s="17" t="s">
        <v>7775</v>
      </c>
      <c r="C28" s="184"/>
      <c r="D28" s="80"/>
      <c r="E28" s="184"/>
      <c r="F28" s="80"/>
      <c r="G28" s="110"/>
      <c r="H28" s="80"/>
      <c r="I28" s="111"/>
      <c r="J28" s="112"/>
      <c r="K28" s="111"/>
      <c r="L28" s="113"/>
      <c r="M28" s="253"/>
      <c r="N28" s="114"/>
      <c r="O28" s="115"/>
      <c r="P28" s="116"/>
      <c r="Q28" s="256" t="s">
        <v>1820</v>
      </c>
      <c r="R28" s="117"/>
      <c r="S28" s="177" t="e">
        <f>S25/Q25</f>
        <v>#DIV/0!</v>
      </c>
    </row>
    <row r="29" spans="1:22" ht="9" customHeight="1" x14ac:dyDescent="0.25">
      <c r="A29" s="17"/>
      <c r="C29" s="184"/>
      <c r="D29" s="80"/>
      <c r="E29" s="184"/>
      <c r="F29" s="80"/>
      <c r="G29" s="110"/>
      <c r="H29" s="80"/>
      <c r="I29" s="111"/>
      <c r="J29" s="112"/>
      <c r="K29" s="111"/>
      <c r="L29" s="113"/>
      <c r="M29" s="253"/>
      <c r="N29" s="114"/>
      <c r="O29" s="257"/>
      <c r="P29" s="114"/>
      <c r="Q29" s="255"/>
    </row>
    <row r="30" spans="1:22" ht="27" customHeight="1" x14ac:dyDescent="0.2">
      <c r="A30" s="551" t="s">
        <v>1910</v>
      </c>
      <c r="B30" s="551"/>
      <c r="C30" s="551"/>
      <c r="D30" s="551"/>
      <c r="E30" s="551"/>
      <c r="F30" s="551"/>
      <c r="G30" s="551"/>
      <c r="H30" s="551"/>
      <c r="I30" s="551"/>
      <c r="J30" s="551"/>
      <c r="K30" s="551"/>
      <c r="L30" s="551"/>
      <c r="M30" s="551"/>
      <c r="N30" s="551"/>
      <c r="O30" s="551"/>
      <c r="P30" s="551"/>
      <c r="Q30" s="551"/>
      <c r="R30" s="551"/>
      <c r="S30" s="551"/>
      <c r="T30" s="551"/>
      <c r="U30" s="551"/>
      <c r="V30" s="551"/>
    </row>
    <row r="31" spans="1:22" ht="9" customHeight="1" x14ac:dyDescent="0.2">
      <c r="A31" s="17"/>
      <c r="B31" s="17"/>
      <c r="C31" s="258"/>
      <c r="D31" s="118"/>
      <c r="E31" s="185"/>
      <c r="F31" s="118"/>
      <c r="G31" s="120"/>
      <c r="H31" s="118"/>
      <c r="I31" s="259"/>
      <c r="J31" s="17"/>
      <c r="K31" s="97"/>
      <c r="L31" s="260"/>
      <c r="M31" s="261"/>
      <c r="N31" s="260"/>
      <c r="O31" s="259"/>
      <c r="P31" s="260"/>
      <c r="Q31" s="259"/>
    </row>
    <row r="32" spans="1:22" ht="13.5" customHeight="1" x14ac:dyDescent="0.2">
      <c r="A32" s="495" t="s">
        <v>1847</v>
      </c>
      <c r="B32" s="495"/>
      <c r="C32" s="495"/>
      <c r="D32" s="495"/>
      <c r="E32" s="495"/>
      <c r="F32" s="495"/>
      <c r="G32" s="495"/>
      <c r="H32" s="495"/>
      <c r="I32" s="495"/>
      <c r="J32" s="495"/>
      <c r="K32" s="495"/>
      <c r="L32" s="495"/>
      <c r="M32" s="495"/>
      <c r="N32" s="495"/>
      <c r="O32" s="495"/>
      <c r="P32" s="495"/>
      <c r="Q32" s="495"/>
      <c r="R32" s="495"/>
      <c r="S32" s="495"/>
      <c r="T32" s="495"/>
      <c r="U32" s="495"/>
      <c r="V32" s="495"/>
    </row>
    <row r="33" spans="1:22" ht="13.5" customHeight="1" x14ac:dyDescent="0.2">
      <c r="A33" s="496" t="s">
        <v>1821</v>
      </c>
      <c r="B33" s="496"/>
      <c r="C33" s="496"/>
      <c r="D33" s="496"/>
      <c r="E33" s="496"/>
      <c r="F33" s="496"/>
      <c r="G33" s="496"/>
      <c r="H33" s="496"/>
      <c r="I33" s="496"/>
      <c r="J33" s="496"/>
      <c r="K33" s="496"/>
      <c r="L33" s="496"/>
      <c r="M33" s="496"/>
      <c r="N33" s="496"/>
      <c r="O33" s="496"/>
      <c r="P33" s="496"/>
      <c r="Q33" s="496"/>
      <c r="R33" s="496"/>
      <c r="S33" s="496"/>
      <c r="T33" s="496"/>
      <c r="U33" s="496"/>
      <c r="V33" s="496"/>
    </row>
    <row r="34" spans="1:22" ht="27" customHeight="1" x14ac:dyDescent="0.2">
      <c r="A34" s="547" t="s">
        <v>1848</v>
      </c>
      <c r="B34" s="547"/>
      <c r="C34" s="547"/>
      <c r="D34" s="547"/>
      <c r="E34" s="547"/>
      <c r="F34" s="547"/>
      <c r="G34" s="547"/>
      <c r="H34" s="547"/>
      <c r="I34" s="547"/>
      <c r="J34" s="547"/>
      <c r="K34" s="547"/>
      <c r="L34" s="547"/>
      <c r="M34" s="547"/>
      <c r="N34" s="547"/>
      <c r="O34" s="547"/>
      <c r="P34" s="547"/>
      <c r="Q34" s="547"/>
      <c r="R34" s="547"/>
      <c r="S34" s="547"/>
      <c r="T34" s="547"/>
      <c r="U34" s="547"/>
      <c r="V34" s="547"/>
    </row>
    <row r="35" spans="1:22" ht="13.5" customHeight="1" x14ac:dyDescent="0.2">
      <c r="A35" s="548" t="s">
        <v>1911</v>
      </c>
      <c r="B35" s="548"/>
      <c r="C35" s="548"/>
      <c r="D35" s="548"/>
      <c r="E35" s="548"/>
      <c r="F35" s="548"/>
      <c r="G35" s="548"/>
      <c r="H35" s="548"/>
      <c r="I35" s="548"/>
      <c r="J35" s="548"/>
      <c r="K35" s="548"/>
      <c r="L35" s="548"/>
      <c r="M35" s="548"/>
      <c r="N35" s="548"/>
      <c r="O35" s="548"/>
      <c r="P35" s="548"/>
      <c r="Q35" s="548"/>
      <c r="R35" s="548"/>
      <c r="S35" s="548"/>
      <c r="T35" s="548"/>
      <c r="U35" s="548"/>
      <c r="V35" s="548"/>
    </row>
    <row r="36" spans="1:22" ht="27" customHeight="1" x14ac:dyDescent="0.2">
      <c r="A36" s="495" t="s">
        <v>2039</v>
      </c>
      <c r="B36" s="495"/>
      <c r="C36" s="495"/>
      <c r="D36" s="495"/>
      <c r="E36" s="495"/>
      <c r="F36" s="495"/>
      <c r="G36" s="495"/>
      <c r="H36" s="495"/>
      <c r="I36" s="495"/>
      <c r="J36" s="495"/>
      <c r="K36" s="495"/>
      <c r="L36" s="495"/>
      <c r="M36" s="495"/>
      <c r="N36" s="495"/>
      <c r="O36" s="495"/>
      <c r="P36" s="495"/>
      <c r="Q36" s="495"/>
      <c r="R36" s="495"/>
      <c r="S36" s="495"/>
      <c r="T36" s="495"/>
      <c r="U36" s="495"/>
      <c r="V36" s="495"/>
    </row>
    <row r="37" spans="1:22" ht="13.5" customHeight="1" x14ac:dyDescent="0.2">
      <c r="A37" s="548" t="s">
        <v>1912</v>
      </c>
      <c r="B37" s="548"/>
      <c r="C37" s="548"/>
      <c r="D37" s="548"/>
      <c r="E37" s="548"/>
      <c r="F37" s="548"/>
      <c r="G37" s="548"/>
      <c r="H37" s="548"/>
      <c r="I37" s="548"/>
      <c r="J37" s="548"/>
      <c r="K37" s="548"/>
      <c r="L37" s="548"/>
      <c r="M37" s="548"/>
      <c r="N37" s="548"/>
      <c r="O37" s="548"/>
      <c r="P37" s="548"/>
      <c r="Q37" s="548"/>
      <c r="R37" s="548"/>
      <c r="S37" s="548"/>
      <c r="T37" s="548"/>
      <c r="U37" s="548"/>
      <c r="V37" s="548"/>
    </row>
    <row r="38" spans="1:22" ht="13.5" customHeight="1" x14ac:dyDescent="0.2">
      <c r="A38" s="548" t="s">
        <v>1822</v>
      </c>
      <c r="B38" s="548"/>
      <c r="C38" s="548"/>
      <c r="D38" s="548"/>
      <c r="E38" s="548"/>
      <c r="F38" s="548"/>
      <c r="G38" s="548"/>
      <c r="H38" s="548"/>
      <c r="I38" s="548"/>
      <c r="J38" s="548"/>
      <c r="K38" s="548"/>
      <c r="L38" s="548"/>
      <c r="M38" s="548"/>
      <c r="N38" s="548"/>
      <c r="O38" s="548"/>
      <c r="P38" s="548"/>
      <c r="Q38" s="548"/>
      <c r="R38" s="548"/>
      <c r="S38" s="548"/>
      <c r="T38" s="548"/>
      <c r="U38" s="548"/>
      <c r="V38" s="548"/>
    </row>
    <row r="39" spans="1:22" ht="25.5" customHeight="1" x14ac:dyDescent="0.2">
      <c r="A39" s="549" t="s">
        <v>7754</v>
      </c>
      <c r="B39" s="549"/>
      <c r="C39" s="549"/>
      <c r="D39" s="549"/>
      <c r="E39" s="549"/>
      <c r="F39" s="549"/>
      <c r="G39" s="549"/>
      <c r="H39" s="549"/>
      <c r="I39" s="549"/>
      <c r="J39" s="549"/>
      <c r="K39" s="549"/>
      <c r="L39" s="549"/>
      <c r="M39" s="549"/>
      <c r="N39" s="549"/>
      <c r="O39" s="549"/>
      <c r="P39" s="549"/>
      <c r="Q39" s="549"/>
      <c r="R39" s="549"/>
      <c r="S39" s="549"/>
      <c r="T39" s="549"/>
      <c r="U39" s="549"/>
      <c r="V39" s="549"/>
    </row>
    <row r="40" spans="1:22" ht="13.5" customHeight="1" x14ac:dyDescent="0.2">
      <c r="A40" s="548" t="s">
        <v>1823</v>
      </c>
      <c r="B40" s="548"/>
      <c r="C40" s="548"/>
      <c r="D40" s="548"/>
      <c r="E40" s="548"/>
      <c r="F40" s="548"/>
      <c r="G40" s="548"/>
      <c r="H40" s="548"/>
      <c r="I40" s="548"/>
      <c r="J40" s="548"/>
      <c r="K40" s="548"/>
      <c r="L40" s="548"/>
      <c r="M40" s="548"/>
      <c r="N40" s="548"/>
      <c r="O40" s="548"/>
      <c r="P40" s="548"/>
      <c r="Q40" s="548"/>
      <c r="R40" s="548"/>
      <c r="S40" s="548"/>
      <c r="T40" s="548"/>
      <c r="U40" s="548"/>
      <c r="V40" s="548"/>
    </row>
    <row r="41" spans="1:22" ht="59.25" customHeight="1" x14ac:dyDescent="0.2">
      <c r="A41" s="547" t="s">
        <v>2040</v>
      </c>
      <c r="B41" s="547"/>
      <c r="C41" s="547"/>
      <c r="D41" s="547"/>
      <c r="E41" s="547"/>
      <c r="F41" s="547"/>
      <c r="G41" s="547"/>
      <c r="H41" s="547"/>
      <c r="I41" s="547"/>
      <c r="J41" s="547"/>
      <c r="K41" s="547"/>
      <c r="L41" s="547"/>
      <c r="M41" s="547"/>
      <c r="N41" s="547"/>
      <c r="O41" s="547"/>
      <c r="P41" s="547"/>
      <c r="Q41" s="547"/>
      <c r="R41" s="547"/>
      <c r="S41" s="547"/>
      <c r="T41" s="547"/>
      <c r="U41" s="547"/>
      <c r="V41" s="547"/>
    </row>
    <row r="42" spans="1:22" ht="13.5" customHeight="1" x14ac:dyDescent="0.2">
      <c r="A42" s="550" t="str">
        <f>'[17]1'!A32:K32</f>
        <v xml:space="preserve">***Please note all highlighted cells retrieve data from cells contained in this Worksheet and/or Workbook***  </v>
      </c>
      <c r="B42" s="550"/>
      <c r="C42" s="550"/>
      <c r="D42" s="550"/>
      <c r="E42" s="550"/>
      <c r="F42" s="550"/>
      <c r="G42" s="550"/>
      <c r="H42" s="550"/>
      <c r="I42" s="550"/>
      <c r="J42" s="550"/>
      <c r="K42" s="550"/>
      <c r="L42" s="550"/>
      <c r="M42" s="550"/>
      <c r="N42" s="550"/>
      <c r="O42" s="550"/>
      <c r="P42" s="550"/>
      <c r="Q42" s="550"/>
      <c r="R42" s="550"/>
      <c r="S42" s="550"/>
      <c r="T42" s="550"/>
      <c r="U42" s="550"/>
      <c r="V42" s="550"/>
    </row>
    <row r="43" spans="1:22" ht="13.5" customHeight="1" x14ac:dyDescent="0.2">
      <c r="A43" s="546" t="str">
        <f>'9800 Checklist'!A48:H48</f>
        <v>Due to Finance Budget Analyst no later than COB Friday, March 27, 2020</v>
      </c>
      <c r="B43" s="546"/>
      <c r="C43" s="546"/>
      <c r="D43" s="546"/>
      <c r="E43" s="546"/>
      <c r="F43" s="546"/>
      <c r="G43" s="546"/>
      <c r="H43" s="546"/>
      <c r="I43" s="546"/>
      <c r="J43" s="546"/>
      <c r="K43" s="546"/>
      <c r="L43" s="546"/>
      <c r="M43" s="546"/>
      <c r="N43" s="546"/>
      <c r="O43" s="546"/>
      <c r="P43" s="546"/>
      <c r="Q43" s="546"/>
      <c r="R43" s="546"/>
      <c r="S43" s="546"/>
      <c r="T43" s="546"/>
      <c r="U43" s="546"/>
      <c r="V43" s="546"/>
    </row>
    <row r="44" spans="1:22" x14ac:dyDescent="0.2">
      <c r="A44" s="17"/>
      <c r="V44" s="92" t="str">
        <f>V1</f>
        <v>BL 20-06</v>
      </c>
    </row>
    <row r="45" spans="1:22" x14ac:dyDescent="0.2">
      <c r="A45" s="17"/>
      <c r="B45" s="17"/>
      <c r="C45" s="179"/>
      <c r="D45" s="17"/>
      <c r="E45" s="179"/>
      <c r="F45" s="17"/>
      <c r="G45" s="17"/>
      <c r="H45" s="17"/>
      <c r="I45" s="17"/>
      <c r="J45" s="17"/>
      <c r="K45" s="17"/>
      <c r="L45" s="17"/>
      <c r="M45" s="189"/>
      <c r="N45" s="17"/>
      <c r="O45" s="17"/>
      <c r="P45" s="17"/>
      <c r="Q45" s="140"/>
      <c r="R45" s="17"/>
      <c r="T45" s="172"/>
      <c r="U45" s="172"/>
      <c r="V45" s="140" t="s">
        <v>1844</v>
      </c>
    </row>
    <row r="46" spans="1:22" ht="49.5" customHeight="1" x14ac:dyDescent="0.2">
      <c r="A46" s="552" t="s">
        <v>7755</v>
      </c>
      <c r="B46" s="552"/>
      <c r="C46" s="552"/>
      <c r="D46" s="552"/>
      <c r="E46" s="552"/>
      <c r="F46" s="552"/>
      <c r="G46" s="552"/>
      <c r="H46" s="552"/>
      <c r="I46" s="552"/>
      <c r="J46" s="552"/>
      <c r="K46" s="552"/>
      <c r="L46" s="552"/>
      <c r="M46" s="552"/>
      <c r="N46" s="552"/>
      <c r="O46" s="552"/>
      <c r="P46" s="552"/>
      <c r="Q46" s="552"/>
      <c r="R46" s="552"/>
      <c r="S46" s="552"/>
      <c r="T46" s="552"/>
      <c r="U46" s="552"/>
      <c r="V46" s="552"/>
    </row>
    <row r="47" spans="1:22" ht="9" customHeight="1" x14ac:dyDescent="0.2">
      <c r="A47" s="245"/>
      <c r="B47" s="245"/>
      <c r="C47" s="180"/>
      <c r="D47" s="245"/>
      <c r="E47" s="180"/>
      <c r="F47" s="245"/>
      <c r="G47" s="245"/>
      <c r="H47" s="245"/>
      <c r="I47" s="245"/>
      <c r="J47" s="245"/>
      <c r="K47" s="245"/>
      <c r="L47" s="245"/>
      <c r="M47" s="190"/>
      <c r="N47" s="245"/>
      <c r="O47" s="245"/>
      <c r="P47" s="245"/>
      <c r="Q47" s="245"/>
      <c r="R47" s="245"/>
      <c r="S47" s="245"/>
      <c r="T47" s="245"/>
      <c r="U47" s="245"/>
    </row>
    <row r="48" spans="1:22" x14ac:dyDescent="0.2">
      <c r="A48" s="507">
        <f>A5</f>
        <v>0</v>
      </c>
      <c r="B48" s="507"/>
      <c r="C48" s="507"/>
      <c r="D48" s="507"/>
      <c r="E48" s="507"/>
      <c r="F48" s="507"/>
      <c r="G48" s="507"/>
      <c r="H48" s="507"/>
      <c r="I48" s="507"/>
      <c r="J48" s="17"/>
      <c r="K48" s="17"/>
      <c r="L48" s="17"/>
      <c r="M48" s="189"/>
      <c r="N48" s="17"/>
      <c r="O48" s="17"/>
      <c r="P48" s="17"/>
      <c r="Q48" s="17"/>
      <c r="R48" s="17"/>
      <c r="S48" s="17"/>
      <c r="T48" s="17"/>
      <c r="U48" s="17"/>
    </row>
    <row r="49" spans="1:21" s="17" customFormat="1" x14ac:dyDescent="0.2">
      <c r="A49" s="553" t="s">
        <v>1752</v>
      </c>
      <c r="B49" s="553"/>
      <c r="C49" s="553"/>
      <c r="E49" s="71"/>
      <c r="F49" s="36"/>
      <c r="G49" s="36"/>
      <c r="H49" s="36"/>
      <c r="M49" s="189"/>
      <c r="Q49" s="140"/>
      <c r="R49" s="20"/>
      <c r="S49" s="20"/>
      <c r="T49" s="20"/>
      <c r="U49" s="20"/>
    </row>
    <row r="50" spans="1:21" s="17" customFormat="1" ht="5.25" customHeight="1" x14ac:dyDescent="0.2">
      <c r="A50" s="246"/>
      <c r="B50" s="246"/>
      <c r="C50" s="186"/>
      <c r="E50" s="71"/>
      <c r="F50" s="36"/>
      <c r="G50" s="36"/>
      <c r="H50" s="36"/>
      <c r="M50" s="189"/>
      <c r="Q50" s="140"/>
      <c r="R50" s="20"/>
      <c r="S50" s="20"/>
      <c r="T50" s="20"/>
      <c r="U50" s="20"/>
    </row>
    <row r="51" spans="1:21" x14ac:dyDescent="0.2">
      <c r="A51" s="554">
        <f>A8</f>
        <v>0</v>
      </c>
      <c r="B51" s="554"/>
      <c r="C51" s="554"/>
      <c r="D51" s="554"/>
      <c r="E51" s="554"/>
      <c r="F51" s="554"/>
      <c r="G51" s="554"/>
      <c r="H51" s="554"/>
      <c r="I51" s="554"/>
      <c r="J51" s="17"/>
      <c r="K51" s="17"/>
      <c r="L51" s="17"/>
      <c r="M51" s="189"/>
      <c r="N51" s="17"/>
      <c r="O51" s="17"/>
      <c r="P51" s="17"/>
      <c r="Q51" s="17"/>
      <c r="R51" s="17"/>
      <c r="S51" s="17"/>
      <c r="T51" s="17"/>
      <c r="U51" s="17"/>
    </row>
    <row r="52" spans="1:21" s="17" customFormat="1" x14ac:dyDescent="0.2">
      <c r="A52" s="553" t="s">
        <v>1</v>
      </c>
      <c r="B52" s="553"/>
      <c r="C52" s="179"/>
      <c r="E52" s="179"/>
      <c r="M52" s="189"/>
      <c r="Q52" s="140"/>
      <c r="R52" s="20"/>
      <c r="S52" s="20"/>
      <c r="T52" s="20"/>
      <c r="U52" s="20"/>
    </row>
    <row r="53" spans="1:21" s="97" customFormat="1" x14ac:dyDescent="0.2">
      <c r="C53" s="181"/>
      <c r="E53" s="181"/>
      <c r="M53" s="191"/>
      <c r="Q53" s="97" t="s">
        <v>87</v>
      </c>
      <c r="S53" s="97" t="s">
        <v>25</v>
      </c>
      <c r="U53" s="97" t="s">
        <v>1281</v>
      </c>
    </row>
    <row r="54" spans="1:21" ht="13.5" thickBot="1" x14ac:dyDescent="0.25">
      <c r="U54" s="97" t="s">
        <v>1759</v>
      </c>
    </row>
    <row r="55" spans="1:21" ht="30.75" customHeight="1" thickBot="1" x14ac:dyDescent="0.25">
      <c r="A55" s="98" t="s">
        <v>1811</v>
      </c>
      <c r="B55" s="99"/>
      <c r="C55" s="187" t="s">
        <v>1812</v>
      </c>
      <c r="D55" s="99"/>
      <c r="E55" s="182" t="s">
        <v>1813</v>
      </c>
      <c r="F55" s="99"/>
      <c r="G55" s="100" t="s">
        <v>1814</v>
      </c>
      <c r="H55" s="99"/>
      <c r="I55" s="100" t="s">
        <v>1815</v>
      </c>
      <c r="J55" s="99"/>
      <c r="K55" s="100" t="s">
        <v>1816</v>
      </c>
      <c r="L55" s="99"/>
      <c r="M55" s="192" t="s">
        <v>1817</v>
      </c>
      <c r="N55" s="99"/>
      <c r="O55" s="100" t="s">
        <v>1818</v>
      </c>
      <c r="P55" s="99"/>
      <c r="Q55" s="100" t="s">
        <v>2016</v>
      </c>
      <c r="R55" s="99"/>
      <c r="S55" s="100" t="s">
        <v>1819</v>
      </c>
      <c r="T55" s="99"/>
      <c r="U55" s="101" t="s">
        <v>2020</v>
      </c>
    </row>
    <row r="56" spans="1:21" ht="9" customHeight="1" x14ac:dyDescent="0.2"/>
    <row r="57" spans="1:21" s="102" customFormat="1" x14ac:dyDescent="0.2">
      <c r="A57" s="196"/>
      <c r="B57" s="417"/>
      <c r="C57" s="197"/>
      <c r="D57" s="417"/>
      <c r="E57" s="198"/>
      <c r="F57" s="417"/>
      <c r="G57" s="141"/>
      <c r="H57" s="417"/>
      <c r="I57" s="252"/>
      <c r="J57" s="418"/>
      <c r="K57" s="206"/>
      <c r="L57" s="418"/>
      <c r="M57" s="243"/>
      <c r="N57" s="418"/>
      <c r="O57" s="241"/>
      <c r="P57" s="419"/>
      <c r="Q57" s="241"/>
      <c r="R57" s="416"/>
      <c r="S57" s="241"/>
      <c r="T57" s="416"/>
      <c r="U57" s="199"/>
    </row>
    <row r="58" spans="1:21" s="102" customFormat="1" x14ac:dyDescent="0.2">
      <c r="A58" s="196"/>
      <c r="B58" s="417"/>
      <c r="C58" s="197"/>
      <c r="D58" s="417"/>
      <c r="E58" s="198"/>
      <c r="F58" s="417"/>
      <c r="G58" s="141"/>
      <c r="H58" s="417"/>
      <c r="I58" s="252"/>
      <c r="J58" s="418"/>
      <c r="K58" s="206"/>
      <c r="L58" s="418"/>
      <c r="M58" s="243"/>
      <c r="N58" s="418"/>
      <c r="O58" s="241"/>
      <c r="P58" s="419"/>
      <c r="Q58" s="199"/>
      <c r="R58" s="416"/>
      <c r="S58" s="199"/>
      <c r="T58" s="416"/>
      <c r="U58" s="199"/>
    </row>
    <row r="59" spans="1:21" s="102" customFormat="1" x14ac:dyDescent="0.2">
      <c r="A59" s="196"/>
      <c r="B59" s="417"/>
      <c r="C59" s="197"/>
      <c r="D59" s="417"/>
      <c r="E59" s="198"/>
      <c r="F59" s="417"/>
      <c r="G59" s="141"/>
      <c r="H59" s="417"/>
      <c r="I59" s="252"/>
      <c r="J59" s="418"/>
      <c r="K59" s="206"/>
      <c r="L59" s="418"/>
      <c r="M59" s="243"/>
      <c r="N59" s="418"/>
      <c r="O59" s="241"/>
      <c r="P59" s="419"/>
      <c r="Q59" s="199"/>
      <c r="R59" s="416"/>
      <c r="S59" s="199"/>
      <c r="T59" s="416"/>
      <c r="U59" s="199"/>
    </row>
    <row r="60" spans="1:21" s="102" customFormat="1" x14ac:dyDescent="0.2">
      <c r="A60" s="196"/>
      <c r="B60" s="417"/>
      <c r="C60" s="197"/>
      <c r="D60" s="417"/>
      <c r="E60" s="198"/>
      <c r="F60" s="417"/>
      <c r="G60" s="141"/>
      <c r="H60" s="417"/>
      <c r="I60" s="197"/>
      <c r="J60" s="418"/>
      <c r="K60" s="206"/>
      <c r="L60" s="418"/>
      <c r="M60" s="243"/>
      <c r="N60" s="418"/>
      <c r="O60" s="241"/>
      <c r="P60" s="419"/>
      <c r="Q60" s="199"/>
      <c r="R60" s="416"/>
      <c r="S60" s="199"/>
      <c r="T60" s="416"/>
      <c r="U60" s="199"/>
    </row>
    <row r="61" spans="1:21" x14ac:dyDescent="0.2">
      <c r="A61" s="196"/>
      <c r="B61" s="417"/>
      <c r="C61" s="197"/>
      <c r="D61" s="417"/>
      <c r="E61" s="198"/>
      <c r="F61" s="417"/>
      <c r="G61" s="141"/>
      <c r="H61" s="417"/>
      <c r="I61" s="197"/>
      <c r="J61" s="418"/>
      <c r="K61" s="206"/>
      <c r="L61" s="418"/>
      <c r="M61" s="243"/>
      <c r="N61" s="418"/>
      <c r="O61" s="241"/>
      <c r="P61" s="419"/>
      <c r="Q61" s="199"/>
      <c r="R61" s="416"/>
      <c r="S61" s="199"/>
      <c r="T61" s="416"/>
      <c r="U61" s="199"/>
    </row>
    <row r="62" spans="1:21" x14ac:dyDescent="0.2">
      <c r="A62" s="196"/>
      <c r="B62" s="417"/>
      <c r="C62" s="197"/>
      <c r="D62" s="417"/>
      <c r="E62" s="198"/>
      <c r="F62" s="417"/>
      <c r="G62" s="141"/>
      <c r="H62" s="417"/>
      <c r="I62" s="197"/>
      <c r="J62" s="418"/>
      <c r="K62" s="206"/>
      <c r="L62" s="418"/>
      <c r="M62" s="243"/>
      <c r="N62" s="418"/>
      <c r="O62" s="241"/>
      <c r="P62" s="419"/>
      <c r="Q62" s="199"/>
      <c r="R62" s="416"/>
      <c r="S62" s="199"/>
      <c r="T62" s="416"/>
      <c r="U62" s="199"/>
    </row>
    <row r="63" spans="1:21" x14ac:dyDescent="0.2">
      <c r="A63" s="196"/>
      <c r="B63" s="417"/>
      <c r="C63" s="197"/>
      <c r="D63" s="417"/>
      <c r="E63" s="198"/>
      <c r="F63" s="417"/>
      <c r="G63" s="141"/>
      <c r="H63" s="417"/>
      <c r="I63" s="197"/>
      <c r="J63" s="418"/>
      <c r="K63" s="206"/>
      <c r="L63" s="418"/>
      <c r="M63" s="243"/>
      <c r="N63" s="418"/>
      <c r="O63" s="241"/>
      <c r="P63" s="419"/>
      <c r="Q63" s="199"/>
      <c r="R63" s="416"/>
      <c r="S63" s="199"/>
      <c r="T63" s="416"/>
      <c r="U63" s="199"/>
    </row>
    <row r="64" spans="1:21" x14ac:dyDescent="0.2">
      <c r="A64" s="196"/>
      <c r="B64" s="417"/>
      <c r="C64" s="197"/>
      <c r="D64" s="417"/>
      <c r="E64" s="198"/>
      <c r="F64" s="417"/>
      <c r="G64" s="141"/>
      <c r="H64" s="417"/>
      <c r="I64" s="197"/>
      <c r="J64" s="418"/>
      <c r="K64" s="206"/>
      <c r="L64" s="418"/>
      <c r="M64" s="243"/>
      <c r="N64" s="418"/>
      <c r="O64" s="241"/>
      <c r="P64" s="419"/>
      <c r="Q64" s="199"/>
      <c r="R64" s="416"/>
      <c r="S64" s="199"/>
      <c r="T64" s="416"/>
      <c r="U64" s="199"/>
    </row>
    <row r="65" spans="1:22" x14ac:dyDescent="0.2">
      <c r="A65" s="196"/>
      <c r="B65" s="417"/>
      <c r="C65" s="197"/>
      <c r="D65" s="417"/>
      <c r="E65" s="198"/>
      <c r="F65" s="417"/>
      <c r="G65" s="141"/>
      <c r="H65" s="417"/>
      <c r="I65" s="197"/>
      <c r="J65" s="418"/>
      <c r="K65" s="206"/>
      <c r="L65" s="418"/>
      <c r="M65" s="243"/>
      <c r="N65" s="418"/>
      <c r="O65" s="241"/>
      <c r="P65" s="419"/>
      <c r="Q65" s="199"/>
      <c r="R65" s="416"/>
      <c r="S65" s="199"/>
      <c r="T65" s="416"/>
      <c r="U65" s="199"/>
    </row>
    <row r="66" spans="1:22" s="102" customFormat="1" x14ac:dyDescent="0.2">
      <c r="A66" s="196"/>
      <c r="B66" s="417"/>
      <c r="C66" s="197"/>
      <c r="D66" s="417"/>
      <c r="E66" s="198"/>
      <c r="F66" s="417"/>
      <c r="G66" s="141"/>
      <c r="H66" s="417"/>
      <c r="I66" s="197"/>
      <c r="J66" s="418"/>
      <c r="K66" s="206"/>
      <c r="L66" s="418"/>
      <c r="M66" s="243"/>
      <c r="N66" s="418"/>
      <c r="O66" s="241"/>
      <c r="P66" s="419"/>
      <c r="Q66" s="199"/>
      <c r="R66" s="416"/>
      <c r="S66" s="199"/>
      <c r="T66" s="416"/>
      <c r="U66" s="199"/>
    </row>
    <row r="67" spans="1:22" ht="13.5" thickBot="1" x14ac:dyDescent="0.25">
      <c r="A67" s="102"/>
      <c r="C67" s="183"/>
      <c r="E67" s="183"/>
      <c r="G67" s="102"/>
      <c r="I67" s="102"/>
      <c r="K67" s="102"/>
      <c r="M67" s="193"/>
      <c r="O67" s="104"/>
      <c r="P67" s="121"/>
      <c r="Q67" s="104"/>
      <c r="R67" s="121"/>
      <c r="S67" s="104"/>
      <c r="T67" s="121"/>
      <c r="U67" s="104"/>
    </row>
    <row r="68" spans="1:22" ht="13.5" thickBot="1" x14ac:dyDescent="0.25">
      <c r="M68" s="194" t="s">
        <v>7756</v>
      </c>
      <c r="O68" s="106">
        <f>ROUND(SUM(O56:O67),-3)</f>
        <v>0</v>
      </c>
      <c r="Q68" s="107">
        <f>ROUND(SUM(Q56:Q67),-3)</f>
        <v>0</v>
      </c>
      <c r="R68" s="108"/>
      <c r="S68" s="109">
        <f>ROUND(SUM(S56:S67),-3)</f>
        <v>0</v>
      </c>
      <c r="T68" s="108"/>
      <c r="U68" s="144">
        <f>ROUND(SUM(U56:U67),-3)</f>
        <v>0</v>
      </c>
    </row>
    <row r="69" spans="1:22" ht="7.5" customHeight="1" x14ac:dyDescent="0.2"/>
    <row r="70" spans="1:22" ht="15.75" thickBot="1" x14ac:dyDescent="0.25">
      <c r="A70" s="453" t="s">
        <v>7777</v>
      </c>
      <c r="B70" s="453"/>
      <c r="C70" s="454"/>
      <c r="D70" s="455"/>
      <c r="E70" s="454"/>
      <c r="F70" s="455"/>
      <c r="G70" s="456"/>
      <c r="H70" s="455"/>
      <c r="I70" s="457"/>
      <c r="J70" s="458"/>
      <c r="K70" s="457"/>
      <c r="L70" s="460"/>
      <c r="M70" s="459"/>
      <c r="N70" s="114"/>
      <c r="Q70" s="262"/>
    </row>
    <row r="71" spans="1:22" ht="15.75" thickBot="1" x14ac:dyDescent="0.25">
      <c r="A71" s="17" t="s">
        <v>7776</v>
      </c>
      <c r="C71" s="184"/>
      <c r="D71" s="80"/>
      <c r="E71" s="184"/>
      <c r="F71" s="80"/>
      <c r="G71" s="110"/>
      <c r="H71" s="80"/>
      <c r="I71" s="111"/>
      <c r="J71" s="112"/>
      <c r="K71" s="111"/>
      <c r="L71" s="113"/>
      <c r="M71" s="253"/>
      <c r="N71" s="114"/>
      <c r="O71" s="122"/>
      <c r="P71" s="99"/>
      <c r="Q71" s="256" t="s">
        <v>1820</v>
      </c>
      <c r="R71" s="99"/>
      <c r="S71" s="177" t="e">
        <f>S68/Q68</f>
        <v>#DIV/0!</v>
      </c>
    </row>
    <row r="72" spans="1:22" ht="9" customHeight="1" x14ac:dyDescent="0.25">
      <c r="A72" s="17"/>
      <c r="C72" s="184"/>
      <c r="D72" s="80"/>
      <c r="E72" s="184"/>
      <c r="F72" s="80"/>
      <c r="G72" s="110"/>
      <c r="H72" s="80"/>
      <c r="I72" s="111"/>
      <c r="J72" s="112"/>
      <c r="K72" s="111"/>
      <c r="L72" s="113"/>
      <c r="M72" s="253"/>
      <c r="N72" s="114"/>
      <c r="O72" s="257"/>
      <c r="P72" s="114"/>
      <c r="Q72" s="255"/>
    </row>
    <row r="73" spans="1:22" ht="27" customHeight="1" x14ac:dyDescent="0.2">
      <c r="A73" s="551" t="s">
        <v>1910</v>
      </c>
      <c r="B73" s="551"/>
      <c r="C73" s="551"/>
      <c r="D73" s="551"/>
      <c r="E73" s="551"/>
      <c r="F73" s="551"/>
      <c r="G73" s="551"/>
      <c r="H73" s="551"/>
      <c r="I73" s="551"/>
      <c r="J73" s="551"/>
      <c r="K73" s="551"/>
      <c r="L73" s="551"/>
      <c r="M73" s="551"/>
      <c r="N73" s="551"/>
      <c r="O73" s="551"/>
      <c r="P73" s="551"/>
      <c r="Q73" s="551"/>
      <c r="R73" s="551"/>
      <c r="S73" s="551"/>
      <c r="T73" s="551"/>
      <c r="U73" s="551"/>
      <c r="V73" s="551"/>
    </row>
    <row r="74" spans="1:22" s="17" customFormat="1" ht="9" customHeight="1" x14ac:dyDescent="0.2">
      <c r="C74" s="258"/>
      <c r="D74" s="118"/>
      <c r="E74" s="185"/>
      <c r="F74" s="118"/>
      <c r="G74" s="120"/>
      <c r="H74" s="118"/>
      <c r="I74" s="259"/>
      <c r="K74" s="97"/>
      <c r="L74" s="260"/>
      <c r="M74" s="261"/>
      <c r="N74" s="260"/>
      <c r="O74" s="259"/>
      <c r="P74" s="260"/>
      <c r="Q74" s="259"/>
      <c r="R74" s="96"/>
      <c r="S74" s="96"/>
      <c r="T74" s="96"/>
      <c r="U74" s="96"/>
      <c r="V74" s="96"/>
    </row>
    <row r="75" spans="1:22" ht="13.5" customHeight="1" x14ac:dyDescent="0.2">
      <c r="A75" s="495" t="s">
        <v>1847</v>
      </c>
      <c r="B75" s="495"/>
      <c r="C75" s="495"/>
      <c r="D75" s="495"/>
      <c r="E75" s="495"/>
      <c r="F75" s="495"/>
      <c r="G75" s="495"/>
      <c r="H75" s="495"/>
      <c r="I75" s="495"/>
      <c r="J75" s="495"/>
      <c r="K75" s="495"/>
      <c r="L75" s="495"/>
      <c r="M75" s="495"/>
      <c r="N75" s="495"/>
      <c r="O75" s="495"/>
      <c r="P75" s="495"/>
      <c r="Q75" s="495"/>
      <c r="R75" s="495"/>
      <c r="S75" s="495"/>
      <c r="T75" s="495"/>
      <c r="U75" s="495"/>
      <c r="V75" s="495"/>
    </row>
    <row r="76" spans="1:22" ht="13.5" x14ac:dyDescent="0.2">
      <c r="A76" s="496" t="s">
        <v>1821</v>
      </c>
      <c r="B76" s="496"/>
      <c r="C76" s="496"/>
      <c r="D76" s="496"/>
      <c r="E76" s="496"/>
      <c r="F76" s="496"/>
      <c r="G76" s="496"/>
      <c r="H76" s="496"/>
      <c r="I76" s="496"/>
      <c r="J76" s="496"/>
      <c r="K76" s="496"/>
      <c r="L76" s="496"/>
      <c r="M76" s="496"/>
      <c r="N76" s="496"/>
      <c r="O76" s="496"/>
      <c r="P76" s="496"/>
      <c r="Q76" s="496"/>
      <c r="R76" s="496"/>
      <c r="S76" s="496"/>
      <c r="T76" s="496"/>
      <c r="U76" s="496"/>
      <c r="V76" s="496"/>
    </row>
    <row r="77" spans="1:22" ht="27" customHeight="1" x14ac:dyDescent="0.2">
      <c r="A77" s="547" t="s">
        <v>1848</v>
      </c>
      <c r="B77" s="547"/>
      <c r="C77" s="547"/>
      <c r="D77" s="547"/>
      <c r="E77" s="547"/>
      <c r="F77" s="547"/>
      <c r="G77" s="547"/>
      <c r="H77" s="547"/>
      <c r="I77" s="547"/>
      <c r="J77" s="547"/>
      <c r="K77" s="547"/>
      <c r="L77" s="547"/>
      <c r="M77" s="547"/>
      <c r="N77" s="547"/>
      <c r="O77" s="547"/>
      <c r="P77" s="547"/>
      <c r="Q77" s="547"/>
      <c r="R77" s="547"/>
      <c r="S77" s="547"/>
      <c r="T77" s="547"/>
      <c r="U77" s="547"/>
      <c r="V77" s="547"/>
    </row>
    <row r="78" spans="1:22" ht="13.5" x14ac:dyDescent="0.2">
      <c r="A78" s="548" t="s">
        <v>1911</v>
      </c>
      <c r="B78" s="548"/>
      <c r="C78" s="548"/>
      <c r="D78" s="548"/>
      <c r="E78" s="548"/>
      <c r="F78" s="548"/>
      <c r="G78" s="548"/>
      <c r="H78" s="548"/>
      <c r="I78" s="548"/>
      <c r="J78" s="548"/>
      <c r="K78" s="548"/>
      <c r="L78" s="548"/>
      <c r="M78" s="548"/>
      <c r="N78" s="548"/>
      <c r="O78" s="548"/>
      <c r="P78" s="548"/>
      <c r="Q78" s="548"/>
      <c r="R78" s="548"/>
      <c r="S78" s="548"/>
      <c r="T78" s="548"/>
      <c r="U78" s="548"/>
      <c r="V78" s="548"/>
    </row>
    <row r="79" spans="1:22" ht="27" customHeight="1" x14ac:dyDescent="0.2">
      <c r="A79" s="495" t="s">
        <v>2039</v>
      </c>
      <c r="B79" s="495"/>
      <c r="C79" s="495"/>
      <c r="D79" s="495"/>
      <c r="E79" s="495"/>
      <c r="F79" s="495"/>
      <c r="G79" s="495"/>
      <c r="H79" s="495"/>
      <c r="I79" s="495"/>
      <c r="J79" s="495"/>
      <c r="K79" s="495"/>
      <c r="L79" s="495"/>
      <c r="M79" s="495"/>
      <c r="N79" s="495"/>
      <c r="O79" s="495"/>
      <c r="P79" s="495"/>
      <c r="Q79" s="495"/>
      <c r="R79" s="495"/>
      <c r="S79" s="495"/>
      <c r="T79" s="495"/>
      <c r="U79" s="495"/>
      <c r="V79" s="495"/>
    </row>
    <row r="80" spans="1:22" ht="13.5" x14ac:dyDescent="0.2">
      <c r="A80" s="548" t="s">
        <v>1912</v>
      </c>
      <c r="B80" s="548"/>
      <c r="C80" s="548"/>
      <c r="D80" s="548"/>
      <c r="E80" s="548"/>
      <c r="F80" s="548"/>
      <c r="G80" s="548"/>
      <c r="H80" s="548"/>
      <c r="I80" s="548"/>
      <c r="J80" s="548"/>
      <c r="K80" s="548"/>
      <c r="L80" s="548"/>
      <c r="M80" s="548"/>
      <c r="N80" s="548"/>
      <c r="O80" s="548"/>
      <c r="P80" s="548"/>
      <c r="Q80" s="548"/>
      <c r="R80" s="548"/>
      <c r="S80" s="548"/>
      <c r="T80" s="548"/>
      <c r="U80" s="548"/>
      <c r="V80" s="548"/>
    </row>
    <row r="81" spans="1:22" ht="13.5" x14ac:dyDescent="0.2">
      <c r="A81" s="548" t="s">
        <v>1822</v>
      </c>
      <c r="B81" s="548"/>
      <c r="C81" s="548"/>
      <c r="D81" s="548"/>
      <c r="E81" s="548"/>
      <c r="F81" s="548"/>
      <c r="G81" s="548"/>
      <c r="H81" s="548"/>
      <c r="I81" s="548"/>
      <c r="J81" s="548"/>
      <c r="K81" s="548"/>
      <c r="L81" s="548"/>
      <c r="M81" s="548"/>
      <c r="N81" s="548"/>
      <c r="O81" s="548"/>
      <c r="P81" s="548"/>
      <c r="Q81" s="548"/>
      <c r="R81" s="548"/>
      <c r="S81" s="548"/>
      <c r="T81" s="548"/>
      <c r="U81" s="548"/>
      <c r="V81" s="548"/>
    </row>
    <row r="82" spans="1:22" ht="25.5" customHeight="1" x14ac:dyDescent="0.2">
      <c r="A82" s="549" t="s">
        <v>7754</v>
      </c>
      <c r="B82" s="549"/>
      <c r="C82" s="549"/>
      <c r="D82" s="549"/>
      <c r="E82" s="549"/>
      <c r="F82" s="549"/>
      <c r="G82" s="549"/>
      <c r="H82" s="549"/>
      <c r="I82" s="549"/>
      <c r="J82" s="549"/>
      <c r="K82" s="549"/>
      <c r="L82" s="549"/>
      <c r="M82" s="549"/>
      <c r="N82" s="549"/>
      <c r="O82" s="549"/>
      <c r="P82" s="549"/>
      <c r="Q82" s="549"/>
      <c r="R82" s="549"/>
      <c r="S82" s="549"/>
      <c r="T82" s="549"/>
      <c r="U82" s="549"/>
      <c r="V82" s="549"/>
    </row>
    <row r="83" spans="1:22" ht="13.5" x14ac:dyDescent="0.2">
      <c r="A83" s="548" t="s">
        <v>1823</v>
      </c>
      <c r="B83" s="548"/>
      <c r="C83" s="548"/>
      <c r="D83" s="548"/>
      <c r="E83" s="548"/>
      <c r="F83" s="548"/>
      <c r="G83" s="548"/>
      <c r="H83" s="548"/>
      <c r="I83" s="548"/>
      <c r="J83" s="548"/>
      <c r="K83" s="548"/>
      <c r="L83" s="548"/>
      <c r="M83" s="548"/>
      <c r="N83" s="548"/>
      <c r="O83" s="548"/>
      <c r="P83" s="548"/>
      <c r="Q83" s="548"/>
      <c r="R83" s="548"/>
      <c r="S83" s="548"/>
      <c r="T83" s="548"/>
      <c r="U83" s="548"/>
      <c r="V83" s="548"/>
    </row>
    <row r="84" spans="1:22" ht="59.25" customHeight="1" x14ac:dyDescent="0.2">
      <c r="A84" s="547" t="s">
        <v>2041</v>
      </c>
      <c r="B84" s="547"/>
      <c r="C84" s="547"/>
      <c r="D84" s="547"/>
      <c r="E84" s="547"/>
      <c r="F84" s="547"/>
      <c r="G84" s="547"/>
      <c r="H84" s="547"/>
      <c r="I84" s="547"/>
      <c r="J84" s="547"/>
      <c r="K84" s="547"/>
      <c r="L84" s="547"/>
      <c r="M84" s="547"/>
      <c r="N84" s="547"/>
      <c r="O84" s="547"/>
      <c r="P84" s="547"/>
      <c r="Q84" s="547"/>
      <c r="R84" s="547"/>
      <c r="S84" s="547"/>
      <c r="T84" s="547"/>
      <c r="U84" s="547"/>
      <c r="V84" s="547"/>
    </row>
    <row r="85" spans="1:22" ht="13.5" customHeight="1" x14ac:dyDescent="0.2">
      <c r="A85" s="550" t="str">
        <f>'[17]1'!A32:K32</f>
        <v xml:space="preserve">***Please note all highlighted cells retrieve data from cells contained in this Worksheet and/or Workbook***  </v>
      </c>
      <c r="B85" s="550"/>
      <c r="C85" s="550"/>
      <c r="D85" s="550"/>
      <c r="E85" s="550"/>
      <c r="F85" s="550"/>
      <c r="G85" s="550"/>
      <c r="H85" s="550"/>
      <c r="I85" s="550"/>
      <c r="J85" s="550"/>
      <c r="K85" s="550"/>
      <c r="L85" s="550"/>
      <c r="M85" s="550"/>
      <c r="N85" s="550"/>
      <c r="O85" s="550"/>
      <c r="P85" s="550"/>
      <c r="Q85" s="550"/>
      <c r="R85" s="550"/>
      <c r="S85" s="550"/>
      <c r="T85" s="550"/>
      <c r="U85" s="550"/>
      <c r="V85" s="550"/>
    </row>
    <row r="86" spans="1:22" ht="13.5" customHeight="1" x14ac:dyDescent="0.2">
      <c r="A86" s="546" t="str">
        <f>'9800 Checklist'!A48:H48</f>
        <v>Due to Finance Budget Analyst no later than COB Friday, March 27, 2020</v>
      </c>
      <c r="B86" s="546"/>
      <c r="C86" s="546"/>
      <c r="D86" s="546"/>
      <c r="E86" s="546"/>
      <c r="F86" s="546"/>
      <c r="G86" s="546"/>
      <c r="H86" s="546"/>
      <c r="I86" s="546"/>
      <c r="J86" s="546"/>
      <c r="K86" s="546"/>
      <c r="L86" s="546"/>
      <c r="M86" s="546"/>
      <c r="N86" s="546"/>
      <c r="O86" s="546"/>
      <c r="P86" s="546"/>
      <c r="Q86" s="546"/>
      <c r="R86" s="546"/>
      <c r="S86" s="546"/>
      <c r="T86" s="546"/>
      <c r="U86" s="546"/>
      <c r="V86" s="546"/>
    </row>
    <row r="88" spans="1:22" x14ac:dyDescent="0.2">
      <c r="A88" s="119"/>
      <c r="B88" s="118"/>
      <c r="C88" s="263"/>
      <c r="D88" s="118"/>
      <c r="E88" s="185"/>
      <c r="F88" s="118"/>
      <c r="G88" s="120"/>
      <c r="H88" s="118"/>
      <c r="I88" s="123"/>
      <c r="K88" s="123"/>
      <c r="M88" s="195"/>
      <c r="O88" s="123"/>
      <c r="Q88" s="123"/>
      <c r="R88" s="102"/>
      <c r="S88" s="123"/>
    </row>
  </sheetData>
  <sheetProtection password="EB99" sheet="1" objects="1" scenarios="1" formatCells="0" formatColumns="0" formatRows="0" insertRows="0"/>
  <mergeCells count="36">
    <mergeCell ref="A37:V37"/>
    <mergeCell ref="A3:V3"/>
    <mergeCell ref="A5:I5"/>
    <mergeCell ref="A6:C6"/>
    <mergeCell ref="A8:I8"/>
    <mergeCell ref="A9:B9"/>
    <mergeCell ref="A30:V30"/>
    <mergeCell ref="A32:V32"/>
    <mergeCell ref="A33:V33"/>
    <mergeCell ref="A34:V34"/>
    <mergeCell ref="A35:V35"/>
    <mergeCell ref="A36:V36"/>
    <mergeCell ref="A73:V73"/>
    <mergeCell ref="A38:V38"/>
    <mergeCell ref="A39:V39"/>
    <mergeCell ref="A40:V40"/>
    <mergeCell ref="A41:V41"/>
    <mergeCell ref="A42:V42"/>
    <mergeCell ref="A43:V43"/>
    <mergeCell ref="A46:V46"/>
    <mergeCell ref="A48:I48"/>
    <mergeCell ref="A49:C49"/>
    <mergeCell ref="A51:I51"/>
    <mergeCell ref="A52:B52"/>
    <mergeCell ref="A86:V86"/>
    <mergeCell ref="A75:V75"/>
    <mergeCell ref="A76:V76"/>
    <mergeCell ref="A77:V77"/>
    <mergeCell ref="A78:V78"/>
    <mergeCell ref="A79:V79"/>
    <mergeCell ref="A80:V80"/>
    <mergeCell ref="A81:V81"/>
    <mergeCell ref="A82:V82"/>
    <mergeCell ref="A83:V83"/>
    <mergeCell ref="A84:V84"/>
    <mergeCell ref="A85:V85"/>
  </mergeCells>
  <dataValidations count="1">
    <dataValidation operator="equal" allowBlank="1" showInputMessage="1" showErrorMessage="1" errorTitle="Locked" error="This is a protected cell, please contact the employee compensation unit at (916) 445-3274 if you have any questions.  " sqref="A86 V44 V1 A1 A43:A44"/>
  </dataValidations>
  <printOptions horizontalCentered="1"/>
  <pageMargins left="0.5" right="0.5" top="0.5" bottom="0.56999999999999995" header="0.25" footer="0.25"/>
  <pageSetup scale="79" fitToHeight="0" orientation="landscape" r:id="rId1"/>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showGridLines="0" topLeftCell="A19" zoomScaleNormal="100" zoomScaleSheetLayoutView="70" workbookViewId="0">
      <selection activeCell="G47" sqref="G47"/>
    </sheetView>
  </sheetViews>
  <sheetFormatPr defaultColWidth="9.140625" defaultRowHeight="12.75" x14ac:dyDescent="0.2"/>
  <cols>
    <col min="1" max="1" width="31.7109375" style="269" customWidth="1"/>
    <col min="2" max="2" width="1.42578125" style="269" customWidth="1"/>
    <col min="3" max="3" width="25.7109375" style="269" customWidth="1"/>
    <col min="4" max="4" width="1.42578125" style="269" customWidth="1"/>
    <col min="5" max="5" width="25.7109375" style="269" customWidth="1"/>
    <col min="6" max="6" width="1.42578125" style="269" customWidth="1"/>
    <col min="7" max="7" width="32.5703125" style="269" customWidth="1"/>
    <col min="8" max="8" width="1.42578125" style="269" customWidth="1"/>
    <col min="9" max="9" width="12.85546875" style="276" customWidth="1"/>
    <col min="10" max="10" width="1.42578125" style="276" customWidth="1"/>
    <col min="11" max="11" width="25.7109375" style="269" customWidth="1"/>
    <col min="12" max="12" width="1.42578125" style="268" customWidth="1"/>
    <col min="13" max="13" width="9" style="268" customWidth="1"/>
    <col min="14" max="14" width="1.42578125" style="268" customWidth="1"/>
    <col min="15" max="15" width="23.140625" style="268" customWidth="1"/>
    <col min="16" max="16384" width="9.140625" style="269"/>
  </cols>
  <sheetData>
    <row r="1" spans="1:17" x14ac:dyDescent="0.2">
      <c r="A1" s="264"/>
      <c r="B1" s="265"/>
      <c r="C1" s="265"/>
      <c r="D1" s="265"/>
      <c r="E1" s="265"/>
      <c r="F1" s="265"/>
      <c r="G1" s="265"/>
      <c r="H1" s="265"/>
      <c r="I1" s="266"/>
      <c r="J1" s="266"/>
      <c r="K1" s="267" t="str">
        <f>'9800 Checklist'!K1</f>
        <v>BL 20-06</v>
      </c>
      <c r="L1" s="265"/>
      <c r="M1" s="265"/>
      <c r="N1" s="265"/>
    </row>
    <row r="2" spans="1:17" x14ac:dyDescent="0.2">
      <c r="A2" s="270"/>
      <c r="B2" s="265"/>
      <c r="C2" s="265"/>
      <c r="D2" s="265"/>
      <c r="E2" s="265"/>
      <c r="F2" s="265"/>
      <c r="G2" s="265"/>
      <c r="H2" s="265"/>
      <c r="I2" s="266"/>
      <c r="J2" s="266"/>
      <c r="K2" s="271" t="s">
        <v>1845</v>
      </c>
      <c r="L2" s="265"/>
      <c r="M2" s="265"/>
      <c r="N2" s="265"/>
    </row>
    <row r="3" spans="1:17" ht="49.5" customHeight="1" x14ac:dyDescent="0.25">
      <c r="A3" s="565" t="s">
        <v>7757</v>
      </c>
      <c r="B3" s="565"/>
      <c r="C3" s="565"/>
      <c r="D3" s="565"/>
      <c r="E3" s="565"/>
      <c r="F3" s="565"/>
      <c r="G3" s="565"/>
      <c r="H3" s="565"/>
      <c r="I3" s="565"/>
      <c r="J3" s="565"/>
      <c r="K3" s="565"/>
      <c r="L3" s="272"/>
      <c r="M3" s="272"/>
      <c r="N3" s="272"/>
      <c r="O3" s="272"/>
    </row>
    <row r="4" spans="1:17" ht="13.5" customHeight="1" x14ac:dyDescent="0.25">
      <c r="A4" s="273"/>
      <c r="B4" s="273"/>
      <c r="C4" s="273"/>
      <c r="D4" s="273"/>
      <c r="E4" s="273"/>
      <c r="F4" s="273"/>
      <c r="G4" s="273"/>
      <c r="H4" s="273"/>
      <c r="I4" s="273"/>
      <c r="J4" s="273"/>
      <c r="K4" s="273"/>
      <c r="L4" s="273"/>
      <c r="M4" s="273"/>
      <c r="N4" s="273"/>
      <c r="O4" s="273"/>
    </row>
    <row r="5" spans="1:17" x14ac:dyDescent="0.2">
      <c r="A5" s="555">
        <f>'9800 Checklist'!A5:E5</f>
        <v>0</v>
      </c>
      <c r="B5" s="555"/>
      <c r="C5" s="555"/>
      <c r="D5" s="555"/>
      <c r="E5" s="555"/>
      <c r="F5" s="274"/>
      <c r="G5" s="274"/>
      <c r="H5" s="265"/>
      <c r="I5" s="556"/>
      <c r="J5" s="556"/>
      <c r="K5" s="556"/>
      <c r="L5" s="556"/>
      <c r="M5" s="556"/>
      <c r="N5" s="556"/>
      <c r="O5" s="556"/>
      <c r="P5" s="271"/>
      <c r="Q5" s="271"/>
    </row>
    <row r="6" spans="1:17" x14ac:dyDescent="0.2">
      <c r="A6" s="564" t="s">
        <v>1752</v>
      </c>
      <c r="B6" s="564"/>
      <c r="C6" s="265"/>
      <c r="D6" s="265"/>
      <c r="E6" s="265"/>
      <c r="F6" s="265"/>
      <c r="G6" s="275"/>
      <c r="H6" s="265"/>
      <c r="I6" s="266"/>
      <c r="J6" s="266"/>
      <c r="K6" s="265"/>
      <c r="L6" s="265"/>
      <c r="M6" s="265"/>
      <c r="N6" s="265"/>
      <c r="O6" s="265"/>
    </row>
    <row r="7" spans="1:17" ht="5.25" customHeight="1" x14ac:dyDescent="0.2">
      <c r="A7" s="246"/>
      <c r="B7" s="246"/>
      <c r="C7" s="265"/>
      <c r="D7" s="265"/>
      <c r="E7" s="265"/>
      <c r="F7" s="265"/>
      <c r="G7" s="275"/>
      <c r="H7" s="265"/>
      <c r="I7" s="266"/>
      <c r="J7" s="266"/>
      <c r="K7" s="265"/>
      <c r="L7" s="265"/>
      <c r="M7" s="265"/>
      <c r="N7" s="265"/>
      <c r="O7" s="265"/>
    </row>
    <row r="8" spans="1:17" x14ac:dyDescent="0.2">
      <c r="A8" s="555">
        <f>'9800 Checklist'!A7:E7</f>
        <v>0</v>
      </c>
      <c r="B8" s="555"/>
      <c r="C8" s="555"/>
      <c r="D8" s="555"/>
      <c r="E8" s="555"/>
      <c r="F8" s="274"/>
      <c r="G8" s="274"/>
      <c r="H8" s="265"/>
      <c r="I8" s="556"/>
      <c r="J8" s="556"/>
      <c r="K8" s="556"/>
      <c r="L8" s="556"/>
      <c r="M8" s="556"/>
      <c r="N8" s="556"/>
      <c r="O8" s="556"/>
      <c r="P8" s="271"/>
      <c r="Q8" s="271"/>
    </row>
    <row r="9" spans="1:17" x14ac:dyDescent="0.2">
      <c r="A9" s="553" t="s">
        <v>1</v>
      </c>
      <c r="B9" s="553"/>
    </row>
    <row r="10" spans="1:17" ht="13.5" customHeight="1" thickBot="1" x14ac:dyDescent="0.25">
      <c r="A10" s="246"/>
      <c r="B10" s="246"/>
    </row>
    <row r="11" spans="1:17" ht="36.75" customHeight="1" thickBot="1" x14ac:dyDescent="0.25">
      <c r="A11" s="277" t="s">
        <v>1824</v>
      </c>
      <c r="B11" s="278"/>
      <c r="C11" s="279" t="s">
        <v>1825</v>
      </c>
      <c r="D11" s="278"/>
      <c r="E11" s="280" t="s">
        <v>1826</v>
      </c>
      <c r="F11" s="278"/>
      <c r="G11" s="280" t="s">
        <v>7758</v>
      </c>
      <c r="H11" s="280"/>
      <c r="I11" s="280" t="s">
        <v>1827</v>
      </c>
      <c r="J11" s="280"/>
      <c r="K11" s="281" t="s">
        <v>1767</v>
      </c>
    </row>
    <row r="12" spans="1:17" ht="18" customHeight="1" thickBot="1" x14ac:dyDescent="0.25">
      <c r="A12" s="558" t="s">
        <v>7789</v>
      </c>
      <c r="B12" s="559"/>
      <c r="C12" s="559"/>
      <c r="D12" s="559"/>
      <c r="E12" s="559"/>
      <c r="F12" s="559"/>
      <c r="G12" s="559"/>
      <c r="H12" s="559"/>
      <c r="I12" s="559"/>
      <c r="J12" s="559"/>
      <c r="K12" s="560"/>
    </row>
    <row r="13" spans="1:17" ht="18" customHeight="1" x14ac:dyDescent="0.2">
      <c r="A13" s="485"/>
      <c r="B13" s="486"/>
      <c r="C13" s="486"/>
      <c r="D13" s="486"/>
      <c r="E13" s="486"/>
      <c r="F13" s="486"/>
      <c r="G13" s="486"/>
      <c r="H13" s="486"/>
      <c r="I13" s="486"/>
      <c r="J13" s="486"/>
      <c r="K13" s="487"/>
    </row>
    <row r="14" spans="1:17" ht="18" customHeight="1" x14ac:dyDescent="0.2">
      <c r="A14" s="561" t="s">
        <v>7778</v>
      </c>
      <c r="B14" s="282"/>
      <c r="C14" s="292" t="s">
        <v>1809</v>
      </c>
      <c r="D14" s="283"/>
      <c r="E14" s="287"/>
      <c r="F14" s="283"/>
      <c r="G14" s="293">
        <f>'3b'!C8</f>
        <v>25</v>
      </c>
      <c r="H14" s="284"/>
      <c r="I14" s="289">
        <v>7</v>
      </c>
      <c r="J14" s="285"/>
      <c r="K14" s="294">
        <f>(E14*G14*I14)</f>
        <v>0</v>
      </c>
    </row>
    <row r="15" spans="1:17" ht="18" customHeight="1" x14ac:dyDescent="0.2">
      <c r="A15" s="562"/>
      <c r="B15" s="282"/>
      <c r="C15" s="286" t="s">
        <v>1810</v>
      </c>
      <c r="D15" s="283"/>
      <c r="E15" s="287"/>
      <c r="F15" s="283"/>
      <c r="G15" s="288">
        <f>'3b'!D8</f>
        <v>53</v>
      </c>
      <c r="H15" s="284"/>
      <c r="I15" s="289">
        <v>7</v>
      </c>
      <c r="J15" s="285"/>
      <c r="K15" s="290">
        <f>(E15*G15*I15)</f>
        <v>0</v>
      </c>
    </row>
    <row r="16" spans="1:17" ht="18" customHeight="1" x14ac:dyDescent="0.2">
      <c r="A16" s="563"/>
      <c r="B16" s="282"/>
      <c r="C16" s="286" t="s">
        <v>1828</v>
      </c>
      <c r="D16" s="283"/>
      <c r="E16" s="287"/>
      <c r="F16" s="283"/>
      <c r="G16" s="288">
        <f>'3b'!E8</f>
        <v>66</v>
      </c>
      <c r="H16" s="284"/>
      <c r="I16" s="289">
        <v>7</v>
      </c>
      <c r="J16" s="285"/>
      <c r="K16" s="290">
        <f>(E16*G16*I16)</f>
        <v>0</v>
      </c>
    </row>
    <row r="17" spans="1:20" ht="18" customHeight="1" thickBot="1" x14ac:dyDescent="0.25">
      <c r="A17" s="481"/>
      <c r="B17" s="295"/>
      <c r="C17" s="297"/>
      <c r="D17" s="297"/>
      <c r="E17" s="296"/>
      <c r="F17" s="297"/>
      <c r="G17" s="297"/>
      <c r="H17" s="297"/>
      <c r="I17" s="297"/>
      <c r="J17" s="297"/>
      <c r="K17" s="482"/>
    </row>
    <row r="18" spans="1:20" ht="18" customHeight="1" thickBot="1" x14ac:dyDescent="0.25">
      <c r="C18" s="298"/>
      <c r="D18" s="298"/>
      <c r="E18" s="298"/>
      <c r="F18" s="298"/>
      <c r="G18" s="298"/>
      <c r="H18" s="298"/>
      <c r="I18" s="298"/>
      <c r="J18" s="298"/>
      <c r="K18" s="299"/>
    </row>
    <row r="19" spans="1:20" ht="18" customHeight="1" thickBot="1" x14ac:dyDescent="0.25">
      <c r="C19" s="298"/>
      <c r="D19" s="298"/>
      <c r="E19" s="298"/>
      <c r="F19" s="298"/>
      <c r="G19" s="298"/>
      <c r="H19" s="298"/>
      <c r="I19" s="300" t="s">
        <v>7760</v>
      </c>
      <c r="J19" s="269"/>
      <c r="K19" s="301">
        <f>ROUND(SUM(K14:K16),-3)</f>
        <v>0</v>
      </c>
    </row>
    <row r="20" spans="1:20" ht="18" customHeight="1" x14ac:dyDescent="0.2">
      <c r="A20" s="303" t="s">
        <v>1829</v>
      </c>
      <c r="B20" s="304"/>
      <c r="C20" s="305"/>
      <c r="D20" s="306"/>
      <c r="E20" s="306"/>
      <c r="F20" s="306"/>
      <c r="G20" s="306"/>
      <c r="H20" s="306"/>
      <c r="I20" s="307"/>
      <c r="J20" s="307"/>
      <c r="K20" s="306"/>
      <c r="L20" s="308"/>
      <c r="M20" s="309"/>
      <c r="N20" s="309"/>
      <c r="O20" s="310"/>
    </row>
    <row r="21" spans="1:20" ht="27" customHeight="1" x14ac:dyDescent="0.2">
      <c r="A21" s="557" t="s">
        <v>7799</v>
      </c>
      <c r="B21" s="557"/>
      <c r="C21" s="557"/>
      <c r="D21" s="557"/>
      <c r="E21" s="557"/>
      <c r="F21" s="557"/>
      <c r="G21" s="557"/>
      <c r="H21" s="557"/>
      <c r="I21" s="557"/>
      <c r="J21" s="557"/>
      <c r="K21" s="557"/>
      <c r="L21" s="311"/>
      <c r="M21" s="311"/>
      <c r="N21" s="311"/>
      <c r="O21" s="311"/>
    </row>
    <row r="22" spans="1:20" ht="18" customHeight="1" x14ac:dyDescent="0.2">
      <c r="A22" s="312" t="s">
        <v>2042</v>
      </c>
      <c r="B22" s="312"/>
      <c r="C22" s="305"/>
      <c r="D22" s="306"/>
      <c r="E22" s="306"/>
      <c r="F22" s="306"/>
      <c r="G22" s="306"/>
      <c r="H22" s="306"/>
      <c r="I22" s="307"/>
      <c r="J22" s="307"/>
      <c r="K22" s="306"/>
      <c r="L22" s="308"/>
      <c r="M22" s="309"/>
      <c r="N22" s="309"/>
      <c r="O22" s="310"/>
    </row>
    <row r="23" spans="1:20" ht="18" customHeight="1" x14ac:dyDescent="0.2">
      <c r="A23" s="244" t="s">
        <v>1850</v>
      </c>
      <c r="B23" s="244"/>
      <c r="C23" s="305"/>
      <c r="D23" s="306"/>
      <c r="E23" s="306"/>
      <c r="F23" s="306"/>
      <c r="G23" s="306"/>
      <c r="H23" s="306"/>
      <c r="I23" s="307"/>
      <c r="J23" s="307"/>
      <c r="K23" s="306"/>
      <c r="L23" s="308"/>
      <c r="M23" s="309"/>
      <c r="N23" s="309"/>
      <c r="O23" s="310"/>
    </row>
    <row r="24" spans="1:20" ht="18" customHeight="1" x14ac:dyDescent="0.2">
      <c r="A24" s="203" t="str">
        <f>'[17]1'!A32:K32</f>
        <v xml:space="preserve">***Please note all highlighted cells retrieve data from cells contained in this Worksheet and/or Workbook***  </v>
      </c>
      <c r="B24" s="203"/>
      <c r="C24" s="203"/>
      <c r="D24" s="203"/>
      <c r="E24" s="203"/>
      <c r="F24" s="203"/>
      <c r="G24" s="313"/>
      <c r="H24" s="203"/>
      <c r="I24" s="203"/>
      <c r="J24" s="203"/>
      <c r="K24" s="203"/>
      <c r="L24" s="242"/>
      <c r="M24" s="242"/>
      <c r="N24" s="242"/>
      <c r="O24" s="242"/>
      <c r="P24" s="125"/>
      <c r="Q24" s="125"/>
      <c r="R24" s="125"/>
      <c r="S24" s="125"/>
      <c r="T24" s="125"/>
    </row>
    <row r="25" spans="1:20" ht="18" customHeight="1" x14ac:dyDescent="0.2">
      <c r="A25" s="314" t="str">
        <f>'9800 Checklist'!A48:H48</f>
        <v>Due to Finance Budget Analyst no later than COB Friday, March 27, 2020</v>
      </c>
      <c r="B25" s="315"/>
      <c r="C25" s="316"/>
      <c r="D25" s="317"/>
      <c r="E25" s="317"/>
      <c r="F25" s="317"/>
      <c r="G25" s="317"/>
      <c r="H25" s="317"/>
      <c r="I25" s="318"/>
      <c r="J25" s="318"/>
      <c r="K25" s="317"/>
      <c r="L25" s="302"/>
      <c r="M25" s="291"/>
      <c r="N25" s="291"/>
    </row>
    <row r="26" spans="1:20" x14ac:dyDescent="0.2">
      <c r="A26" s="264"/>
      <c r="B26" s="265"/>
      <c r="C26" s="265"/>
      <c r="D26" s="265"/>
      <c r="E26" s="265"/>
      <c r="F26" s="265"/>
      <c r="G26" s="265"/>
      <c r="H26" s="265"/>
      <c r="I26" s="266"/>
      <c r="J26" s="266"/>
      <c r="K26" s="267" t="str">
        <f>'9800 Checklist'!K1</f>
        <v>BL 20-06</v>
      </c>
      <c r="L26" s="265"/>
      <c r="M26" s="265"/>
      <c r="N26" s="265"/>
    </row>
    <row r="27" spans="1:20" x14ac:dyDescent="0.2">
      <c r="A27" s="270"/>
      <c r="B27" s="265"/>
      <c r="C27" s="265"/>
      <c r="D27" s="265"/>
      <c r="E27" s="265"/>
      <c r="F27" s="265"/>
      <c r="G27" s="265"/>
      <c r="H27" s="265"/>
      <c r="I27" s="266"/>
      <c r="J27" s="266"/>
      <c r="K27" s="271" t="s">
        <v>1845</v>
      </c>
      <c r="L27" s="265"/>
      <c r="M27" s="265"/>
      <c r="N27" s="265"/>
    </row>
    <row r="28" spans="1:20" ht="49.5" customHeight="1" x14ac:dyDescent="0.25">
      <c r="A28" s="565" t="s">
        <v>7759</v>
      </c>
      <c r="B28" s="565"/>
      <c r="C28" s="565"/>
      <c r="D28" s="565"/>
      <c r="E28" s="565"/>
      <c r="F28" s="565"/>
      <c r="G28" s="565"/>
      <c r="H28" s="565"/>
      <c r="I28" s="565"/>
      <c r="J28" s="565"/>
      <c r="K28" s="565"/>
      <c r="L28" s="272"/>
      <c r="M28" s="272"/>
      <c r="N28" s="272"/>
      <c r="O28" s="272"/>
    </row>
    <row r="29" spans="1:20" ht="13.5" customHeight="1" x14ac:dyDescent="0.25">
      <c r="A29" s="273"/>
      <c r="B29" s="273"/>
      <c r="C29" s="273"/>
      <c r="D29" s="273"/>
      <c r="E29" s="273"/>
      <c r="F29" s="273"/>
      <c r="G29" s="273"/>
      <c r="H29" s="273"/>
      <c r="I29" s="273"/>
      <c r="J29" s="273"/>
      <c r="K29" s="273"/>
      <c r="L29" s="273"/>
      <c r="M29" s="273"/>
      <c r="N29" s="273"/>
      <c r="O29" s="273"/>
    </row>
    <row r="30" spans="1:20" x14ac:dyDescent="0.2">
      <c r="A30" s="555">
        <f>A5</f>
        <v>0</v>
      </c>
      <c r="B30" s="555"/>
      <c r="C30" s="555"/>
      <c r="D30" s="555"/>
      <c r="E30" s="555"/>
      <c r="F30" s="274"/>
      <c r="G30" s="274"/>
      <c r="H30" s="265"/>
      <c r="I30" s="556"/>
      <c r="J30" s="556"/>
      <c r="K30" s="556"/>
      <c r="L30" s="556"/>
      <c r="M30" s="556"/>
      <c r="N30" s="556"/>
      <c r="O30" s="556"/>
    </row>
    <row r="31" spans="1:20" x14ac:dyDescent="0.2">
      <c r="A31" s="564" t="s">
        <v>1752</v>
      </c>
      <c r="B31" s="564"/>
      <c r="C31" s="265"/>
      <c r="D31" s="265"/>
      <c r="E31" s="265"/>
      <c r="F31" s="265"/>
      <c r="G31" s="275"/>
      <c r="H31" s="265"/>
      <c r="I31" s="266"/>
      <c r="J31" s="266"/>
      <c r="K31" s="265"/>
      <c r="L31" s="265"/>
      <c r="M31" s="265"/>
      <c r="N31" s="265"/>
      <c r="O31" s="265"/>
    </row>
    <row r="32" spans="1:20" ht="5.25" customHeight="1" x14ac:dyDescent="0.2">
      <c r="A32" s="246"/>
      <c r="B32" s="246"/>
      <c r="C32" s="265"/>
      <c r="D32" s="265"/>
      <c r="E32" s="265"/>
      <c r="F32" s="265"/>
      <c r="G32" s="275"/>
      <c r="H32" s="265"/>
      <c r="I32" s="266"/>
      <c r="J32" s="266"/>
      <c r="K32" s="265"/>
      <c r="L32" s="265"/>
      <c r="M32" s="265"/>
      <c r="N32" s="265"/>
      <c r="O32" s="265"/>
    </row>
    <row r="33" spans="1:15" x14ac:dyDescent="0.2">
      <c r="A33" s="555">
        <f>A8</f>
        <v>0</v>
      </c>
      <c r="B33" s="555"/>
      <c r="C33" s="555"/>
      <c r="D33" s="555"/>
      <c r="E33" s="555"/>
      <c r="F33" s="274"/>
      <c r="G33" s="274"/>
      <c r="H33" s="265"/>
      <c r="I33" s="556"/>
      <c r="J33" s="556"/>
      <c r="K33" s="556"/>
      <c r="L33" s="556"/>
      <c r="M33" s="556"/>
      <c r="N33" s="556"/>
      <c r="O33" s="556"/>
    </row>
    <row r="34" spans="1:15" x14ac:dyDescent="0.2">
      <c r="A34" s="553" t="s">
        <v>1</v>
      </c>
      <c r="B34" s="553"/>
    </row>
    <row r="35" spans="1:15" ht="13.5" customHeight="1" thickBot="1" x14ac:dyDescent="0.25">
      <c r="A35" s="319"/>
      <c r="B35" s="319"/>
      <c r="C35" s="319"/>
      <c r="D35" s="319"/>
      <c r="E35" s="319"/>
      <c r="F35" s="319"/>
      <c r="G35" s="319"/>
      <c r="H35" s="319"/>
      <c r="I35" s="319"/>
      <c r="J35" s="319"/>
      <c r="K35" s="319"/>
    </row>
    <row r="36" spans="1:15" ht="36.75" customHeight="1" thickBot="1" x14ac:dyDescent="0.25">
      <c r="A36" s="277" t="s">
        <v>1824</v>
      </c>
      <c r="B36" s="278"/>
      <c r="C36" s="279" t="s">
        <v>1825</v>
      </c>
      <c r="D36" s="278"/>
      <c r="E36" s="280" t="s">
        <v>1826</v>
      </c>
      <c r="F36" s="278"/>
      <c r="G36" s="280" t="s">
        <v>7758</v>
      </c>
      <c r="H36" s="280"/>
      <c r="I36" s="280" t="s">
        <v>1827</v>
      </c>
      <c r="J36" s="280"/>
      <c r="K36" s="281" t="s">
        <v>1767</v>
      </c>
    </row>
    <row r="37" spans="1:15" ht="18" customHeight="1" thickBot="1" x14ac:dyDescent="0.25">
      <c r="A37" s="558" t="s">
        <v>7789</v>
      </c>
      <c r="B37" s="559"/>
      <c r="C37" s="559"/>
      <c r="D37" s="559"/>
      <c r="E37" s="559"/>
      <c r="F37" s="559"/>
      <c r="G37" s="559"/>
      <c r="H37" s="559"/>
      <c r="I37" s="559"/>
      <c r="J37" s="559"/>
      <c r="K37" s="560"/>
    </row>
    <row r="38" spans="1:15" s="268" customFormat="1" ht="18" customHeight="1" x14ac:dyDescent="0.2">
      <c r="A38" s="485"/>
      <c r="B38" s="486"/>
      <c r="C38" s="486"/>
      <c r="D38" s="486"/>
      <c r="E38" s="486"/>
      <c r="F38" s="486"/>
      <c r="G38" s="486"/>
      <c r="H38" s="486"/>
      <c r="I38" s="486"/>
      <c r="J38" s="486"/>
      <c r="K38" s="487"/>
    </row>
    <row r="39" spans="1:15" ht="18" customHeight="1" x14ac:dyDescent="0.2">
      <c r="A39" s="561" t="s">
        <v>7778</v>
      </c>
      <c r="B39" s="282"/>
      <c r="C39" s="292" t="s">
        <v>1809</v>
      </c>
      <c r="D39" s="283"/>
      <c r="E39" s="287"/>
      <c r="F39" s="283"/>
      <c r="G39" s="293">
        <f>G14</f>
        <v>25</v>
      </c>
      <c r="H39" s="284"/>
      <c r="I39" s="289">
        <v>12</v>
      </c>
      <c r="J39" s="285"/>
      <c r="K39" s="294">
        <f>(E39*G39*I39)</f>
        <v>0</v>
      </c>
    </row>
    <row r="40" spans="1:15" ht="18" customHeight="1" x14ac:dyDescent="0.2">
      <c r="A40" s="562"/>
      <c r="B40" s="282"/>
      <c r="C40" s="286" t="s">
        <v>1810</v>
      </c>
      <c r="D40" s="283"/>
      <c r="E40" s="287"/>
      <c r="F40" s="283"/>
      <c r="G40" s="288">
        <f>G15</f>
        <v>53</v>
      </c>
      <c r="H40" s="284"/>
      <c r="I40" s="289">
        <v>12</v>
      </c>
      <c r="J40" s="285"/>
      <c r="K40" s="290">
        <f>(E40*G40*I40)</f>
        <v>0</v>
      </c>
    </row>
    <row r="41" spans="1:15" ht="18" customHeight="1" x14ac:dyDescent="0.2">
      <c r="A41" s="563"/>
      <c r="B41" s="282"/>
      <c r="C41" s="286" t="s">
        <v>1828</v>
      </c>
      <c r="D41" s="283"/>
      <c r="E41" s="287"/>
      <c r="F41" s="283"/>
      <c r="G41" s="288">
        <f>G16</f>
        <v>66</v>
      </c>
      <c r="H41" s="284"/>
      <c r="I41" s="289">
        <v>12</v>
      </c>
      <c r="J41" s="285"/>
      <c r="K41" s="290">
        <f>(E41*G41*I41)</f>
        <v>0</v>
      </c>
    </row>
    <row r="42" spans="1:15" ht="18" customHeight="1" thickBot="1" x14ac:dyDescent="0.25">
      <c r="A42" s="481"/>
      <c r="B42" s="295"/>
      <c r="C42" s="297"/>
      <c r="D42" s="297"/>
      <c r="E42" s="296"/>
      <c r="F42" s="297"/>
      <c r="G42" s="483"/>
      <c r="H42" s="297"/>
      <c r="I42" s="484"/>
      <c r="J42" s="297"/>
      <c r="K42" s="482"/>
    </row>
    <row r="43" spans="1:15" ht="18" customHeight="1" thickBot="1" x14ac:dyDescent="0.25">
      <c r="C43" s="298"/>
      <c r="D43" s="298"/>
      <c r="E43" s="298"/>
      <c r="F43" s="298"/>
      <c r="G43" s="298"/>
      <c r="H43" s="298"/>
      <c r="I43" s="298"/>
      <c r="J43" s="298"/>
      <c r="K43" s="299"/>
      <c r="L43" s="311"/>
      <c r="M43" s="311"/>
      <c r="N43" s="311"/>
      <c r="O43" s="311"/>
    </row>
    <row r="44" spans="1:15" ht="18" customHeight="1" thickBot="1" x14ac:dyDescent="0.25">
      <c r="C44" s="298"/>
      <c r="D44" s="298"/>
      <c r="E44" s="298"/>
      <c r="F44" s="298"/>
      <c r="G44" s="298"/>
      <c r="H44" s="298"/>
      <c r="I44" s="300" t="s">
        <v>7761</v>
      </c>
      <c r="J44" s="269"/>
      <c r="K44" s="301">
        <f>ROUND(SUM(K39:K41),-3)</f>
        <v>0</v>
      </c>
      <c r="L44" s="308"/>
      <c r="M44" s="309"/>
      <c r="N44" s="309"/>
      <c r="O44" s="310"/>
    </row>
    <row r="45" spans="1:15" ht="18" customHeight="1" x14ac:dyDescent="0.2">
      <c r="A45" s="303" t="s">
        <v>1829</v>
      </c>
      <c r="B45" s="304"/>
      <c r="C45" s="305"/>
      <c r="D45" s="306"/>
      <c r="E45" s="306"/>
      <c r="F45" s="306"/>
      <c r="G45" s="306"/>
      <c r="H45" s="306"/>
      <c r="I45" s="307"/>
      <c r="J45" s="307"/>
      <c r="K45" s="306"/>
      <c r="L45" s="308"/>
      <c r="M45" s="309"/>
      <c r="N45" s="309"/>
      <c r="O45" s="310"/>
    </row>
    <row r="46" spans="1:15" ht="27" customHeight="1" x14ac:dyDescent="0.2">
      <c r="A46" s="557" t="s">
        <v>7799</v>
      </c>
      <c r="B46" s="557"/>
      <c r="C46" s="557"/>
      <c r="D46" s="557"/>
      <c r="E46" s="557"/>
      <c r="F46" s="557"/>
      <c r="G46" s="557"/>
      <c r="H46" s="557"/>
      <c r="I46" s="557"/>
      <c r="J46" s="557"/>
      <c r="K46" s="557"/>
      <c r="L46" s="311"/>
      <c r="M46" s="311"/>
      <c r="N46" s="311"/>
      <c r="O46" s="311"/>
    </row>
    <row r="47" spans="1:15" ht="18" customHeight="1" x14ac:dyDescent="0.2">
      <c r="A47" s="312" t="s">
        <v>2042</v>
      </c>
      <c r="B47" s="312"/>
      <c r="C47" s="305"/>
      <c r="D47" s="306"/>
      <c r="E47" s="306"/>
      <c r="F47" s="306"/>
      <c r="G47" s="306"/>
      <c r="H47" s="306"/>
      <c r="I47" s="307"/>
      <c r="J47" s="307"/>
      <c r="K47" s="306"/>
      <c r="L47" s="308"/>
      <c r="M47" s="309"/>
      <c r="N47" s="309"/>
      <c r="O47" s="310"/>
    </row>
    <row r="48" spans="1:15" ht="18" customHeight="1" x14ac:dyDescent="0.2">
      <c r="A48" s="244" t="s">
        <v>1850</v>
      </c>
      <c r="B48" s="244"/>
      <c r="C48" s="305"/>
      <c r="D48" s="306"/>
      <c r="E48" s="306"/>
      <c r="F48" s="306"/>
      <c r="G48" s="306"/>
      <c r="H48" s="306"/>
      <c r="I48" s="307"/>
      <c r="J48" s="307"/>
      <c r="K48" s="306"/>
      <c r="L48" s="308"/>
      <c r="M48" s="309"/>
      <c r="N48" s="309"/>
      <c r="O48" s="310"/>
    </row>
    <row r="49" spans="1:20" ht="18" customHeight="1" x14ac:dyDescent="0.2">
      <c r="A49" s="203" t="str">
        <f>'[17]1'!A32:K32</f>
        <v xml:space="preserve">***Please note all highlighted cells retrieve data from cells contained in this Worksheet and/or Workbook***  </v>
      </c>
      <c r="B49" s="203"/>
      <c r="C49" s="203"/>
      <c r="D49" s="203"/>
      <c r="E49" s="203"/>
      <c r="F49" s="203"/>
      <c r="G49" s="203"/>
      <c r="H49" s="203"/>
      <c r="I49" s="203"/>
      <c r="J49" s="203"/>
      <c r="K49" s="203"/>
      <c r="L49" s="242"/>
      <c r="M49" s="242"/>
      <c r="N49" s="242"/>
      <c r="O49" s="242"/>
      <c r="P49" s="125"/>
      <c r="Q49" s="125"/>
      <c r="R49" s="125"/>
      <c r="S49" s="125"/>
      <c r="T49" s="125"/>
    </row>
    <row r="50" spans="1:20" ht="18" customHeight="1" x14ac:dyDescent="0.2">
      <c r="A50" s="314" t="str">
        <f>'9800 Checklist'!A48:H48</f>
        <v>Due to Finance Budget Analyst no later than COB Friday, March 27, 2020</v>
      </c>
      <c r="B50" s="315"/>
      <c r="C50" s="316"/>
      <c r="D50" s="317"/>
      <c r="E50" s="317"/>
      <c r="F50" s="317"/>
      <c r="G50" s="317"/>
      <c r="H50" s="317"/>
      <c r="I50" s="318"/>
      <c r="J50" s="318"/>
      <c r="K50" s="317"/>
      <c r="L50" s="302"/>
      <c r="M50" s="291"/>
      <c r="N50" s="291"/>
    </row>
  </sheetData>
  <sheetProtection password="EB99" sheet="1" objects="1" scenarios="1"/>
  <mergeCells count="20">
    <mergeCell ref="A9:B9"/>
    <mergeCell ref="A3:K3"/>
    <mergeCell ref="A5:E5"/>
    <mergeCell ref="I5:O5"/>
    <mergeCell ref="A6:B6"/>
    <mergeCell ref="A8:E8"/>
    <mergeCell ref="I8:O8"/>
    <mergeCell ref="A12:K12"/>
    <mergeCell ref="A31:B31"/>
    <mergeCell ref="A21:K21"/>
    <mergeCell ref="A28:K28"/>
    <mergeCell ref="A30:E30"/>
    <mergeCell ref="I30:O30"/>
    <mergeCell ref="A14:A16"/>
    <mergeCell ref="A33:E33"/>
    <mergeCell ref="I33:O33"/>
    <mergeCell ref="A46:K46"/>
    <mergeCell ref="A34:B34"/>
    <mergeCell ref="A37:K37"/>
    <mergeCell ref="A39:A41"/>
  </mergeCells>
  <printOptions horizontalCentered="1"/>
  <pageMargins left="0.5" right="0.5" top="0.5" bottom="0.56999999999999995" header="0.25" footer="0.25"/>
  <pageSetup scale="78" fitToHeight="0" orientation="landscape" r:id="rId1"/>
  <rowBreaks count="1" manualBreakCount="1">
    <brk id="2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1048"/>
  <sheetViews>
    <sheetView showGridLines="0" topLeftCell="A52" zoomScale="70" zoomScaleNormal="70" zoomScaleSheetLayoutView="70" workbookViewId="0">
      <selection activeCell="A3" sqref="A3:L3"/>
    </sheetView>
  </sheetViews>
  <sheetFormatPr defaultColWidth="9.140625" defaultRowHeight="14.25" x14ac:dyDescent="0.2"/>
  <cols>
    <col min="1" max="1" width="6.28515625" style="320" customWidth="1"/>
    <col min="2" max="2" width="10.42578125" style="207" bestFit="1" customWidth="1"/>
    <col min="3" max="4" width="8.7109375" style="4" customWidth="1"/>
    <col min="5" max="5" width="16.85546875" style="4" customWidth="1"/>
    <col min="6" max="6" width="10.7109375" style="4" customWidth="1"/>
    <col min="7" max="7" width="34.42578125" style="4" customWidth="1"/>
    <col min="8" max="8" width="16.5703125" style="4" customWidth="1"/>
    <col min="9" max="12" width="21.7109375" style="4" customWidth="1"/>
    <col min="13" max="13" width="9.140625" style="4"/>
    <col min="14" max="14" width="11.28515625" style="4" bestFit="1" customWidth="1"/>
    <col min="15" max="16" width="13.42578125" style="4" customWidth="1"/>
    <col min="17" max="18" width="9.140625" style="4"/>
    <col min="19" max="16384" width="9.140625" style="6"/>
  </cols>
  <sheetData>
    <row r="1" spans="1:18" ht="18" customHeight="1" x14ac:dyDescent="0.25">
      <c r="L1" s="168" t="str">
        <f>'9800 Checklist'!K1</f>
        <v>BL 20-06</v>
      </c>
      <c r="M1" s="5"/>
    </row>
    <row r="2" spans="1:18" ht="18" customHeight="1" x14ac:dyDescent="0.25">
      <c r="L2" s="168" t="s">
        <v>7800</v>
      </c>
      <c r="M2" s="5"/>
    </row>
    <row r="3" spans="1:18" ht="36" customHeight="1" x14ac:dyDescent="0.2">
      <c r="A3" s="570" t="s">
        <v>2036</v>
      </c>
      <c r="B3" s="570"/>
      <c r="C3" s="570"/>
      <c r="D3" s="570"/>
      <c r="E3" s="570"/>
      <c r="F3" s="570"/>
      <c r="G3" s="570"/>
      <c r="H3" s="570"/>
      <c r="I3" s="570"/>
      <c r="J3" s="570"/>
      <c r="K3" s="570"/>
      <c r="L3" s="570"/>
    </row>
    <row r="4" spans="1:18" ht="9" customHeight="1" x14ac:dyDescent="0.2">
      <c r="A4" s="163"/>
      <c r="B4" s="208"/>
      <c r="C4" s="163"/>
      <c r="D4" s="163"/>
      <c r="E4" s="163"/>
      <c r="F4" s="163"/>
      <c r="G4" s="163"/>
      <c r="H4" s="163"/>
      <c r="I4" s="163"/>
      <c r="J4" s="163"/>
      <c r="K4" s="163"/>
      <c r="L4" s="163"/>
    </row>
    <row r="5" spans="1:18" ht="18.75" customHeight="1" x14ac:dyDescent="0.25">
      <c r="A5" s="573">
        <f>'9800 Checklist'!A5:E5</f>
        <v>0</v>
      </c>
      <c r="B5" s="573"/>
      <c r="C5" s="573"/>
      <c r="D5" s="573"/>
      <c r="E5" s="573"/>
      <c r="F5" s="573"/>
      <c r="G5" s="573"/>
      <c r="H5" s="573"/>
      <c r="I5" s="164"/>
      <c r="J5" s="164"/>
      <c r="K5" s="164"/>
      <c r="L5" s="164"/>
    </row>
    <row r="6" spans="1:18" x14ac:dyDescent="0.2">
      <c r="A6" s="577" t="s">
        <v>1752</v>
      </c>
      <c r="B6" s="577"/>
      <c r="C6" s="577"/>
      <c r="D6" s="577"/>
      <c r="E6" s="577"/>
      <c r="F6" s="382"/>
      <c r="G6" s="165"/>
      <c r="H6" s="6"/>
    </row>
    <row r="7" spans="1:18" ht="5.25" customHeight="1" x14ac:dyDescent="0.2">
      <c r="A7" s="165"/>
      <c r="B7" s="209"/>
      <c r="C7" s="165"/>
      <c r="D7" s="165"/>
      <c r="E7" s="165"/>
      <c r="F7" s="165"/>
      <c r="G7" s="165"/>
      <c r="H7" s="6"/>
    </row>
    <row r="8" spans="1:18" ht="19.5" customHeight="1" x14ac:dyDescent="0.25">
      <c r="A8" s="573">
        <f>'9800 Checklist'!A7:E7</f>
        <v>0</v>
      </c>
      <c r="B8" s="573"/>
      <c r="C8" s="573"/>
      <c r="D8" s="573"/>
      <c r="E8" s="573"/>
      <c r="F8" s="573"/>
      <c r="G8" s="573"/>
      <c r="H8" s="573"/>
    </row>
    <row r="9" spans="1:18" ht="15" thickBot="1" x14ac:dyDescent="0.25">
      <c r="A9" s="166" t="s">
        <v>1</v>
      </c>
      <c r="B9" s="210"/>
      <c r="C9" s="166"/>
      <c r="D9" s="166"/>
      <c r="E9" s="166"/>
      <c r="F9" s="166"/>
      <c r="G9" s="166"/>
    </row>
    <row r="10" spans="1:18" ht="25.5" customHeight="1" thickBot="1" x14ac:dyDescent="0.25">
      <c r="A10" s="321"/>
      <c r="B10" s="211"/>
      <c r="I10" s="566" t="s">
        <v>2049</v>
      </c>
      <c r="J10" s="572"/>
      <c r="K10" s="566" t="s">
        <v>7751</v>
      </c>
      <c r="L10" s="567"/>
      <c r="O10" s="6"/>
      <c r="P10" s="6"/>
      <c r="Q10" s="6"/>
      <c r="R10" s="6"/>
    </row>
    <row r="11" spans="1:18" ht="25.5" customHeight="1" thickBot="1" x14ac:dyDescent="0.25">
      <c r="A11" s="321"/>
      <c r="B11" s="211"/>
      <c r="C11" s="574" t="s">
        <v>1836</v>
      </c>
      <c r="D11" s="575"/>
      <c r="E11" s="575"/>
      <c r="F11" s="575"/>
      <c r="G11" s="575"/>
      <c r="H11" s="576"/>
      <c r="I11" s="568" t="s">
        <v>1835</v>
      </c>
      <c r="J11" s="578"/>
      <c r="K11" s="568" t="s">
        <v>1835</v>
      </c>
      <c r="L11" s="569"/>
      <c r="O11" s="6"/>
      <c r="P11" s="6"/>
      <c r="Q11" s="6"/>
      <c r="R11" s="6"/>
    </row>
    <row r="12" spans="1:18" ht="45.75" customHeight="1" thickBot="1" x14ac:dyDescent="0.25">
      <c r="A12" s="461"/>
      <c r="B12" s="462" t="s">
        <v>1838</v>
      </c>
      <c r="C12" s="463" t="s">
        <v>6</v>
      </c>
      <c r="D12" s="463" t="s">
        <v>7</v>
      </c>
      <c r="E12" s="464" t="s">
        <v>2055</v>
      </c>
      <c r="F12" s="463" t="s">
        <v>8</v>
      </c>
      <c r="G12" s="465" t="s">
        <v>1941</v>
      </c>
      <c r="H12" s="466" t="s">
        <v>1837</v>
      </c>
      <c r="I12" s="467" t="s">
        <v>2017</v>
      </c>
      <c r="J12" s="468" t="s">
        <v>2018</v>
      </c>
      <c r="K12" s="469" t="s">
        <v>2017</v>
      </c>
      <c r="L12" s="466" t="s">
        <v>2018</v>
      </c>
      <c r="Q12" s="6"/>
      <c r="R12" s="6"/>
    </row>
    <row r="13" spans="1:18" ht="23.1" customHeight="1" x14ac:dyDescent="0.2">
      <c r="A13" s="322">
        <v>1</v>
      </c>
      <c r="B13" s="423"/>
      <c r="C13" s="420"/>
      <c r="D13" s="424"/>
      <c r="E13" s="422" t="str">
        <f>IF(B13="","",(CONCATENATE(TEXT(B13,"###0000_);[Red](#,##0)")," ", TEXT(C13,"###000_);[Red](#,##0)")," ", TEXT(D13,"###0000_);[Red](#,##0)"))))</f>
        <v/>
      </c>
      <c r="F13" s="385"/>
      <c r="G13" s="200"/>
      <c r="H13" s="167" t="str">
        <f>IF(LEFT(G13,2)="48","R",IF(D13="","N/A",VLOOKUP(D13,'UCM 7-6-18'!$F$2:$G$1576,2,FALSE)))</f>
        <v>N/A</v>
      </c>
      <c r="I13" s="145"/>
      <c r="J13" s="220"/>
      <c r="K13" s="145"/>
      <c r="L13" s="174"/>
      <c r="Q13" s="6"/>
      <c r="R13" s="6"/>
    </row>
    <row r="14" spans="1:18" ht="23.1" customHeight="1" x14ac:dyDescent="0.25">
      <c r="A14" s="323">
        <v>2</v>
      </c>
      <c r="B14" s="423"/>
      <c r="C14" s="420"/>
      <c r="D14" s="424"/>
      <c r="E14" s="422" t="str">
        <f t="shared" ref="E14:E77" si="0">IF(B14="","",(CONCATENATE(TEXT(B14,"###0000_);[Red](#,##0)")," ", TEXT(C14,"###000_);[Red](#,##0)")," ", TEXT(D14,"###0000_);[Red](#,##0)"))))</f>
        <v/>
      </c>
      <c r="F14" s="385"/>
      <c r="G14" s="200"/>
      <c r="H14" s="167" t="str">
        <f>IF(LEFT(G14,2)="48","R",IF(D14="","N/A",VLOOKUP(D14,'UCM 7-6-18'!$F$2:$G$1576,2,FALSE)))</f>
        <v>N/A</v>
      </c>
      <c r="I14" s="146"/>
      <c r="J14" s="221"/>
      <c r="K14" s="146"/>
      <c r="L14" s="175"/>
      <c r="O14" s="8"/>
      <c r="Q14" s="6"/>
      <c r="R14" s="6"/>
    </row>
    <row r="15" spans="1:18" ht="23.1" customHeight="1" x14ac:dyDescent="0.2">
      <c r="A15" s="322">
        <v>3</v>
      </c>
      <c r="B15" s="423"/>
      <c r="C15" s="420"/>
      <c r="D15" s="424"/>
      <c r="E15" s="422" t="str">
        <f t="shared" si="0"/>
        <v/>
      </c>
      <c r="F15" s="385"/>
      <c r="G15" s="200"/>
      <c r="H15" s="167" t="str">
        <f>IF(LEFT(G15,2)="48","R",IF(D15="","N/A",VLOOKUP(D15,'UCM 7-6-18'!$F$2:$G$1576,2,FALSE)))</f>
        <v>N/A</v>
      </c>
      <c r="I15" s="146"/>
      <c r="J15" s="221"/>
      <c r="K15" s="146"/>
      <c r="L15" s="175"/>
      <c r="N15" s="16"/>
      <c r="O15" s="6"/>
      <c r="Q15" s="6"/>
      <c r="R15" s="6"/>
    </row>
    <row r="16" spans="1:18" ht="23.1" customHeight="1" x14ac:dyDescent="0.2">
      <c r="A16" s="323">
        <v>4</v>
      </c>
      <c r="B16" s="423"/>
      <c r="C16" s="420"/>
      <c r="D16" s="424"/>
      <c r="E16" s="422" t="str">
        <f t="shared" si="0"/>
        <v/>
      </c>
      <c r="F16" s="385"/>
      <c r="G16" s="200"/>
      <c r="H16" s="167" t="str">
        <f>IF(LEFT(G16,2)="48","R",IF(D16="","N/A",VLOOKUP(D16,'UCM 7-6-18'!$F$2:$G$1576,2,FALSE)))</f>
        <v>N/A</v>
      </c>
      <c r="I16" s="146"/>
      <c r="J16" s="221"/>
      <c r="K16" s="146"/>
      <c r="L16" s="175"/>
      <c r="Q16" s="6"/>
      <c r="R16" s="6"/>
    </row>
    <row r="17" spans="1:18" ht="23.1" customHeight="1" x14ac:dyDescent="0.2">
      <c r="A17" s="322">
        <v>5</v>
      </c>
      <c r="B17" s="423"/>
      <c r="C17" s="420"/>
      <c r="D17" s="424"/>
      <c r="E17" s="422" t="str">
        <f t="shared" si="0"/>
        <v/>
      </c>
      <c r="F17" s="385"/>
      <c r="G17" s="200"/>
      <c r="H17" s="167" t="str">
        <f>IF(LEFT(G17,2)="48","R",IF(D17="","N/A",VLOOKUP(D17,'UCM 7-6-18'!$F$2:$G$1576,2,FALSE)))</f>
        <v>N/A</v>
      </c>
      <c r="I17" s="146"/>
      <c r="J17" s="221"/>
      <c r="K17" s="146"/>
      <c r="L17" s="175"/>
      <c r="Q17" s="6"/>
      <c r="R17" s="6"/>
    </row>
    <row r="18" spans="1:18" ht="23.25" customHeight="1" x14ac:dyDescent="0.2">
      <c r="A18" s="323">
        <v>6</v>
      </c>
      <c r="B18" s="423"/>
      <c r="C18" s="420"/>
      <c r="D18" s="424"/>
      <c r="E18" s="422" t="str">
        <f t="shared" si="0"/>
        <v/>
      </c>
      <c r="F18" s="385"/>
      <c r="G18" s="200"/>
      <c r="H18" s="167" t="str">
        <f>IF(LEFT(G18,2)="48","R",IF(D18="","N/A",VLOOKUP(D18,'UCM 7-6-18'!$F$2:$G$1576,2,FALSE)))</f>
        <v>N/A</v>
      </c>
      <c r="I18" s="146"/>
      <c r="J18" s="221"/>
      <c r="K18" s="146"/>
      <c r="L18" s="175"/>
      <c r="Q18" s="6"/>
      <c r="R18" s="6"/>
    </row>
    <row r="19" spans="1:18" ht="23.1" customHeight="1" x14ac:dyDescent="0.2">
      <c r="A19" s="322">
        <v>7</v>
      </c>
      <c r="B19" s="423"/>
      <c r="C19" s="420"/>
      <c r="D19" s="424"/>
      <c r="E19" s="422" t="str">
        <f t="shared" si="0"/>
        <v/>
      </c>
      <c r="F19" s="385"/>
      <c r="G19" s="200"/>
      <c r="H19" s="167" t="str">
        <f>IF(LEFT(G19,2)="48","R",IF(D19="","N/A",VLOOKUP(D19,'UCM 7-6-18'!$F$2:$G$1576,2,FALSE)))</f>
        <v>N/A</v>
      </c>
      <c r="I19" s="146"/>
      <c r="J19" s="221"/>
      <c r="K19" s="146"/>
      <c r="L19" s="175"/>
      <c r="Q19" s="6"/>
      <c r="R19" s="6"/>
    </row>
    <row r="20" spans="1:18" ht="23.1" customHeight="1" x14ac:dyDescent="0.2">
      <c r="A20" s="323">
        <v>8</v>
      </c>
      <c r="B20" s="423"/>
      <c r="C20" s="420"/>
      <c r="D20" s="424"/>
      <c r="E20" s="422" t="str">
        <f t="shared" si="0"/>
        <v/>
      </c>
      <c r="F20" s="385"/>
      <c r="G20" s="200"/>
      <c r="H20" s="167" t="str">
        <f>IF(LEFT(G20,2)="48","R",IF(D20="","N/A",VLOOKUP(D20,'UCM 7-6-18'!$F$2:$G$1576,2,FALSE)))</f>
        <v>N/A</v>
      </c>
      <c r="I20" s="146"/>
      <c r="J20" s="221"/>
      <c r="K20" s="146"/>
      <c r="L20" s="175"/>
      <c r="O20" s="10"/>
      <c r="Q20" s="6"/>
      <c r="R20" s="6"/>
    </row>
    <row r="21" spans="1:18" ht="23.1" customHeight="1" x14ac:dyDescent="0.2">
      <c r="A21" s="322">
        <v>9</v>
      </c>
      <c r="B21" s="423"/>
      <c r="C21" s="420"/>
      <c r="D21" s="424"/>
      <c r="E21" s="422" t="str">
        <f t="shared" si="0"/>
        <v/>
      </c>
      <c r="F21" s="385"/>
      <c r="G21" s="200"/>
      <c r="H21" s="167" t="str">
        <f>IF(LEFT(G21,2)="48","R",IF(D21="","N/A",VLOOKUP(D21,'UCM 7-6-18'!$F$2:$G$1576,2,FALSE)))</f>
        <v>N/A</v>
      </c>
      <c r="I21" s="146"/>
      <c r="J21" s="221"/>
      <c r="K21" s="146"/>
      <c r="L21" s="175"/>
      <c r="O21" s="6"/>
    </row>
    <row r="22" spans="1:18" ht="23.1" customHeight="1" x14ac:dyDescent="0.2">
      <c r="A22" s="323">
        <v>10</v>
      </c>
      <c r="B22" s="423"/>
      <c r="C22" s="420"/>
      <c r="D22" s="424"/>
      <c r="E22" s="422" t="str">
        <f t="shared" si="0"/>
        <v/>
      </c>
      <c r="F22" s="385"/>
      <c r="G22" s="200"/>
      <c r="H22" s="167" t="str">
        <f>IF(LEFT(G22,2)="48","R",IF(D22="","N/A",VLOOKUP(D22,'UCM 7-6-18'!$F$2:$G$1576,2,FALSE)))</f>
        <v>N/A</v>
      </c>
      <c r="I22" s="146"/>
      <c r="J22" s="221"/>
      <c r="K22" s="146"/>
      <c r="L22" s="175"/>
    </row>
    <row r="23" spans="1:18" ht="23.1" customHeight="1" x14ac:dyDescent="0.2">
      <c r="A23" s="322">
        <v>11</v>
      </c>
      <c r="B23" s="423"/>
      <c r="C23" s="420"/>
      <c r="D23" s="424"/>
      <c r="E23" s="422" t="str">
        <f t="shared" si="0"/>
        <v/>
      </c>
      <c r="F23" s="385"/>
      <c r="G23" s="200"/>
      <c r="H23" s="167" t="str">
        <f>IF(LEFT(G23,2)="48","R",IF(D23="","N/A",VLOOKUP(D23,'UCM 7-6-18'!$F$2:$G$1576,2,FALSE)))</f>
        <v>N/A</v>
      </c>
      <c r="I23" s="146"/>
      <c r="J23" s="221"/>
      <c r="K23" s="146"/>
      <c r="L23" s="175"/>
    </row>
    <row r="24" spans="1:18" ht="23.1" customHeight="1" x14ac:dyDescent="0.2">
      <c r="A24" s="323">
        <v>12</v>
      </c>
      <c r="B24" s="423"/>
      <c r="C24" s="420"/>
      <c r="D24" s="424"/>
      <c r="E24" s="422" t="str">
        <f t="shared" si="0"/>
        <v/>
      </c>
      <c r="F24" s="385"/>
      <c r="G24" s="200"/>
      <c r="H24" s="167" t="str">
        <f>IF(LEFT(G24,2)="48","R",IF(D24="","N/A",VLOOKUP(D24,'UCM 7-6-18'!$F$2:$G$1576,2,FALSE)))</f>
        <v>N/A</v>
      </c>
      <c r="I24" s="146"/>
      <c r="J24" s="221"/>
      <c r="K24" s="146"/>
      <c r="L24" s="175"/>
    </row>
    <row r="25" spans="1:18" ht="23.1" customHeight="1" x14ac:dyDescent="0.2">
      <c r="A25" s="322">
        <v>13</v>
      </c>
      <c r="B25" s="423"/>
      <c r="C25" s="420"/>
      <c r="D25" s="424"/>
      <c r="E25" s="422" t="str">
        <f t="shared" si="0"/>
        <v/>
      </c>
      <c r="F25" s="385"/>
      <c r="G25" s="200"/>
      <c r="H25" s="167" t="str">
        <f>IF(LEFT(G25,2)="48","R",IF(D25="","N/A",VLOOKUP(D25,'UCM 7-6-18'!$F$2:$G$1576,2,FALSE)))</f>
        <v>N/A</v>
      </c>
      <c r="I25" s="146"/>
      <c r="J25" s="221"/>
      <c r="K25" s="146"/>
      <c r="L25" s="175"/>
    </row>
    <row r="26" spans="1:18" ht="23.1" customHeight="1" x14ac:dyDescent="0.2">
      <c r="A26" s="323">
        <v>14</v>
      </c>
      <c r="B26" s="423"/>
      <c r="C26" s="420"/>
      <c r="D26" s="424"/>
      <c r="E26" s="422" t="str">
        <f t="shared" si="0"/>
        <v/>
      </c>
      <c r="F26" s="385"/>
      <c r="G26" s="200"/>
      <c r="H26" s="167" t="str">
        <f>IF(LEFT(G26,2)="48","R",IF(D26="","N/A",VLOOKUP(D26,'UCM 7-6-18'!$F$2:$G$1576,2,FALSE)))</f>
        <v>N/A</v>
      </c>
      <c r="I26" s="146"/>
      <c r="J26" s="221"/>
      <c r="K26" s="146"/>
      <c r="L26" s="175"/>
    </row>
    <row r="27" spans="1:18" ht="23.1" customHeight="1" x14ac:dyDescent="0.2">
      <c r="A27" s="322">
        <v>15</v>
      </c>
      <c r="B27" s="423"/>
      <c r="C27" s="420"/>
      <c r="D27" s="424"/>
      <c r="E27" s="422" t="str">
        <f t="shared" si="0"/>
        <v/>
      </c>
      <c r="F27" s="385"/>
      <c r="G27" s="200"/>
      <c r="H27" s="167" t="str">
        <f>IF(LEFT(G27,2)="48","R",IF(D27="","N/A",VLOOKUP(D27,'UCM 7-6-18'!$F$2:$G$1576,2,FALSE)))</f>
        <v>N/A</v>
      </c>
      <c r="I27" s="146"/>
      <c r="J27" s="221"/>
      <c r="K27" s="146"/>
      <c r="L27" s="175"/>
    </row>
    <row r="28" spans="1:18" ht="23.1" customHeight="1" x14ac:dyDescent="0.2">
      <c r="A28" s="323">
        <v>16</v>
      </c>
      <c r="B28" s="423"/>
      <c r="C28" s="420"/>
      <c r="D28" s="424"/>
      <c r="E28" s="422" t="str">
        <f t="shared" si="0"/>
        <v/>
      </c>
      <c r="F28" s="385"/>
      <c r="G28" s="200"/>
      <c r="H28" s="167" t="str">
        <f>IF(LEFT(G28,2)="48","R",IF(D28="","N/A",VLOOKUP(D28,'UCM 7-6-18'!$F$2:$G$1576,2,FALSE)))</f>
        <v>N/A</v>
      </c>
      <c r="I28" s="146"/>
      <c r="J28" s="221"/>
      <c r="K28" s="146"/>
      <c r="L28" s="175"/>
    </row>
    <row r="29" spans="1:18" ht="22.5" customHeight="1" x14ac:dyDescent="0.2">
      <c r="A29" s="322">
        <v>17</v>
      </c>
      <c r="B29" s="423"/>
      <c r="C29" s="420"/>
      <c r="D29" s="424"/>
      <c r="E29" s="422" t="str">
        <f t="shared" si="0"/>
        <v/>
      </c>
      <c r="F29" s="385"/>
      <c r="G29" s="200"/>
      <c r="H29" s="167" t="str">
        <f>IF(LEFT(G29,2)="48","R",IF(D29="","N/A",VLOOKUP(D29,'UCM 7-6-18'!$F$2:$G$1576,2,FALSE)))</f>
        <v>N/A</v>
      </c>
      <c r="I29" s="146"/>
      <c r="J29" s="221"/>
      <c r="K29" s="146"/>
      <c r="L29" s="175"/>
    </row>
    <row r="30" spans="1:18" ht="23.1" customHeight="1" x14ac:dyDescent="0.2">
      <c r="A30" s="323">
        <v>18</v>
      </c>
      <c r="B30" s="423"/>
      <c r="C30" s="420"/>
      <c r="D30" s="424"/>
      <c r="E30" s="422" t="str">
        <f t="shared" si="0"/>
        <v/>
      </c>
      <c r="F30" s="385"/>
      <c r="G30" s="200"/>
      <c r="H30" s="167" t="str">
        <f>IF(LEFT(G30,2)="48","R",IF(D30="","N/A",VLOOKUP(D30,'UCM 7-6-18'!$F$2:$G$1576,2,FALSE)))</f>
        <v>N/A</v>
      </c>
      <c r="I30" s="146"/>
      <c r="J30" s="221"/>
      <c r="K30" s="146"/>
      <c r="L30" s="175"/>
    </row>
    <row r="31" spans="1:18" ht="23.1" customHeight="1" x14ac:dyDescent="0.2">
      <c r="A31" s="322">
        <v>19</v>
      </c>
      <c r="B31" s="423"/>
      <c r="C31" s="420"/>
      <c r="D31" s="424"/>
      <c r="E31" s="422" t="str">
        <f t="shared" si="0"/>
        <v/>
      </c>
      <c r="F31" s="385"/>
      <c r="G31" s="200"/>
      <c r="H31" s="167" t="str">
        <f>IF(LEFT(G31,2)="48","R",IF(D31="","N/A",VLOOKUP(D31,'UCM 7-6-18'!$F$2:$G$1576,2,FALSE)))</f>
        <v>N/A</v>
      </c>
      <c r="I31" s="146"/>
      <c r="J31" s="221"/>
      <c r="K31" s="146"/>
      <c r="L31" s="175"/>
    </row>
    <row r="32" spans="1:18" ht="23.1" customHeight="1" x14ac:dyDescent="0.2">
      <c r="A32" s="323">
        <v>20</v>
      </c>
      <c r="B32" s="423"/>
      <c r="C32" s="420"/>
      <c r="D32" s="424"/>
      <c r="E32" s="422" t="str">
        <f t="shared" si="0"/>
        <v/>
      </c>
      <c r="F32" s="385"/>
      <c r="G32" s="200"/>
      <c r="H32" s="167" t="str">
        <f>IF(LEFT(G32,2)="48","R",IF(D32="","N/A",VLOOKUP(D32,'UCM 7-6-18'!$F$2:$G$1576,2,FALSE)))</f>
        <v>N/A</v>
      </c>
      <c r="I32" s="146"/>
      <c r="J32" s="221"/>
      <c r="K32" s="146"/>
      <c r="L32" s="175"/>
    </row>
    <row r="33" spans="1:12" ht="23.1" customHeight="1" x14ac:dyDescent="0.2">
      <c r="A33" s="322">
        <v>21</v>
      </c>
      <c r="B33" s="423"/>
      <c r="C33" s="420"/>
      <c r="D33" s="424"/>
      <c r="E33" s="422" t="str">
        <f t="shared" si="0"/>
        <v/>
      </c>
      <c r="F33" s="385"/>
      <c r="G33" s="200"/>
      <c r="H33" s="167" t="str">
        <f>IF(LEFT(G33,2)="48","R",IF(D33="","N/A",VLOOKUP(D33,'UCM 7-6-18'!$F$2:$G$1576,2,FALSE)))</f>
        <v>N/A</v>
      </c>
      <c r="I33" s="146"/>
      <c r="J33" s="221"/>
      <c r="K33" s="146"/>
      <c r="L33" s="175"/>
    </row>
    <row r="34" spans="1:12" ht="23.1" customHeight="1" x14ac:dyDescent="0.2">
      <c r="A34" s="323">
        <v>22</v>
      </c>
      <c r="B34" s="423"/>
      <c r="C34" s="420"/>
      <c r="D34" s="424"/>
      <c r="E34" s="422" t="str">
        <f t="shared" si="0"/>
        <v/>
      </c>
      <c r="F34" s="385"/>
      <c r="G34" s="200"/>
      <c r="H34" s="167" t="str">
        <f>IF(LEFT(G34,2)="48","R",IF(D34="","N/A",VLOOKUP(D34,'UCM 7-6-18'!$F$2:$G$1576,2,FALSE)))</f>
        <v>N/A</v>
      </c>
      <c r="I34" s="146"/>
      <c r="J34" s="221"/>
      <c r="K34" s="146"/>
      <c r="L34" s="175"/>
    </row>
    <row r="35" spans="1:12" ht="23.1" customHeight="1" x14ac:dyDescent="0.2">
      <c r="A35" s="322">
        <v>23</v>
      </c>
      <c r="B35" s="423"/>
      <c r="C35" s="420"/>
      <c r="D35" s="424"/>
      <c r="E35" s="422" t="str">
        <f t="shared" si="0"/>
        <v/>
      </c>
      <c r="F35" s="385"/>
      <c r="G35" s="200"/>
      <c r="H35" s="167" t="str">
        <f>IF(LEFT(G35,2)="48","R",IF(D35="","N/A",VLOOKUP(D35,'UCM 7-6-18'!$F$2:$G$1576,2,FALSE)))</f>
        <v>N/A</v>
      </c>
      <c r="I35" s="146"/>
      <c r="J35" s="221"/>
      <c r="K35" s="146"/>
      <c r="L35" s="175"/>
    </row>
    <row r="36" spans="1:12" ht="23.1" customHeight="1" x14ac:dyDescent="0.2">
      <c r="A36" s="323">
        <v>24</v>
      </c>
      <c r="B36" s="423"/>
      <c r="C36" s="420"/>
      <c r="D36" s="424"/>
      <c r="E36" s="422" t="str">
        <f t="shared" si="0"/>
        <v/>
      </c>
      <c r="F36" s="385"/>
      <c r="G36" s="200"/>
      <c r="H36" s="167" t="str">
        <f>IF(LEFT(G36,2)="48","R",IF(D36="","N/A",VLOOKUP(D36,'UCM 7-6-18'!$F$2:$G$1576,2,FALSE)))</f>
        <v>N/A</v>
      </c>
      <c r="I36" s="146"/>
      <c r="J36" s="221"/>
      <c r="K36" s="146"/>
      <c r="L36" s="175"/>
    </row>
    <row r="37" spans="1:12" ht="23.1" customHeight="1" x14ac:dyDescent="0.2">
      <c r="A37" s="322">
        <v>25</v>
      </c>
      <c r="B37" s="423"/>
      <c r="C37" s="420"/>
      <c r="D37" s="424"/>
      <c r="E37" s="422" t="str">
        <f t="shared" si="0"/>
        <v/>
      </c>
      <c r="F37" s="385"/>
      <c r="G37" s="200"/>
      <c r="H37" s="167" t="str">
        <f>IF(LEFT(G37,2)="48","R",IF(D37="","N/A",VLOOKUP(D37,'UCM 7-6-18'!$F$2:$G$1576,2,FALSE)))</f>
        <v>N/A</v>
      </c>
      <c r="I37" s="146"/>
      <c r="J37" s="221"/>
      <c r="K37" s="146"/>
      <c r="L37" s="175"/>
    </row>
    <row r="38" spans="1:12" ht="23.1" customHeight="1" x14ac:dyDescent="0.2">
      <c r="A38" s="323">
        <v>26</v>
      </c>
      <c r="B38" s="423"/>
      <c r="C38" s="420"/>
      <c r="D38" s="424"/>
      <c r="E38" s="422" t="str">
        <f t="shared" si="0"/>
        <v/>
      </c>
      <c r="F38" s="385"/>
      <c r="G38" s="200"/>
      <c r="H38" s="167" t="str">
        <f>IF(LEFT(G38,2)="48","R",IF(D38="","N/A",VLOOKUP(D38,'UCM 7-6-18'!$F$2:$G$1576,2,FALSE)))</f>
        <v>N/A</v>
      </c>
      <c r="I38" s="146"/>
      <c r="J38" s="221"/>
      <c r="K38" s="146"/>
      <c r="L38" s="175"/>
    </row>
    <row r="39" spans="1:12" ht="23.1" customHeight="1" x14ac:dyDescent="0.2">
      <c r="A39" s="322">
        <v>27</v>
      </c>
      <c r="B39" s="423"/>
      <c r="C39" s="420"/>
      <c r="D39" s="424"/>
      <c r="E39" s="422" t="str">
        <f t="shared" si="0"/>
        <v/>
      </c>
      <c r="F39" s="385"/>
      <c r="G39" s="200"/>
      <c r="H39" s="167" t="str">
        <f>IF(LEFT(G39,2)="48","R",IF(D39="","N/A",VLOOKUP(D39,'UCM 7-6-18'!$F$2:$G$1576,2,FALSE)))</f>
        <v>N/A</v>
      </c>
      <c r="I39" s="146"/>
      <c r="J39" s="221"/>
      <c r="K39" s="146"/>
      <c r="L39" s="175"/>
    </row>
    <row r="40" spans="1:12" ht="23.1" customHeight="1" x14ac:dyDescent="0.2">
      <c r="A40" s="323">
        <v>28</v>
      </c>
      <c r="B40" s="423"/>
      <c r="C40" s="420"/>
      <c r="D40" s="424"/>
      <c r="E40" s="422" t="str">
        <f t="shared" si="0"/>
        <v/>
      </c>
      <c r="F40" s="385"/>
      <c r="G40" s="200"/>
      <c r="H40" s="167" t="str">
        <f>IF(LEFT(G40,2)="48","R",IF(D40="","N/A",VLOOKUP(D40,'UCM 7-6-18'!$F$2:$G$1576,2,FALSE)))</f>
        <v>N/A</v>
      </c>
      <c r="I40" s="146"/>
      <c r="J40" s="221"/>
      <c r="K40" s="146"/>
      <c r="L40" s="175"/>
    </row>
    <row r="41" spans="1:12" ht="23.1" customHeight="1" x14ac:dyDescent="0.2">
      <c r="A41" s="322">
        <v>29</v>
      </c>
      <c r="B41" s="423"/>
      <c r="C41" s="420"/>
      <c r="D41" s="424"/>
      <c r="E41" s="422" t="str">
        <f t="shared" si="0"/>
        <v/>
      </c>
      <c r="F41" s="385"/>
      <c r="G41" s="200"/>
      <c r="H41" s="167" t="str">
        <f>IF(LEFT(G41,2)="48","R",IF(D41="","N/A",VLOOKUP(D41,'UCM 7-6-18'!$F$2:$G$1576,2,FALSE)))</f>
        <v>N/A</v>
      </c>
      <c r="I41" s="146"/>
      <c r="J41" s="221"/>
      <c r="K41" s="146"/>
      <c r="L41" s="175"/>
    </row>
    <row r="42" spans="1:12" ht="23.1" customHeight="1" x14ac:dyDescent="0.2">
      <c r="A42" s="323">
        <v>30</v>
      </c>
      <c r="B42" s="423"/>
      <c r="C42" s="420"/>
      <c r="D42" s="424"/>
      <c r="E42" s="422" t="str">
        <f t="shared" si="0"/>
        <v/>
      </c>
      <c r="F42" s="385"/>
      <c r="G42" s="200"/>
      <c r="H42" s="167" t="str">
        <f>IF(LEFT(G42,2)="48","R",IF(D42="","N/A",VLOOKUP(D42,'UCM 7-6-18'!$F$2:$G$1576,2,FALSE)))</f>
        <v>N/A</v>
      </c>
      <c r="I42" s="146"/>
      <c r="J42" s="221"/>
      <c r="K42" s="146"/>
      <c r="L42" s="175"/>
    </row>
    <row r="43" spans="1:12" ht="23.1" customHeight="1" x14ac:dyDescent="0.2">
      <c r="A43" s="322">
        <v>31</v>
      </c>
      <c r="B43" s="423"/>
      <c r="C43" s="420"/>
      <c r="D43" s="424"/>
      <c r="E43" s="422" t="str">
        <f t="shared" si="0"/>
        <v/>
      </c>
      <c r="F43" s="385"/>
      <c r="G43" s="200"/>
      <c r="H43" s="167" t="str">
        <f>IF(LEFT(G43,2)="48","R",IF(D43="","N/A",VLOOKUP(D43,'UCM 7-6-18'!$F$2:$G$1576,2,FALSE)))</f>
        <v>N/A</v>
      </c>
      <c r="I43" s="146"/>
      <c r="J43" s="221"/>
      <c r="K43" s="146"/>
      <c r="L43" s="175"/>
    </row>
    <row r="44" spans="1:12" ht="23.1" customHeight="1" x14ac:dyDescent="0.2">
      <c r="A44" s="323">
        <v>32</v>
      </c>
      <c r="B44" s="423"/>
      <c r="C44" s="420"/>
      <c r="D44" s="424"/>
      <c r="E44" s="422" t="str">
        <f t="shared" si="0"/>
        <v/>
      </c>
      <c r="F44" s="385"/>
      <c r="G44" s="200"/>
      <c r="H44" s="167" t="str">
        <f>IF(LEFT(G44,2)="48","R",IF(D44="","N/A",VLOOKUP(D44,'UCM 7-6-18'!$F$2:$G$1576,2,FALSE)))</f>
        <v>N/A</v>
      </c>
      <c r="I44" s="146"/>
      <c r="J44" s="221"/>
      <c r="K44" s="146"/>
      <c r="L44" s="175"/>
    </row>
    <row r="45" spans="1:12" ht="23.1" customHeight="1" x14ac:dyDescent="0.2">
      <c r="A45" s="322">
        <v>33</v>
      </c>
      <c r="B45" s="423"/>
      <c r="C45" s="420"/>
      <c r="D45" s="424"/>
      <c r="E45" s="422" t="str">
        <f t="shared" si="0"/>
        <v/>
      </c>
      <c r="F45" s="385"/>
      <c r="G45" s="200"/>
      <c r="H45" s="167" t="str">
        <f>IF(LEFT(G45,2)="48","R",IF(D45="","N/A",VLOOKUP(D45,'UCM 7-6-18'!$F$2:$G$1576,2,FALSE)))</f>
        <v>N/A</v>
      </c>
      <c r="I45" s="146"/>
      <c r="J45" s="221"/>
      <c r="K45" s="146"/>
      <c r="L45" s="175"/>
    </row>
    <row r="46" spans="1:12" ht="23.1" customHeight="1" x14ac:dyDescent="0.2">
      <c r="A46" s="323">
        <v>34</v>
      </c>
      <c r="B46" s="423"/>
      <c r="C46" s="420"/>
      <c r="D46" s="424"/>
      <c r="E46" s="422" t="str">
        <f t="shared" si="0"/>
        <v/>
      </c>
      <c r="F46" s="385"/>
      <c r="G46" s="200"/>
      <c r="H46" s="167" t="str">
        <f>IF(LEFT(G46,2)="48","R",IF(D46="","N/A",VLOOKUP(D46,'UCM 7-6-18'!$F$2:$G$1576,2,FALSE)))</f>
        <v>N/A</v>
      </c>
      <c r="I46" s="146"/>
      <c r="J46" s="221"/>
      <c r="K46" s="146"/>
      <c r="L46" s="175"/>
    </row>
    <row r="47" spans="1:12" ht="23.1" customHeight="1" x14ac:dyDescent="0.2">
      <c r="A47" s="322">
        <v>35</v>
      </c>
      <c r="B47" s="423"/>
      <c r="C47" s="420"/>
      <c r="D47" s="424"/>
      <c r="E47" s="422" t="str">
        <f t="shared" si="0"/>
        <v/>
      </c>
      <c r="F47" s="385"/>
      <c r="G47" s="200"/>
      <c r="H47" s="167" t="str">
        <f>IF(LEFT(G47,2)="48","R",IF(D47="","N/A",VLOOKUP(D47,'UCM 7-6-18'!$F$2:$G$1576,2,FALSE)))</f>
        <v>N/A</v>
      </c>
      <c r="I47" s="146"/>
      <c r="J47" s="221"/>
      <c r="K47" s="146"/>
      <c r="L47" s="175"/>
    </row>
    <row r="48" spans="1:12" ht="23.1" customHeight="1" x14ac:dyDescent="0.2">
      <c r="A48" s="323">
        <v>36</v>
      </c>
      <c r="B48" s="423"/>
      <c r="C48" s="420"/>
      <c r="D48" s="424"/>
      <c r="E48" s="422" t="str">
        <f t="shared" si="0"/>
        <v/>
      </c>
      <c r="F48" s="385"/>
      <c r="G48" s="200"/>
      <c r="H48" s="167" t="str">
        <f>IF(LEFT(G48,2)="48","R",IF(D48="","N/A",VLOOKUP(D48,'UCM 7-6-18'!$F$2:$G$1576,2,FALSE)))</f>
        <v>N/A</v>
      </c>
      <c r="I48" s="146"/>
      <c r="J48" s="221"/>
      <c r="K48" s="146"/>
      <c r="L48" s="175"/>
    </row>
    <row r="49" spans="1:19" ht="23.1" customHeight="1" x14ac:dyDescent="0.2">
      <c r="A49" s="322">
        <v>37</v>
      </c>
      <c r="B49" s="423"/>
      <c r="C49" s="420"/>
      <c r="D49" s="424"/>
      <c r="E49" s="422" t="str">
        <f t="shared" si="0"/>
        <v/>
      </c>
      <c r="F49" s="385"/>
      <c r="G49" s="200"/>
      <c r="H49" s="167" t="str">
        <f>IF(LEFT(G49,2)="48","R",IF(D49="","N/A",VLOOKUP(D49,'UCM 7-6-18'!$F$2:$G$1576,2,FALSE)))</f>
        <v>N/A</v>
      </c>
      <c r="I49" s="146"/>
      <c r="J49" s="221"/>
      <c r="K49" s="146"/>
      <c r="L49" s="175"/>
      <c r="S49" s="4"/>
    </row>
    <row r="50" spans="1:19" ht="23.1" customHeight="1" x14ac:dyDescent="0.2">
      <c r="A50" s="323">
        <v>38</v>
      </c>
      <c r="B50" s="423"/>
      <c r="C50" s="420"/>
      <c r="D50" s="424"/>
      <c r="E50" s="422" t="str">
        <f t="shared" si="0"/>
        <v/>
      </c>
      <c r="F50" s="385"/>
      <c r="G50" s="200"/>
      <c r="H50" s="167" t="str">
        <f>IF(LEFT(G50,2)="48","R",IF(D50="","N/A",VLOOKUP(D50,'UCM 7-6-18'!$F$2:$G$1576,2,FALSE)))</f>
        <v>N/A</v>
      </c>
      <c r="I50" s="146"/>
      <c r="J50" s="221"/>
      <c r="K50" s="146"/>
      <c r="L50" s="175"/>
      <c r="S50" s="4"/>
    </row>
    <row r="51" spans="1:19" ht="23.1" customHeight="1" x14ac:dyDescent="0.2">
      <c r="A51" s="322">
        <v>39</v>
      </c>
      <c r="B51" s="423"/>
      <c r="C51" s="420"/>
      <c r="D51" s="424"/>
      <c r="E51" s="422" t="str">
        <f t="shared" si="0"/>
        <v/>
      </c>
      <c r="F51" s="385"/>
      <c r="G51" s="200"/>
      <c r="H51" s="167" t="str">
        <f>IF(LEFT(G51,2)="48","R",IF(D51="","N/A",VLOOKUP(D51,'UCM 7-6-18'!$F$2:$G$1576,2,FALSE)))</f>
        <v>N/A</v>
      </c>
      <c r="I51" s="146"/>
      <c r="J51" s="221"/>
      <c r="K51" s="146"/>
      <c r="L51" s="175"/>
      <c r="S51" s="4"/>
    </row>
    <row r="52" spans="1:19" ht="23.1" customHeight="1" x14ac:dyDescent="0.2">
      <c r="A52" s="323">
        <v>40</v>
      </c>
      <c r="B52" s="423"/>
      <c r="C52" s="420"/>
      <c r="D52" s="424"/>
      <c r="E52" s="422" t="str">
        <f t="shared" si="0"/>
        <v/>
      </c>
      <c r="F52" s="385"/>
      <c r="G52" s="200"/>
      <c r="H52" s="167" t="str">
        <f>IF(LEFT(G52,2)="48","R",IF(D52="","N/A",VLOOKUP(D52,'UCM 7-6-18'!$F$2:$G$1576,2,FALSE)))</f>
        <v>N/A</v>
      </c>
      <c r="I52" s="146"/>
      <c r="J52" s="221"/>
      <c r="K52" s="146"/>
      <c r="L52" s="175"/>
      <c r="S52" s="4"/>
    </row>
    <row r="53" spans="1:19" ht="23.1" customHeight="1" x14ac:dyDescent="0.2">
      <c r="A53" s="322">
        <v>41</v>
      </c>
      <c r="B53" s="423"/>
      <c r="C53" s="420"/>
      <c r="D53" s="424"/>
      <c r="E53" s="422" t="str">
        <f t="shared" si="0"/>
        <v/>
      </c>
      <c r="F53" s="385"/>
      <c r="G53" s="200"/>
      <c r="H53" s="167" t="str">
        <f>IF(LEFT(G53,2)="48","R",IF(D53="","N/A",VLOOKUP(D53,'UCM 7-6-18'!$F$2:$G$1576,2,FALSE)))</f>
        <v>N/A</v>
      </c>
      <c r="I53" s="146"/>
      <c r="J53" s="221"/>
      <c r="K53" s="146"/>
      <c r="L53" s="175"/>
      <c r="S53" s="4"/>
    </row>
    <row r="54" spans="1:19" ht="23.1" customHeight="1" x14ac:dyDescent="0.2">
      <c r="A54" s="323">
        <v>42</v>
      </c>
      <c r="B54" s="423"/>
      <c r="C54" s="420"/>
      <c r="D54" s="424"/>
      <c r="E54" s="422" t="str">
        <f t="shared" si="0"/>
        <v/>
      </c>
      <c r="F54" s="385"/>
      <c r="G54" s="200"/>
      <c r="H54" s="167" t="str">
        <f>IF(LEFT(G54,2)="48","R",IF(D54="","N/A",VLOOKUP(D54,'UCM 7-6-18'!$F$2:$G$1576,2,FALSE)))</f>
        <v>N/A</v>
      </c>
      <c r="I54" s="146"/>
      <c r="J54" s="221"/>
      <c r="K54" s="146"/>
      <c r="L54" s="175"/>
      <c r="S54" s="4"/>
    </row>
    <row r="55" spans="1:19" ht="23.1" customHeight="1" x14ac:dyDescent="0.2">
      <c r="A55" s="322">
        <v>43</v>
      </c>
      <c r="B55" s="423"/>
      <c r="C55" s="420"/>
      <c r="D55" s="424"/>
      <c r="E55" s="422" t="str">
        <f t="shared" si="0"/>
        <v/>
      </c>
      <c r="F55" s="385"/>
      <c r="G55" s="200"/>
      <c r="H55" s="167" t="str">
        <f>IF(LEFT(G55,2)="48","R",IF(D55="","N/A",VLOOKUP(D55,'UCM 7-6-18'!$F$2:$G$1576,2,FALSE)))</f>
        <v>N/A</v>
      </c>
      <c r="I55" s="146"/>
      <c r="J55" s="221"/>
      <c r="K55" s="146"/>
      <c r="L55" s="175"/>
      <c r="S55" s="4"/>
    </row>
    <row r="56" spans="1:19" ht="23.1" customHeight="1" x14ac:dyDescent="0.2">
      <c r="A56" s="323">
        <v>44</v>
      </c>
      <c r="B56" s="423"/>
      <c r="C56" s="420"/>
      <c r="D56" s="424"/>
      <c r="E56" s="422" t="str">
        <f t="shared" si="0"/>
        <v/>
      </c>
      <c r="F56" s="385"/>
      <c r="G56" s="200"/>
      <c r="H56" s="167" t="str">
        <f>IF(LEFT(G56,2)="48","R",IF(D56="","N/A",VLOOKUP(D56,'UCM 7-6-18'!$F$2:$G$1576,2,FALSE)))</f>
        <v>N/A</v>
      </c>
      <c r="I56" s="146"/>
      <c r="J56" s="221"/>
      <c r="K56" s="146"/>
      <c r="L56" s="175"/>
      <c r="S56" s="4"/>
    </row>
    <row r="57" spans="1:19" ht="23.1" customHeight="1" x14ac:dyDescent="0.2">
      <c r="A57" s="322">
        <v>45</v>
      </c>
      <c r="B57" s="423"/>
      <c r="C57" s="420"/>
      <c r="D57" s="424"/>
      <c r="E57" s="422" t="str">
        <f t="shared" si="0"/>
        <v/>
      </c>
      <c r="F57" s="385"/>
      <c r="G57" s="200"/>
      <c r="H57" s="167" t="str">
        <f>IF(LEFT(G57,2)="48","R",IF(D57="","N/A",VLOOKUP(D57,'UCM 7-6-18'!$F$2:$G$1576,2,FALSE)))</f>
        <v>N/A</v>
      </c>
      <c r="I57" s="146"/>
      <c r="J57" s="221"/>
      <c r="K57" s="146"/>
      <c r="L57" s="175"/>
      <c r="S57" s="4"/>
    </row>
    <row r="58" spans="1:19" ht="23.1" customHeight="1" x14ac:dyDescent="0.2">
      <c r="A58" s="323">
        <v>46</v>
      </c>
      <c r="B58" s="423"/>
      <c r="C58" s="420"/>
      <c r="D58" s="424"/>
      <c r="E58" s="422" t="str">
        <f t="shared" si="0"/>
        <v/>
      </c>
      <c r="F58" s="385"/>
      <c r="G58" s="200"/>
      <c r="H58" s="167" t="str">
        <f>IF(LEFT(G58,2)="48","R",IF(D58="","N/A",VLOOKUP(D58,'UCM 7-6-18'!$F$2:$G$1576,2,FALSE)))</f>
        <v>N/A</v>
      </c>
      <c r="I58" s="146"/>
      <c r="J58" s="221"/>
      <c r="K58" s="146"/>
      <c r="L58" s="175"/>
      <c r="S58" s="4"/>
    </row>
    <row r="59" spans="1:19" ht="23.1" customHeight="1" x14ac:dyDescent="0.2">
      <c r="A59" s="322">
        <v>47</v>
      </c>
      <c r="B59" s="423"/>
      <c r="C59" s="420"/>
      <c r="D59" s="424"/>
      <c r="E59" s="422" t="str">
        <f t="shared" si="0"/>
        <v/>
      </c>
      <c r="F59" s="385"/>
      <c r="G59" s="200"/>
      <c r="H59" s="167" t="str">
        <f>IF(LEFT(G59,2)="48","R",IF(D59="","N/A",VLOOKUP(D59,'UCM 7-6-18'!$F$2:$G$1576,2,FALSE)))</f>
        <v>N/A</v>
      </c>
      <c r="I59" s="146"/>
      <c r="J59" s="221"/>
      <c r="K59" s="146"/>
      <c r="L59" s="175"/>
      <c r="S59" s="4"/>
    </row>
    <row r="60" spans="1:19" ht="23.1" customHeight="1" x14ac:dyDescent="0.2">
      <c r="A60" s="323">
        <v>48</v>
      </c>
      <c r="B60" s="423"/>
      <c r="C60" s="420"/>
      <c r="D60" s="424"/>
      <c r="E60" s="422" t="str">
        <f t="shared" si="0"/>
        <v/>
      </c>
      <c r="F60" s="385"/>
      <c r="G60" s="200"/>
      <c r="H60" s="167" t="str">
        <f>IF(LEFT(G60,2)="48","R",IF(D60="","N/A",VLOOKUP(D60,'UCM 7-6-18'!$F$2:$G$1576,2,FALSE)))</f>
        <v>N/A</v>
      </c>
      <c r="I60" s="146"/>
      <c r="J60" s="221"/>
      <c r="K60" s="146"/>
      <c r="L60" s="175"/>
      <c r="S60" s="4"/>
    </row>
    <row r="61" spans="1:19" ht="23.1" customHeight="1" x14ac:dyDescent="0.2">
      <c r="A61" s="322">
        <v>49</v>
      </c>
      <c r="B61" s="423"/>
      <c r="C61" s="420"/>
      <c r="D61" s="424"/>
      <c r="E61" s="422" t="str">
        <f t="shared" si="0"/>
        <v/>
      </c>
      <c r="F61" s="385"/>
      <c r="G61" s="200"/>
      <c r="H61" s="167" t="str">
        <f>IF(LEFT(G61,2)="48","R",IF(D61="","N/A",VLOOKUP(D61,'UCM 7-6-18'!$F$2:$G$1576,2,FALSE)))</f>
        <v>N/A</v>
      </c>
      <c r="I61" s="146"/>
      <c r="J61" s="221"/>
      <c r="K61" s="146"/>
      <c r="L61" s="175"/>
      <c r="S61" s="4"/>
    </row>
    <row r="62" spans="1:19" ht="23.1" customHeight="1" thickBot="1" x14ac:dyDescent="0.25">
      <c r="A62" s="323">
        <v>50</v>
      </c>
      <c r="B62" s="423"/>
      <c r="C62" s="420"/>
      <c r="D62" s="424"/>
      <c r="E62" s="422" t="str">
        <f t="shared" si="0"/>
        <v/>
      </c>
      <c r="F62" s="385"/>
      <c r="G62" s="200"/>
      <c r="H62" s="167" t="str">
        <f>IF(LEFT(G62,2)="48","R",IF(D62="","N/A",VLOOKUP(D62,'UCM 7-6-18'!$F$2:$G$1576,2,FALSE)))</f>
        <v>N/A</v>
      </c>
      <c r="I62" s="146"/>
      <c r="J62" s="221"/>
      <c r="K62" s="146"/>
      <c r="L62" s="175"/>
      <c r="S62" s="4"/>
    </row>
    <row r="63" spans="1:19" ht="23.1" hidden="1" customHeight="1" x14ac:dyDescent="0.2">
      <c r="A63" s="322">
        <v>51</v>
      </c>
      <c r="B63" s="423"/>
      <c r="C63" s="420"/>
      <c r="D63" s="424"/>
      <c r="E63" s="422" t="str">
        <f t="shared" si="0"/>
        <v/>
      </c>
      <c r="F63" s="385"/>
      <c r="G63" s="200"/>
      <c r="H63" s="167" t="str">
        <f>IF(LEFT(G63,2)="48","R",IF(D63="","N/A",VLOOKUP(D63,'UCM 7-6-18'!$F$2:$G$1576,2,FALSE)))</f>
        <v>N/A</v>
      </c>
      <c r="I63" s="146"/>
      <c r="J63" s="221"/>
      <c r="K63" s="146"/>
      <c r="L63" s="175"/>
      <c r="S63" s="4"/>
    </row>
    <row r="64" spans="1:19" ht="23.1" hidden="1" customHeight="1" x14ac:dyDescent="0.2">
      <c r="A64" s="323">
        <v>52</v>
      </c>
      <c r="B64" s="423"/>
      <c r="C64" s="420"/>
      <c r="D64" s="424"/>
      <c r="E64" s="422" t="str">
        <f t="shared" si="0"/>
        <v/>
      </c>
      <c r="F64" s="385"/>
      <c r="G64" s="200"/>
      <c r="H64" s="167" t="str">
        <f>IF(LEFT(G64,2)="48","R",IF(D64="","N/A",VLOOKUP(D64,'UCM 7-6-18'!$F$2:$G$1576,2,FALSE)))</f>
        <v>N/A</v>
      </c>
      <c r="I64" s="146"/>
      <c r="J64" s="221"/>
      <c r="K64" s="146"/>
      <c r="L64" s="175"/>
      <c r="S64" s="4"/>
    </row>
    <row r="65" spans="1:19" ht="23.1" hidden="1" customHeight="1" x14ac:dyDescent="0.2">
      <c r="A65" s="322">
        <v>53</v>
      </c>
      <c r="B65" s="423"/>
      <c r="C65" s="420"/>
      <c r="D65" s="424"/>
      <c r="E65" s="422" t="str">
        <f t="shared" si="0"/>
        <v/>
      </c>
      <c r="F65" s="385"/>
      <c r="G65" s="200"/>
      <c r="H65" s="167" t="str">
        <f>IF(LEFT(G65,2)="48","R",IF(D65="","N/A",VLOOKUP(D65,'UCM 7-6-18'!$F$2:$G$1576,2,FALSE)))</f>
        <v>N/A</v>
      </c>
      <c r="I65" s="146"/>
      <c r="J65" s="221"/>
      <c r="K65" s="146"/>
      <c r="L65" s="175"/>
      <c r="S65" s="4"/>
    </row>
    <row r="66" spans="1:19" ht="23.1" hidden="1" customHeight="1" x14ac:dyDescent="0.2">
      <c r="A66" s="323">
        <v>54</v>
      </c>
      <c r="B66" s="423"/>
      <c r="C66" s="420"/>
      <c r="D66" s="424"/>
      <c r="E66" s="422" t="str">
        <f t="shared" si="0"/>
        <v/>
      </c>
      <c r="F66" s="385"/>
      <c r="G66" s="200"/>
      <c r="H66" s="167" t="str">
        <f>IF(LEFT(G66,2)="48","R",IF(D66="","N/A",VLOOKUP(D66,'UCM 7-6-18'!$F$2:$G$1576,2,FALSE)))</f>
        <v>N/A</v>
      </c>
      <c r="I66" s="146"/>
      <c r="J66" s="221"/>
      <c r="K66" s="146"/>
      <c r="L66" s="175"/>
      <c r="S66" s="4"/>
    </row>
    <row r="67" spans="1:19" ht="23.1" hidden="1" customHeight="1" x14ac:dyDescent="0.2">
      <c r="A67" s="322">
        <v>55</v>
      </c>
      <c r="B67" s="423"/>
      <c r="C67" s="420"/>
      <c r="D67" s="424"/>
      <c r="E67" s="422" t="str">
        <f t="shared" si="0"/>
        <v/>
      </c>
      <c r="F67" s="385"/>
      <c r="G67" s="200"/>
      <c r="H67" s="167" t="str">
        <f>IF(LEFT(G67,2)="48","R",IF(D67="","N/A",VLOOKUP(D67,'UCM 7-6-18'!$F$2:$G$1576,2,FALSE)))</f>
        <v>N/A</v>
      </c>
      <c r="I67" s="146"/>
      <c r="J67" s="221"/>
      <c r="K67" s="146"/>
      <c r="L67" s="175"/>
      <c r="S67" s="4"/>
    </row>
    <row r="68" spans="1:19" ht="23.1" hidden="1" customHeight="1" x14ac:dyDescent="0.2">
      <c r="A68" s="323">
        <v>56</v>
      </c>
      <c r="B68" s="423"/>
      <c r="C68" s="420"/>
      <c r="D68" s="424"/>
      <c r="E68" s="422" t="str">
        <f t="shared" si="0"/>
        <v/>
      </c>
      <c r="F68" s="385"/>
      <c r="G68" s="200"/>
      <c r="H68" s="167" t="str">
        <f>IF(LEFT(G68,2)="48","R",IF(D68="","N/A",VLOOKUP(D68,'UCM 7-6-18'!$F$2:$G$1576,2,FALSE)))</f>
        <v>N/A</v>
      </c>
      <c r="I68" s="146"/>
      <c r="J68" s="221"/>
      <c r="K68" s="146"/>
      <c r="L68" s="175"/>
      <c r="S68" s="4"/>
    </row>
    <row r="69" spans="1:19" ht="23.1" hidden="1" customHeight="1" x14ac:dyDescent="0.2">
      <c r="A69" s="322">
        <v>57</v>
      </c>
      <c r="B69" s="423"/>
      <c r="C69" s="420"/>
      <c r="D69" s="424"/>
      <c r="E69" s="422" t="str">
        <f t="shared" si="0"/>
        <v/>
      </c>
      <c r="F69" s="385"/>
      <c r="G69" s="200"/>
      <c r="H69" s="167" t="str">
        <f>IF(LEFT(G69,2)="48","R",IF(D69="","N/A",VLOOKUP(D69,'UCM 7-6-18'!$F$2:$G$1576,2,FALSE)))</f>
        <v>N/A</v>
      </c>
      <c r="I69" s="146"/>
      <c r="J69" s="221"/>
      <c r="K69" s="146"/>
      <c r="L69" s="175"/>
      <c r="S69" s="4"/>
    </row>
    <row r="70" spans="1:19" ht="23.1" hidden="1" customHeight="1" x14ac:dyDescent="0.2">
      <c r="A70" s="323">
        <v>58</v>
      </c>
      <c r="B70" s="423"/>
      <c r="C70" s="420"/>
      <c r="D70" s="424"/>
      <c r="E70" s="422" t="str">
        <f t="shared" si="0"/>
        <v/>
      </c>
      <c r="F70" s="385"/>
      <c r="G70" s="200"/>
      <c r="H70" s="167" t="str">
        <f>IF(LEFT(G70,2)="48","R",IF(D70="","N/A",VLOOKUP(D70,'UCM 7-6-18'!$F$2:$G$1576,2,FALSE)))</f>
        <v>N/A</v>
      </c>
      <c r="I70" s="146"/>
      <c r="J70" s="221"/>
      <c r="K70" s="146"/>
      <c r="L70" s="175"/>
      <c r="S70" s="4"/>
    </row>
    <row r="71" spans="1:19" ht="23.1" hidden="1" customHeight="1" x14ac:dyDescent="0.2">
      <c r="A71" s="322">
        <v>59</v>
      </c>
      <c r="B71" s="423"/>
      <c r="C71" s="420"/>
      <c r="D71" s="424"/>
      <c r="E71" s="422" t="str">
        <f t="shared" si="0"/>
        <v/>
      </c>
      <c r="F71" s="385"/>
      <c r="G71" s="200"/>
      <c r="H71" s="167" t="str">
        <f>IF(LEFT(G71,2)="48","R",IF(D71="","N/A",VLOOKUP(D71,'UCM 7-6-18'!$F$2:$G$1576,2,FALSE)))</f>
        <v>N/A</v>
      </c>
      <c r="I71" s="146"/>
      <c r="J71" s="221"/>
      <c r="K71" s="146"/>
      <c r="L71" s="175"/>
      <c r="S71" s="4"/>
    </row>
    <row r="72" spans="1:19" ht="23.1" hidden="1" customHeight="1" x14ac:dyDescent="0.2">
      <c r="A72" s="323">
        <v>60</v>
      </c>
      <c r="B72" s="423"/>
      <c r="C72" s="420"/>
      <c r="D72" s="424"/>
      <c r="E72" s="422" t="str">
        <f t="shared" si="0"/>
        <v/>
      </c>
      <c r="F72" s="385"/>
      <c r="G72" s="200"/>
      <c r="H72" s="167" t="str">
        <f>IF(LEFT(G72,2)="48","R",IF(D72="","N/A",VLOOKUP(D72,'UCM 7-6-18'!$F$2:$G$1576,2,FALSE)))</f>
        <v>N/A</v>
      </c>
      <c r="I72" s="146"/>
      <c r="J72" s="221"/>
      <c r="K72" s="146"/>
      <c r="L72" s="175"/>
      <c r="S72" s="4"/>
    </row>
    <row r="73" spans="1:19" ht="23.1" hidden="1" customHeight="1" x14ac:dyDescent="0.2">
      <c r="A73" s="322">
        <v>61</v>
      </c>
      <c r="B73" s="423"/>
      <c r="C73" s="420"/>
      <c r="D73" s="424"/>
      <c r="E73" s="422" t="str">
        <f t="shared" si="0"/>
        <v/>
      </c>
      <c r="F73" s="385"/>
      <c r="G73" s="200"/>
      <c r="H73" s="167" t="str">
        <f>IF(LEFT(G73,2)="48","R",IF(D73="","N/A",VLOOKUP(D73,'UCM 7-6-18'!$F$2:$G$1576,2,FALSE)))</f>
        <v>N/A</v>
      </c>
      <c r="I73" s="146"/>
      <c r="J73" s="221"/>
      <c r="K73" s="146"/>
      <c r="L73" s="175"/>
      <c r="S73" s="4"/>
    </row>
    <row r="74" spans="1:19" ht="23.1" hidden="1" customHeight="1" x14ac:dyDescent="0.2">
      <c r="A74" s="323">
        <v>62</v>
      </c>
      <c r="B74" s="423"/>
      <c r="C74" s="420"/>
      <c r="D74" s="424"/>
      <c r="E74" s="422" t="str">
        <f t="shared" si="0"/>
        <v/>
      </c>
      <c r="F74" s="385"/>
      <c r="G74" s="200"/>
      <c r="H74" s="167" t="str">
        <f>IF(LEFT(G74,2)="48","R",IF(D74="","N/A",VLOOKUP(D74,'UCM 7-6-18'!$F$2:$G$1576,2,FALSE)))</f>
        <v>N/A</v>
      </c>
      <c r="I74" s="146"/>
      <c r="J74" s="221"/>
      <c r="K74" s="146"/>
      <c r="L74" s="175"/>
      <c r="S74" s="4"/>
    </row>
    <row r="75" spans="1:19" ht="23.1" hidden="1" customHeight="1" x14ac:dyDescent="0.2">
      <c r="A75" s="322">
        <v>63</v>
      </c>
      <c r="B75" s="423"/>
      <c r="C75" s="420"/>
      <c r="D75" s="424"/>
      <c r="E75" s="422" t="str">
        <f t="shared" si="0"/>
        <v/>
      </c>
      <c r="F75" s="385"/>
      <c r="G75" s="200"/>
      <c r="H75" s="167" t="str">
        <f>IF(LEFT(G75,2)="48","R",IF(D75="","N/A",VLOOKUP(D75,'UCM 7-6-18'!$F$2:$G$1576,2,FALSE)))</f>
        <v>N/A</v>
      </c>
      <c r="I75" s="146"/>
      <c r="J75" s="221"/>
      <c r="K75" s="146"/>
      <c r="L75" s="175"/>
      <c r="S75" s="4"/>
    </row>
    <row r="76" spans="1:19" ht="23.1" hidden="1" customHeight="1" x14ac:dyDescent="0.2">
      <c r="A76" s="323">
        <v>64</v>
      </c>
      <c r="B76" s="423"/>
      <c r="C76" s="420"/>
      <c r="D76" s="424"/>
      <c r="E76" s="422" t="str">
        <f t="shared" si="0"/>
        <v/>
      </c>
      <c r="F76" s="385"/>
      <c r="G76" s="200"/>
      <c r="H76" s="167" t="str">
        <f>IF(LEFT(G76,2)="48","R",IF(D76="","N/A",VLOOKUP(D76,'UCM 7-6-18'!$F$2:$G$1576,2,FALSE)))</f>
        <v>N/A</v>
      </c>
      <c r="I76" s="146"/>
      <c r="J76" s="221"/>
      <c r="K76" s="146"/>
      <c r="L76" s="175"/>
      <c r="S76" s="4"/>
    </row>
    <row r="77" spans="1:19" ht="23.1" hidden="1" customHeight="1" x14ac:dyDescent="0.2">
      <c r="A77" s="322">
        <v>65</v>
      </c>
      <c r="B77" s="423"/>
      <c r="C77" s="420"/>
      <c r="D77" s="424"/>
      <c r="E77" s="422" t="str">
        <f t="shared" si="0"/>
        <v/>
      </c>
      <c r="F77" s="385"/>
      <c r="G77" s="200"/>
      <c r="H77" s="167" t="str">
        <f>IF(LEFT(G77,2)="48","R",IF(D77="","N/A",VLOOKUP(D77,'UCM 7-6-18'!$F$2:$G$1576,2,FALSE)))</f>
        <v>N/A</v>
      </c>
      <c r="I77" s="146"/>
      <c r="J77" s="221"/>
      <c r="K77" s="146"/>
      <c r="L77" s="175"/>
      <c r="S77" s="4"/>
    </row>
    <row r="78" spans="1:19" ht="23.1" hidden="1" customHeight="1" x14ac:dyDescent="0.2">
      <c r="A78" s="323">
        <v>66</v>
      </c>
      <c r="B78" s="423"/>
      <c r="C78" s="420"/>
      <c r="D78" s="424"/>
      <c r="E78" s="422" t="str">
        <f t="shared" ref="E78:E305" si="1">IF(B78="","",(CONCATENATE(TEXT(B78,"###0000_);[Red](#,##0)")," ", TEXT(C78,"###000_);[Red](#,##0)")," ", TEXT(D78,"###0000_);[Red](#,##0)"))))</f>
        <v/>
      </c>
      <c r="F78" s="385"/>
      <c r="G78" s="200"/>
      <c r="H78" s="167" t="str">
        <f>IF(LEFT(G78,2)="48","R",IF(D78="","N/A",VLOOKUP(D78,'UCM 7-6-18'!$F$2:$G$1576,2,FALSE)))</f>
        <v>N/A</v>
      </c>
      <c r="I78" s="146"/>
      <c r="J78" s="221"/>
      <c r="K78" s="146"/>
      <c r="L78" s="175"/>
      <c r="S78" s="4"/>
    </row>
    <row r="79" spans="1:19" ht="23.1" hidden="1" customHeight="1" x14ac:dyDescent="0.2">
      <c r="A79" s="322">
        <v>67</v>
      </c>
      <c r="B79" s="423"/>
      <c r="C79" s="420"/>
      <c r="D79" s="424"/>
      <c r="E79" s="422" t="str">
        <f t="shared" si="1"/>
        <v/>
      </c>
      <c r="F79" s="385"/>
      <c r="G79" s="200"/>
      <c r="H79" s="167" t="str">
        <f>IF(LEFT(G79,2)="48","R",IF(D79="","N/A",VLOOKUP(D79,'UCM 7-6-18'!$F$2:$G$1576,2,FALSE)))</f>
        <v>N/A</v>
      </c>
      <c r="I79" s="146"/>
      <c r="J79" s="221"/>
      <c r="K79" s="146"/>
      <c r="L79" s="175"/>
      <c r="S79" s="4"/>
    </row>
    <row r="80" spans="1:19" ht="23.1" hidden="1" customHeight="1" x14ac:dyDescent="0.2">
      <c r="A80" s="323">
        <v>68</v>
      </c>
      <c r="B80" s="423"/>
      <c r="C80" s="420"/>
      <c r="D80" s="424"/>
      <c r="E80" s="422" t="str">
        <f t="shared" si="1"/>
        <v/>
      </c>
      <c r="F80" s="385"/>
      <c r="G80" s="200"/>
      <c r="H80" s="167" t="str">
        <f>IF(LEFT(G80,2)="48","R",IF(D80="","N/A",VLOOKUP(D80,'UCM 7-6-18'!$F$2:$G$1576,2,FALSE)))</f>
        <v>N/A</v>
      </c>
      <c r="I80" s="146"/>
      <c r="J80" s="221"/>
      <c r="K80" s="146"/>
      <c r="L80" s="175"/>
      <c r="S80" s="4"/>
    </row>
    <row r="81" spans="1:19" ht="23.1" hidden="1" customHeight="1" x14ac:dyDescent="0.2">
      <c r="A81" s="322">
        <v>69</v>
      </c>
      <c r="B81" s="423"/>
      <c r="C81" s="420"/>
      <c r="D81" s="424"/>
      <c r="E81" s="422" t="str">
        <f t="shared" si="1"/>
        <v/>
      </c>
      <c r="F81" s="385"/>
      <c r="G81" s="200"/>
      <c r="H81" s="167" t="str">
        <f>IF(LEFT(G81,2)="48","R",IF(D81="","N/A",VLOOKUP(D81,'UCM 7-6-18'!$F$2:$G$1576,2,FALSE)))</f>
        <v>N/A</v>
      </c>
      <c r="I81" s="146"/>
      <c r="J81" s="221"/>
      <c r="K81" s="146"/>
      <c r="L81" s="175"/>
      <c r="S81" s="4"/>
    </row>
    <row r="82" spans="1:19" ht="23.1" hidden="1" customHeight="1" x14ac:dyDescent="0.2">
      <c r="A82" s="323">
        <v>70</v>
      </c>
      <c r="B82" s="423"/>
      <c r="C82" s="420"/>
      <c r="D82" s="424"/>
      <c r="E82" s="422" t="str">
        <f t="shared" si="1"/>
        <v/>
      </c>
      <c r="F82" s="385"/>
      <c r="G82" s="200"/>
      <c r="H82" s="167" t="str">
        <f>IF(LEFT(G82,2)="48","R",IF(D82="","N/A",VLOOKUP(D82,'UCM 7-6-18'!$F$2:$G$1576,2,FALSE)))</f>
        <v>N/A</v>
      </c>
      <c r="I82" s="146"/>
      <c r="J82" s="221"/>
      <c r="K82" s="146"/>
      <c r="L82" s="175"/>
      <c r="S82" s="4"/>
    </row>
    <row r="83" spans="1:19" ht="23.1" hidden="1" customHeight="1" x14ac:dyDescent="0.2">
      <c r="A83" s="322">
        <v>71</v>
      </c>
      <c r="B83" s="423"/>
      <c r="C83" s="420"/>
      <c r="D83" s="424"/>
      <c r="E83" s="422" t="str">
        <f t="shared" si="1"/>
        <v/>
      </c>
      <c r="F83" s="385"/>
      <c r="G83" s="200"/>
      <c r="H83" s="167" t="str">
        <f>IF(LEFT(G83,2)="48","R",IF(D83="","N/A",VLOOKUP(D83,'UCM 7-6-18'!$F$2:$G$1576,2,FALSE)))</f>
        <v>N/A</v>
      </c>
      <c r="I83" s="146"/>
      <c r="J83" s="221"/>
      <c r="K83" s="146"/>
      <c r="L83" s="175"/>
      <c r="S83" s="4"/>
    </row>
    <row r="84" spans="1:19" ht="23.1" hidden="1" customHeight="1" x14ac:dyDescent="0.2">
      <c r="A84" s="323">
        <v>72</v>
      </c>
      <c r="B84" s="423"/>
      <c r="C84" s="420"/>
      <c r="D84" s="424"/>
      <c r="E84" s="422" t="str">
        <f t="shared" si="1"/>
        <v/>
      </c>
      <c r="F84" s="385"/>
      <c r="G84" s="200"/>
      <c r="H84" s="167" t="str">
        <f>IF(LEFT(G84,2)="48","R",IF(D84="","N/A",VLOOKUP(D84,'UCM 7-6-18'!$F$2:$G$1576,2,FALSE)))</f>
        <v>N/A</v>
      </c>
      <c r="I84" s="146"/>
      <c r="J84" s="221"/>
      <c r="K84" s="146"/>
      <c r="L84" s="175"/>
      <c r="S84" s="4"/>
    </row>
    <row r="85" spans="1:19" ht="23.1" hidden="1" customHeight="1" x14ac:dyDescent="0.2">
      <c r="A85" s="322">
        <v>73</v>
      </c>
      <c r="B85" s="423"/>
      <c r="C85" s="420"/>
      <c r="D85" s="424"/>
      <c r="E85" s="422" t="str">
        <f t="shared" si="1"/>
        <v/>
      </c>
      <c r="F85" s="385"/>
      <c r="G85" s="200"/>
      <c r="H85" s="167" t="str">
        <f>IF(LEFT(G85,2)="48","R",IF(D85="","N/A",VLOOKUP(D85,'UCM 7-6-18'!$F$2:$G$1576,2,FALSE)))</f>
        <v>N/A</v>
      </c>
      <c r="I85" s="146"/>
      <c r="J85" s="221"/>
      <c r="K85" s="146"/>
      <c r="L85" s="175"/>
      <c r="S85" s="4"/>
    </row>
    <row r="86" spans="1:19" ht="23.1" hidden="1" customHeight="1" x14ac:dyDescent="0.2">
      <c r="A86" s="323">
        <v>74</v>
      </c>
      <c r="B86" s="423"/>
      <c r="C86" s="420"/>
      <c r="D86" s="424"/>
      <c r="E86" s="422" t="str">
        <f t="shared" si="1"/>
        <v/>
      </c>
      <c r="F86" s="385"/>
      <c r="G86" s="200"/>
      <c r="H86" s="167" t="str">
        <f>IF(LEFT(G86,2)="48","R",IF(D86="","N/A",VLOOKUP(D86,'UCM 7-6-18'!$F$2:$G$1576,2,FALSE)))</f>
        <v>N/A</v>
      </c>
      <c r="I86" s="146"/>
      <c r="J86" s="221"/>
      <c r="K86" s="146"/>
      <c r="L86" s="175"/>
      <c r="S86" s="4"/>
    </row>
    <row r="87" spans="1:19" ht="23.1" hidden="1" customHeight="1" x14ac:dyDescent="0.2">
      <c r="A87" s="322">
        <v>75</v>
      </c>
      <c r="B87" s="423"/>
      <c r="C87" s="420"/>
      <c r="D87" s="424"/>
      <c r="E87" s="422" t="str">
        <f t="shared" si="1"/>
        <v/>
      </c>
      <c r="F87" s="385"/>
      <c r="G87" s="200"/>
      <c r="H87" s="167" t="str">
        <f>IF(LEFT(G87,2)="48","R",IF(D87="","N/A",VLOOKUP(D87,'UCM 7-6-18'!$F$2:$G$1576,2,FALSE)))</f>
        <v>N/A</v>
      </c>
      <c r="I87" s="146"/>
      <c r="J87" s="221"/>
      <c r="K87" s="146"/>
      <c r="L87" s="175"/>
      <c r="S87" s="4"/>
    </row>
    <row r="88" spans="1:19" ht="23.1" hidden="1" customHeight="1" x14ac:dyDescent="0.2">
      <c r="A88" s="323">
        <v>76</v>
      </c>
      <c r="B88" s="423"/>
      <c r="C88" s="420"/>
      <c r="D88" s="424"/>
      <c r="E88" s="422" t="str">
        <f t="shared" si="1"/>
        <v/>
      </c>
      <c r="F88" s="385"/>
      <c r="G88" s="200"/>
      <c r="H88" s="167" t="str">
        <f>IF(LEFT(G88,2)="48","R",IF(D88="","N/A",VLOOKUP(D88,'UCM 7-6-18'!$F$2:$G$1576,2,FALSE)))</f>
        <v>N/A</v>
      </c>
      <c r="I88" s="146"/>
      <c r="J88" s="221"/>
      <c r="K88" s="146"/>
      <c r="L88" s="175"/>
      <c r="S88" s="4"/>
    </row>
    <row r="89" spans="1:19" ht="23.1" hidden="1" customHeight="1" x14ac:dyDescent="0.2">
      <c r="A89" s="322">
        <v>77</v>
      </c>
      <c r="B89" s="423"/>
      <c r="C89" s="420"/>
      <c r="D89" s="424"/>
      <c r="E89" s="422" t="str">
        <f t="shared" si="1"/>
        <v/>
      </c>
      <c r="F89" s="385"/>
      <c r="G89" s="200"/>
      <c r="H89" s="167" t="str">
        <f>IF(LEFT(G89,2)="48","R",IF(D89="","N/A",VLOOKUP(D89,'UCM 7-6-18'!$F$2:$G$1576,2,FALSE)))</f>
        <v>N/A</v>
      </c>
      <c r="I89" s="146"/>
      <c r="J89" s="221"/>
      <c r="K89" s="146"/>
      <c r="L89" s="175"/>
      <c r="S89" s="4"/>
    </row>
    <row r="90" spans="1:19" ht="23.1" hidden="1" customHeight="1" x14ac:dyDescent="0.2">
      <c r="A90" s="323">
        <v>78</v>
      </c>
      <c r="B90" s="423"/>
      <c r="C90" s="420"/>
      <c r="D90" s="424"/>
      <c r="E90" s="422" t="str">
        <f t="shared" si="1"/>
        <v/>
      </c>
      <c r="F90" s="385"/>
      <c r="G90" s="200"/>
      <c r="H90" s="167" t="str">
        <f>IF(LEFT(G90,2)="48","R",IF(D90="","N/A",VLOOKUP(D90,'UCM 7-6-18'!$F$2:$G$1576,2,FALSE)))</f>
        <v>N/A</v>
      </c>
      <c r="I90" s="146"/>
      <c r="J90" s="221"/>
      <c r="K90" s="146"/>
      <c r="L90" s="175"/>
      <c r="S90" s="4"/>
    </row>
    <row r="91" spans="1:19" ht="23.1" hidden="1" customHeight="1" x14ac:dyDescent="0.2">
      <c r="A91" s="322">
        <v>79</v>
      </c>
      <c r="B91" s="423"/>
      <c r="C91" s="420"/>
      <c r="D91" s="424"/>
      <c r="E91" s="422" t="str">
        <f t="shared" si="1"/>
        <v/>
      </c>
      <c r="F91" s="385"/>
      <c r="G91" s="200"/>
      <c r="H91" s="167" t="str">
        <f>IF(LEFT(G91,2)="48","R",IF(D91="","N/A",VLOOKUP(D91,'UCM 7-6-18'!$F$2:$G$1576,2,FALSE)))</f>
        <v>N/A</v>
      </c>
      <c r="I91" s="146"/>
      <c r="J91" s="221"/>
      <c r="K91" s="146"/>
      <c r="L91" s="175"/>
      <c r="S91" s="4"/>
    </row>
    <row r="92" spans="1:19" ht="23.1" hidden="1" customHeight="1" x14ac:dyDescent="0.2">
      <c r="A92" s="323">
        <v>80</v>
      </c>
      <c r="B92" s="423"/>
      <c r="C92" s="420"/>
      <c r="D92" s="424"/>
      <c r="E92" s="422" t="str">
        <f t="shared" si="1"/>
        <v/>
      </c>
      <c r="F92" s="385"/>
      <c r="G92" s="200"/>
      <c r="H92" s="167" t="str">
        <f>IF(LEFT(G92,2)="48","R",IF(D92="","N/A",VLOOKUP(D92,'UCM 7-6-18'!$F$2:$G$1576,2,FALSE)))</f>
        <v>N/A</v>
      </c>
      <c r="I92" s="146"/>
      <c r="J92" s="221"/>
      <c r="K92" s="146"/>
      <c r="L92" s="175"/>
      <c r="S92" s="4"/>
    </row>
    <row r="93" spans="1:19" ht="23.1" hidden="1" customHeight="1" x14ac:dyDescent="0.2">
      <c r="A93" s="322">
        <v>81</v>
      </c>
      <c r="B93" s="423"/>
      <c r="C93" s="420"/>
      <c r="D93" s="424"/>
      <c r="E93" s="422" t="str">
        <f t="shared" si="1"/>
        <v/>
      </c>
      <c r="F93" s="385"/>
      <c r="G93" s="200"/>
      <c r="H93" s="167" t="str">
        <f>IF(LEFT(G93,2)="48","R",IF(D93="","N/A",VLOOKUP(D93,'UCM 7-6-18'!$F$2:$G$1576,2,FALSE)))</f>
        <v>N/A</v>
      </c>
      <c r="I93" s="146"/>
      <c r="J93" s="221"/>
      <c r="K93" s="146"/>
      <c r="L93" s="175"/>
      <c r="S93" s="4"/>
    </row>
    <row r="94" spans="1:19" ht="23.1" hidden="1" customHeight="1" x14ac:dyDescent="0.2">
      <c r="A94" s="323">
        <v>82</v>
      </c>
      <c r="B94" s="423"/>
      <c r="C94" s="420"/>
      <c r="D94" s="424"/>
      <c r="E94" s="422" t="str">
        <f t="shared" si="1"/>
        <v/>
      </c>
      <c r="F94" s="385"/>
      <c r="G94" s="200"/>
      <c r="H94" s="167" t="str">
        <f>IF(LEFT(G94,2)="48","R",IF(D94="","N/A",VLOOKUP(D94,'UCM 7-6-18'!$F$2:$G$1576,2,FALSE)))</f>
        <v>N/A</v>
      </c>
      <c r="I94" s="146"/>
      <c r="J94" s="221"/>
      <c r="K94" s="146"/>
      <c r="L94" s="175"/>
      <c r="S94" s="4"/>
    </row>
    <row r="95" spans="1:19" ht="23.1" hidden="1" customHeight="1" x14ac:dyDescent="0.2">
      <c r="A95" s="322">
        <v>83</v>
      </c>
      <c r="B95" s="423"/>
      <c r="C95" s="420"/>
      <c r="D95" s="424"/>
      <c r="E95" s="422" t="str">
        <f t="shared" si="1"/>
        <v/>
      </c>
      <c r="F95" s="385"/>
      <c r="G95" s="200"/>
      <c r="H95" s="167" t="str">
        <f>IF(LEFT(G95,2)="48","R",IF(D95="","N/A",VLOOKUP(D95,'UCM 7-6-18'!$F$2:$G$1576,2,FALSE)))</f>
        <v>N/A</v>
      </c>
      <c r="I95" s="146"/>
      <c r="J95" s="221"/>
      <c r="K95" s="146"/>
      <c r="L95" s="175"/>
      <c r="S95" s="4"/>
    </row>
    <row r="96" spans="1:19" ht="23.1" hidden="1" customHeight="1" x14ac:dyDescent="0.2">
      <c r="A96" s="323">
        <v>84</v>
      </c>
      <c r="B96" s="423"/>
      <c r="C96" s="420"/>
      <c r="D96" s="424"/>
      <c r="E96" s="422" t="str">
        <f t="shared" si="1"/>
        <v/>
      </c>
      <c r="F96" s="385"/>
      <c r="G96" s="200"/>
      <c r="H96" s="167" t="str">
        <f>IF(LEFT(G96,2)="48","R",IF(D96="","N/A",VLOOKUP(D96,'UCM 7-6-18'!$F$2:$G$1576,2,FALSE)))</f>
        <v>N/A</v>
      </c>
      <c r="I96" s="146"/>
      <c r="J96" s="221"/>
      <c r="K96" s="146"/>
      <c r="L96" s="175"/>
      <c r="S96" s="4"/>
    </row>
    <row r="97" spans="1:19" ht="23.1" hidden="1" customHeight="1" x14ac:dyDescent="0.2">
      <c r="A97" s="322">
        <v>85</v>
      </c>
      <c r="B97" s="423"/>
      <c r="C97" s="420"/>
      <c r="D97" s="424"/>
      <c r="E97" s="422" t="str">
        <f t="shared" si="1"/>
        <v/>
      </c>
      <c r="F97" s="385"/>
      <c r="G97" s="200"/>
      <c r="H97" s="167" t="str">
        <f>IF(LEFT(G97,2)="48","R",IF(D97="","N/A",VLOOKUP(D97,'UCM 7-6-18'!$F$2:$G$1576,2,FALSE)))</f>
        <v>N/A</v>
      </c>
      <c r="I97" s="146"/>
      <c r="J97" s="221"/>
      <c r="K97" s="146"/>
      <c r="L97" s="175"/>
      <c r="S97" s="4"/>
    </row>
    <row r="98" spans="1:19" ht="23.1" hidden="1" customHeight="1" x14ac:dyDescent="0.2">
      <c r="A98" s="323">
        <v>86</v>
      </c>
      <c r="B98" s="423"/>
      <c r="C98" s="420"/>
      <c r="D98" s="424"/>
      <c r="E98" s="422" t="str">
        <f t="shared" si="1"/>
        <v/>
      </c>
      <c r="F98" s="385"/>
      <c r="G98" s="200"/>
      <c r="H98" s="167" t="str">
        <f>IF(LEFT(G98,2)="48","R",IF(D98="","N/A",VLOOKUP(D98,'UCM 7-6-18'!$F$2:$G$1576,2,FALSE)))</f>
        <v>N/A</v>
      </c>
      <c r="I98" s="146"/>
      <c r="J98" s="221"/>
      <c r="K98" s="146"/>
      <c r="L98" s="175"/>
      <c r="S98" s="4"/>
    </row>
    <row r="99" spans="1:19" ht="23.1" hidden="1" customHeight="1" x14ac:dyDescent="0.2">
      <c r="A99" s="322">
        <v>87</v>
      </c>
      <c r="B99" s="423"/>
      <c r="C99" s="420"/>
      <c r="D99" s="424"/>
      <c r="E99" s="422" t="str">
        <f t="shared" si="1"/>
        <v/>
      </c>
      <c r="F99" s="385"/>
      <c r="G99" s="200"/>
      <c r="H99" s="167" t="str">
        <f>IF(LEFT(G99,2)="48","R",IF(D99="","N/A",VLOOKUP(D99,'UCM 7-6-18'!$F$2:$G$1576,2,FALSE)))</f>
        <v>N/A</v>
      </c>
      <c r="I99" s="146"/>
      <c r="J99" s="221"/>
      <c r="K99" s="146"/>
      <c r="L99" s="175"/>
      <c r="S99" s="4"/>
    </row>
    <row r="100" spans="1:19" ht="23.1" hidden="1" customHeight="1" x14ac:dyDescent="0.2">
      <c r="A100" s="323">
        <v>88</v>
      </c>
      <c r="B100" s="423"/>
      <c r="C100" s="420"/>
      <c r="D100" s="424"/>
      <c r="E100" s="422" t="str">
        <f t="shared" si="1"/>
        <v/>
      </c>
      <c r="F100" s="385"/>
      <c r="G100" s="200"/>
      <c r="H100" s="167" t="str">
        <f>IF(LEFT(G100,2)="48","R",IF(D100="","N/A",VLOOKUP(D100,'UCM 7-6-18'!$F$2:$G$1576,2,FALSE)))</f>
        <v>N/A</v>
      </c>
      <c r="I100" s="146"/>
      <c r="J100" s="221"/>
      <c r="K100" s="146"/>
      <c r="L100" s="175"/>
      <c r="S100" s="4"/>
    </row>
    <row r="101" spans="1:19" ht="23.1" hidden="1" customHeight="1" x14ac:dyDescent="0.2">
      <c r="A101" s="322">
        <v>89</v>
      </c>
      <c r="B101" s="423"/>
      <c r="C101" s="420"/>
      <c r="D101" s="424"/>
      <c r="E101" s="422" t="str">
        <f t="shared" si="1"/>
        <v/>
      </c>
      <c r="F101" s="385"/>
      <c r="G101" s="200"/>
      <c r="H101" s="167" t="str">
        <f>IF(LEFT(G101,2)="48","R",IF(D101="","N/A",VLOOKUP(D101,'UCM 7-6-18'!$F$2:$G$1576,2,FALSE)))</f>
        <v>N/A</v>
      </c>
      <c r="I101" s="146"/>
      <c r="J101" s="221"/>
      <c r="K101" s="146"/>
      <c r="L101" s="175"/>
      <c r="S101" s="4"/>
    </row>
    <row r="102" spans="1:19" ht="23.1" hidden="1" customHeight="1" x14ac:dyDescent="0.2">
      <c r="A102" s="323">
        <v>90</v>
      </c>
      <c r="B102" s="423"/>
      <c r="C102" s="420"/>
      <c r="D102" s="424"/>
      <c r="E102" s="422" t="str">
        <f t="shared" si="1"/>
        <v/>
      </c>
      <c r="F102" s="385"/>
      <c r="G102" s="200"/>
      <c r="H102" s="167" t="str">
        <f>IF(LEFT(G102,2)="48","R",IF(D102="","N/A",VLOOKUP(D102,'UCM 7-6-18'!$F$2:$G$1576,2,FALSE)))</f>
        <v>N/A</v>
      </c>
      <c r="I102" s="146"/>
      <c r="J102" s="221"/>
      <c r="K102" s="146"/>
      <c r="L102" s="175"/>
      <c r="S102" s="4"/>
    </row>
    <row r="103" spans="1:19" ht="23.1" hidden="1" customHeight="1" x14ac:dyDescent="0.2">
      <c r="A103" s="322">
        <v>91</v>
      </c>
      <c r="B103" s="423"/>
      <c r="C103" s="420"/>
      <c r="D103" s="424"/>
      <c r="E103" s="422" t="str">
        <f t="shared" si="1"/>
        <v/>
      </c>
      <c r="F103" s="385"/>
      <c r="G103" s="200"/>
      <c r="H103" s="167" t="str">
        <f>IF(LEFT(G103,2)="48","R",IF(D103="","N/A",VLOOKUP(D103,'UCM 7-6-18'!$F$2:$G$1576,2,FALSE)))</f>
        <v>N/A</v>
      </c>
      <c r="I103" s="146"/>
      <c r="J103" s="221"/>
      <c r="K103" s="146"/>
      <c r="L103" s="175"/>
      <c r="S103" s="4"/>
    </row>
    <row r="104" spans="1:19" ht="23.1" hidden="1" customHeight="1" x14ac:dyDescent="0.2">
      <c r="A104" s="323">
        <v>92</v>
      </c>
      <c r="B104" s="423"/>
      <c r="C104" s="420"/>
      <c r="D104" s="424"/>
      <c r="E104" s="422" t="str">
        <f t="shared" si="1"/>
        <v/>
      </c>
      <c r="F104" s="385"/>
      <c r="G104" s="200"/>
      <c r="H104" s="167" t="str">
        <f>IF(LEFT(G104,2)="48","R",IF(D104="","N/A",VLOOKUP(D104,'UCM 7-6-18'!$F$2:$G$1576,2,FALSE)))</f>
        <v>N/A</v>
      </c>
      <c r="I104" s="146"/>
      <c r="J104" s="221"/>
      <c r="K104" s="146"/>
      <c r="L104" s="175"/>
      <c r="S104" s="4"/>
    </row>
    <row r="105" spans="1:19" ht="23.1" hidden="1" customHeight="1" x14ac:dyDescent="0.2">
      <c r="A105" s="322">
        <v>93</v>
      </c>
      <c r="B105" s="423"/>
      <c r="C105" s="420"/>
      <c r="D105" s="424"/>
      <c r="E105" s="422" t="str">
        <f t="shared" si="1"/>
        <v/>
      </c>
      <c r="F105" s="385"/>
      <c r="G105" s="200"/>
      <c r="H105" s="167" t="str">
        <f>IF(LEFT(G105,2)="48","R",IF(D105="","N/A",VLOOKUP(D105,'UCM 7-6-18'!$F$2:$G$1576,2,FALSE)))</f>
        <v>N/A</v>
      </c>
      <c r="I105" s="146"/>
      <c r="J105" s="221"/>
      <c r="K105" s="146"/>
      <c r="L105" s="175"/>
      <c r="S105" s="4"/>
    </row>
    <row r="106" spans="1:19" ht="23.1" hidden="1" customHeight="1" x14ac:dyDescent="0.2">
      <c r="A106" s="323">
        <v>94</v>
      </c>
      <c r="B106" s="423"/>
      <c r="C106" s="420"/>
      <c r="D106" s="424"/>
      <c r="E106" s="422" t="str">
        <f t="shared" si="1"/>
        <v/>
      </c>
      <c r="F106" s="385"/>
      <c r="G106" s="200"/>
      <c r="H106" s="167" t="str">
        <f>IF(LEFT(G106,2)="48","R",IF(D106="","N/A",VLOOKUP(D106,'UCM 7-6-18'!$F$2:$G$1576,2,FALSE)))</f>
        <v>N/A</v>
      </c>
      <c r="I106" s="146"/>
      <c r="J106" s="221"/>
      <c r="K106" s="146"/>
      <c r="L106" s="175"/>
      <c r="S106" s="4"/>
    </row>
    <row r="107" spans="1:19" ht="23.1" hidden="1" customHeight="1" x14ac:dyDescent="0.2">
      <c r="A107" s="322">
        <v>95</v>
      </c>
      <c r="B107" s="423"/>
      <c r="C107" s="420"/>
      <c r="D107" s="424"/>
      <c r="E107" s="422" t="str">
        <f t="shared" si="1"/>
        <v/>
      </c>
      <c r="F107" s="385"/>
      <c r="G107" s="200"/>
      <c r="H107" s="167" t="str">
        <f>IF(LEFT(G107,2)="48","R",IF(D107="","N/A",VLOOKUP(D107,'UCM 7-6-18'!$F$2:$G$1576,2,FALSE)))</f>
        <v>N/A</v>
      </c>
      <c r="I107" s="146"/>
      <c r="J107" s="221"/>
      <c r="K107" s="146"/>
      <c r="L107" s="175"/>
      <c r="S107" s="4"/>
    </row>
    <row r="108" spans="1:19" ht="23.1" hidden="1" customHeight="1" x14ac:dyDescent="0.2">
      <c r="A108" s="323">
        <v>96</v>
      </c>
      <c r="B108" s="423"/>
      <c r="C108" s="420"/>
      <c r="D108" s="424"/>
      <c r="E108" s="422" t="str">
        <f t="shared" si="1"/>
        <v/>
      </c>
      <c r="F108" s="385"/>
      <c r="G108" s="200"/>
      <c r="H108" s="167" t="str">
        <f>IF(LEFT(G108,2)="48","R",IF(D108="","N/A",VLOOKUP(D108,'UCM 7-6-18'!$F$2:$G$1576,2,FALSE)))</f>
        <v>N/A</v>
      </c>
      <c r="I108" s="146"/>
      <c r="J108" s="221"/>
      <c r="K108" s="146"/>
      <c r="L108" s="175"/>
      <c r="S108" s="4"/>
    </row>
    <row r="109" spans="1:19" ht="23.1" hidden="1" customHeight="1" x14ac:dyDescent="0.2">
      <c r="A109" s="322">
        <v>97</v>
      </c>
      <c r="B109" s="423"/>
      <c r="C109" s="420"/>
      <c r="D109" s="424"/>
      <c r="E109" s="422" t="str">
        <f t="shared" si="1"/>
        <v/>
      </c>
      <c r="F109" s="385"/>
      <c r="G109" s="200"/>
      <c r="H109" s="167" t="str">
        <f>IF(LEFT(G109,2)="48","R",IF(D109="","N/A",VLOOKUP(D109,'UCM 7-6-18'!$F$2:$G$1576,2,FALSE)))</f>
        <v>N/A</v>
      </c>
      <c r="I109" s="146"/>
      <c r="J109" s="221"/>
      <c r="K109" s="146"/>
      <c r="L109" s="175"/>
      <c r="S109" s="4"/>
    </row>
    <row r="110" spans="1:19" ht="23.1" hidden="1" customHeight="1" x14ac:dyDescent="0.2">
      <c r="A110" s="323">
        <v>98</v>
      </c>
      <c r="B110" s="423"/>
      <c r="C110" s="420"/>
      <c r="D110" s="424"/>
      <c r="E110" s="422" t="str">
        <f t="shared" si="1"/>
        <v/>
      </c>
      <c r="F110" s="385"/>
      <c r="G110" s="200"/>
      <c r="H110" s="167" t="str">
        <f>IF(LEFT(G110,2)="48","R",IF(D110="","N/A",VLOOKUP(D110,'UCM 7-6-18'!$F$2:$G$1576,2,FALSE)))</f>
        <v>N/A</v>
      </c>
      <c r="I110" s="146"/>
      <c r="J110" s="221"/>
      <c r="K110" s="146"/>
      <c r="L110" s="175"/>
      <c r="S110" s="4"/>
    </row>
    <row r="111" spans="1:19" ht="23.1" hidden="1" customHeight="1" x14ac:dyDescent="0.2">
      <c r="A111" s="322">
        <v>99</v>
      </c>
      <c r="B111" s="423"/>
      <c r="C111" s="420"/>
      <c r="D111" s="424"/>
      <c r="E111" s="422" t="str">
        <f t="shared" ref="E111:E204" si="2">IF(B111="","",(CONCATENATE(TEXT(B111,"###0000_);[Red](#,##0)")," ", TEXT(C111,"###000_);[Red](#,##0)")," ", TEXT(D111,"###0000_);[Red](#,##0)"))))</f>
        <v/>
      </c>
      <c r="F111" s="385"/>
      <c r="G111" s="200"/>
      <c r="H111" s="167" t="str">
        <f>IF(LEFT(G111,2)="48","R",IF(D111="","N/A",VLOOKUP(D111,'UCM 7-6-18'!$F$2:$G$1576,2,FALSE)))</f>
        <v>N/A</v>
      </c>
      <c r="I111" s="146"/>
      <c r="J111" s="221"/>
      <c r="K111" s="146"/>
      <c r="L111" s="175"/>
      <c r="S111" s="4"/>
    </row>
    <row r="112" spans="1:19" ht="23.1" hidden="1" customHeight="1" x14ac:dyDescent="0.2">
      <c r="A112" s="323">
        <v>100</v>
      </c>
      <c r="B112" s="423"/>
      <c r="C112" s="420"/>
      <c r="D112" s="424"/>
      <c r="E112" s="422" t="str">
        <f t="shared" si="2"/>
        <v/>
      </c>
      <c r="F112" s="385"/>
      <c r="G112" s="200"/>
      <c r="H112" s="167" t="str">
        <f>IF(LEFT(G112,2)="48","R",IF(D112="","N/A",VLOOKUP(D112,'UCM 7-6-18'!$F$2:$G$1576,2,FALSE)))</f>
        <v>N/A</v>
      </c>
      <c r="I112" s="146"/>
      <c r="J112" s="221"/>
      <c r="K112" s="146"/>
      <c r="L112" s="175"/>
      <c r="S112" s="4"/>
    </row>
    <row r="113" spans="1:19" ht="23.1" hidden="1" customHeight="1" x14ac:dyDescent="0.2">
      <c r="A113" s="322">
        <v>101</v>
      </c>
      <c r="B113" s="423"/>
      <c r="C113" s="420"/>
      <c r="D113" s="424"/>
      <c r="E113" s="422" t="str">
        <f t="shared" si="2"/>
        <v/>
      </c>
      <c r="F113" s="385"/>
      <c r="G113" s="200"/>
      <c r="H113" s="167" t="str">
        <f>IF(LEFT(G113,2)="48","R",IF(D113="","N/A",VLOOKUP(D113,'UCM 7-6-18'!$F$2:$G$1576,2,FALSE)))</f>
        <v>N/A</v>
      </c>
      <c r="I113" s="146"/>
      <c r="J113" s="221"/>
      <c r="K113" s="146"/>
      <c r="L113" s="175"/>
      <c r="S113" s="4"/>
    </row>
    <row r="114" spans="1:19" ht="23.1" hidden="1" customHeight="1" x14ac:dyDescent="0.2">
      <c r="A114" s="323">
        <v>102</v>
      </c>
      <c r="B114" s="423"/>
      <c r="C114" s="420"/>
      <c r="D114" s="424"/>
      <c r="E114" s="422" t="str">
        <f t="shared" si="2"/>
        <v/>
      </c>
      <c r="F114" s="385"/>
      <c r="G114" s="200"/>
      <c r="H114" s="167" t="str">
        <f>IF(LEFT(G114,2)="48","R",IF(D114="","N/A",VLOOKUP(D114,'UCM 7-6-18'!$F$2:$G$1576,2,FALSE)))</f>
        <v>N/A</v>
      </c>
      <c r="I114" s="146"/>
      <c r="J114" s="221"/>
      <c r="K114" s="146"/>
      <c r="L114" s="175"/>
      <c r="S114" s="4"/>
    </row>
    <row r="115" spans="1:19" ht="23.1" hidden="1" customHeight="1" x14ac:dyDescent="0.2">
      <c r="A115" s="322">
        <v>103</v>
      </c>
      <c r="B115" s="423"/>
      <c r="C115" s="420"/>
      <c r="D115" s="424"/>
      <c r="E115" s="422" t="str">
        <f t="shared" si="2"/>
        <v/>
      </c>
      <c r="F115" s="385"/>
      <c r="G115" s="200"/>
      <c r="H115" s="167" t="str">
        <f>IF(LEFT(G115,2)="48","R",IF(D115="","N/A",VLOOKUP(D115,'UCM 7-6-18'!$F$2:$G$1576,2,FALSE)))</f>
        <v>N/A</v>
      </c>
      <c r="I115" s="146"/>
      <c r="J115" s="221"/>
      <c r="K115" s="146"/>
      <c r="L115" s="175"/>
      <c r="S115" s="4"/>
    </row>
    <row r="116" spans="1:19" ht="23.1" hidden="1" customHeight="1" x14ac:dyDescent="0.2">
      <c r="A116" s="323">
        <v>104</v>
      </c>
      <c r="B116" s="423"/>
      <c r="C116" s="420"/>
      <c r="D116" s="424"/>
      <c r="E116" s="422" t="str">
        <f t="shared" si="2"/>
        <v/>
      </c>
      <c r="F116" s="385"/>
      <c r="G116" s="200"/>
      <c r="H116" s="167" t="str">
        <f>IF(LEFT(G116,2)="48","R",IF(D116="","N/A",VLOOKUP(D116,'UCM 7-6-18'!$F$2:$G$1576,2,FALSE)))</f>
        <v>N/A</v>
      </c>
      <c r="I116" s="146"/>
      <c r="J116" s="221"/>
      <c r="K116" s="146"/>
      <c r="L116" s="175"/>
      <c r="S116" s="4"/>
    </row>
    <row r="117" spans="1:19" ht="23.1" hidden="1" customHeight="1" x14ac:dyDescent="0.2">
      <c r="A117" s="322">
        <v>105</v>
      </c>
      <c r="B117" s="423"/>
      <c r="C117" s="420"/>
      <c r="D117" s="424"/>
      <c r="E117" s="422" t="str">
        <f t="shared" si="2"/>
        <v/>
      </c>
      <c r="F117" s="385"/>
      <c r="G117" s="200"/>
      <c r="H117" s="167" t="str">
        <f>IF(LEFT(G117,2)="48","R",IF(D117="","N/A",VLOOKUP(D117,'UCM 7-6-18'!$F$2:$G$1576,2,FALSE)))</f>
        <v>N/A</v>
      </c>
      <c r="I117" s="146"/>
      <c r="J117" s="221"/>
      <c r="K117" s="146"/>
      <c r="L117" s="175"/>
      <c r="S117" s="4"/>
    </row>
    <row r="118" spans="1:19" ht="23.1" hidden="1" customHeight="1" x14ac:dyDescent="0.2">
      <c r="A118" s="323">
        <v>106</v>
      </c>
      <c r="B118" s="423"/>
      <c r="C118" s="420"/>
      <c r="D118" s="424"/>
      <c r="E118" s="422" t="str">
        <f t="shared" si="2"/>
        <v/>
      </c>
      <c r="F118" s="385"/>
      <c r="G118" s="200"/>
      <c r="H118" s="167" t="str">
        <f>IF(LEFT(G118,2)="48","R",IF(D118="","N/A",VLOOKUP(D118,'UCM 7-6-18'!$F$2:$G$1576,2,FALSE)))</f>
        <v>N/A</v>
      </c>
      <c r="I118" s="146"/>
      <c r="J118" s="221"/>
      <c r="K118" s="146"/>
      <c r="L118" s="175"/>
      <c r="S118" s="4"/>
    </row>
    <row r="119" spans="1:19" ht="23.1" hidden="1" customHeight="1" x14ac:dyDescent="0.2">
      <c r="A119" s="322">
        <v>107</v>
      </c>
      <c r="B119" s="423"/>
      <c r="C119" s="420"/>
      <c r="D119" s="424"/>
      <c r="E119" s="422" t="str">
        <f t="shared" si="2"/>
        <v/>
      </c>
      <c r="F119" s="385"/>
      <c r="G119" s="200"/>
      <c r="H119" s="167" t="str">
        <f>IF(LEFT(G119,2)="48","R",IF(D119="","N/A",VLOOKUP(D119,'UCM 7-6-18'!$F$2:$G$1576,2,FALSE)))</f>
        <v>N/A</v>
      </c>
      <c r="I119" s="146"/>
      <c r="J119" s="221"/>
      <c r="K119" s="146"/>
      <c r="L119" s="175"/>
      <c r="S119" s="4"/>
    </row>
    <row r="120" spans="1:19" ht="23.1" hidden="1" customHeight="1" x14ac:dyDescent="0.2">
      <c r="A120" s="323">
        <v>108</v>
      </c>
      <c r="B120" s="423"/>
      <c r="C120" s="420"/>
      <c r="D120" s="424"/>
      <c r="E120" s="422" t="str">
        <f t="shared" si="2"/>
        <v/>
      </c>
      <c r="F120" s="385"/>
      <c r="G120" s="200"/>
      <c r="H120" s="167" t="str">
        <f>IF(LEFT(G120,2)="48","R",IF(D120="","N/A",VLOOKUP(D120,'UCM 7-6-18'!$F$2:$G$1576,2,FALSE)))</f>
        <v>N/A</v>
      </c>
      <c r="I120" s="146"/>
      <c r="J120" s="221"/>
      <c r="K120" s="146"/>
      <c r="L120" s="175"/>
      <c r="S120" s="4"/>
    </row>
    <row r="121" spans="1:19" ht="23.1" hidden="1" customHeight="1" x14ac:dyDescent="0.2">
      <c r="A121" s="322">
        <v>109</v>
      </c>
      <c r="B121" s="423"/>
      <c r="C121" s="420"/>
      <c r="D121" s="424"/>
      <c r="E121" s="422" t="str">
        <f t="shared" si="2"/>
        <v/>
      </c>
      <c r="F121" s="385"/>
      <c r="G121" s="200"/>
      <c r="H121" s="167" t="str">
        <f>IF(LEFT(G121,2)="48","R",IF(D121="","N/A",VLOOKUP(D121,'UCM 7-6-18'!$F$2:$G$1576,2,FALSE)))</f>
        <v>N/A</v>
      </c>
      <c r="I121" s="146"/>
      <c r="J121" s="221"/>
      <c r="K121" s="146"/>
      <c r="L121" s="175"/>
      <c r="S121" s="4"/>
    </row>
    <row r="122" spans="1:19" ht="23.1" hidden="1" customHeight="1" x14ac:dyDescent="0.2">
      <c r="A122" s="323">
        <v>110</v>
      </c>
      <c r="B122" s="423"/>
      <c r="C122" s="420"/>
      <c r="D122" s="424"/>
      <c r="E122" s="422" t="str">
        <f t="shared" si="2"/>
        <v/>
      </c>
      <c r="F122" s="385"/>
      <c r="G122" s="200"/>
      <c r="H122" s="167" t="str">
        <f>IF(LEFT(G122,2)="48","R",IF(D122="","N/A",VLOOKUP(D122,'UCM 7-6-18'!$F$2:$G$1576,2,FALSE)))</f>
        <v>N/A</v>
      </c>
      <c r="I122" s="146"/>
      <c r="J122" s="221"/>
      <c r="K122" s="146"/>
      <c r="L122" s="175"/>
      <c r="S122" s="4"/>
    </row>
    <row r="123" spans="1:19" ht="23.1" hidden="1" customHeight="1" x14ac:dyDescent="0.2">
      <c r="A123" s="322">
        <v>111</v>
      </c>
      <c r="B123" s="423"/>
      <c r="C123" s="420"/>
      <c r="D123" s="424"/>
      <c r="E123" s="422" t="str">
        <f t="shared" si="2"/>
        <v/>
      </c>
      <c r="F123" s="385"/>
      <c r="G123" s="200"/>
      <c r="H123" s="167" t="str">
        <f>IF(LEFT(G123,2)="48","R",IF(D123="","N/A",VLOOKUP(D123,'UCM 7-6-18'!$F$2:$G$1576,2,FALSE)))</f>
        <v>N/A</v>
      </c>
      <c r="I123" s="146"/>
      <c r="J123" s="221"/>
      <c r="K123" s="146"/>
      <c r="L123" s="175"/>
      <c r="S123" s="4"/>
    </row>
    <row r="124" spans="1:19" ht="23.1" hidden="1" customHeight="1" x14ac:dyDescent="0.2">
      <c r="A124" s="323">
        <v>112</v>
      </c>
      <c r="B124" s="423"/>
      <c r="C124" s="420"/>
      <c r="D124" s="424"/>
      <c r="E124" s="422" t="str">
        <f t="shared" si="2"/>
        <v/>
      </c>
      <c r="F124" s="385"/>
      <c r="G124" s="200"/>
      <c r="H124" s="167" t="str">
        <f>IF(LEFT(G124,2)="48","R",IF(D124="","N/A",VLOOKUP(D124,'UCM 7-6-18'!$F$2:$G$1576,2,FALSE)))</f>
        <v>N/A</v>
      </c>
      <c r="I124" s="146"/>
      <c r="J124" s="221"/>
      <c r="K124" s="146"/>
      <c r="L124" s="175"/>
      <c r="S124" s="4"/>
    </row>
    <row r="125" spans="1:19" ht="23.1" hidden="1" customHeight="1" x14ac:dyDescent="0.2">
      <c r="A125" s="322">
        <v>113</v>
      </c>
      <c r="B125" s="423"/>
      <c r="C125" s="420"/>
      <c r="D125" s="424"/>
      <c r="E125" s="422" t="str">
        <f t="shared" si="2"/>
        <v/>
      </c>
      <c r="F125" s="385"/>
      <c r="G125" s="200"/>
      <c r="H125" s="167" t="str">
        <f>IF(LEFT(G125,2)="48","R",IF(D125="","N/A",VLOOKUP(D125,'UCM 7-6-18'!$F$2:$G$1576,2,FALSE)))</f>
        <v>N/A</v>
      </c>
      <c r="I125" s="146"/>
      <c r="J125" s="221"/>
      <c r="K125" s="146"/>
      <c r="L125" s="175"/>
      <c r="S125" s="4"/>
    </row>
    <row r="126" spans="1:19" ht="23.1" hidden="1" customHeight="1" x14ac:dyDescent="0.2">
      <c r="A126" s="323">
        <v>114</v>
      </c>
      <c r="B126" s="423"/>
      <c r="C126" s="420"/>
      <c r="D126" s="424"/>
      <c r="E126" s="422" t="str">
        <f t="shared" si="2"/>
        <v/>
      </c>
      <c r="F126" s="385"/>
      <c r="G126" s="200"/>
      <c r="H126" s="167" t="str">
        <f>IF(LEFT(G126,2)="48","R",IF(D126="","N/A",VLOOKUP(D126,'UCM 7-6-18'!$F$2:$G$1576,2,FALSE)))</f>
        <v>N/A</v>
      </c>
      <c r="I126" s="146"/>
      <c r="J126" s="221"/>
      <c r="K126" s="146"/>
      <c r="L126" s="175"/>
      <c r="S126" s="4"/>
    </row>
    <row r="127" spans="1:19" ht="23.1" hidden="1" customHeight="1" x14ac:dyDescent="0.2">
      <c r="A127" s="322">
        <v>115</v>
      </c>
      <c r="B127" s="423"/>
      <c r="C127" s="420"/>
      <c r="D127" s="424"/>
      <c r="E127" s="422" t="str">
        <f t="shared" si="2"/>
        <v/>
      </c>
      <c r="F127" s="385"/>
      <c r="G127" s="200"/>
      <c r="H127" s="167" t="str">
        <f>IF(LEFT(G127,2)="48","R",IF(D127="","N/A",VLOOKUP(D127,'UCM 7-6-18'!$F$2:$G$1576,2,FALSE)))</f>
        <v>N/A</v>
      </c>
      <c r="I127" s="146"/>
      <c r="J127" s="221"/>
      <c r="K127" s="146"/>
      <c r="L127" s="175"/>
      <c r="S127" s="4"/>
    </row>
    <row r="128" spans="1:19" ht="23.1" hidden="1" customHeight="1" x14ac:dyDescent="0.2">
      <c r="A128" s="323">
        <v>116</v>
      </c>
      <c r="B128" s="423"/>
      <c r="C128" s="420"/>
      <c r="D128" s="424"/>
      <c r="E128" s="422" t="str">
        <f t="shared" si="2"/>
        <v/>
      </c>
      <c r="F128" s="385"/>
      <c r="G128" s="200"/>
      <c r="H128" s="167" t="str">
        <f>IF(LEFT(G128,2)="48","R",IF(D128="","N/A",VLOOKUP(D128,'UCM 7-6-18'!$F$2:$G$1576,2,FALSE)))</f>
        <v>N/A</v>
      </c>
      <c r="I128" s="146"/>
      <c r="J128" s="221"/>
      <c r="K128" s="146"/>
      <c r="L128" s="175"/>
      <c r="S128" s="4"/>
    </row>
    <row r="129" spans="1:19" ht="23.1" hidden="1" customHeight="1" x14ac:dyDescent="0.2">
      <c r="A129" s="322">
        <v>117</v>
      </c>
      <c r="B129" s="423"/>
      <c r="C129" s="420"/>
      <c r="D129" s="424"/>
      <c r="E129" s="422" t="str">
        <f t="shared" si="2"/>
        <v/>
      </c>
      <c r="F129" s="385"/>
      <c r="G129" s="200"/>
      <c r="H129" s="167" t="str">
        <f>IF(LEFT(G129,2)="48","R",IF(D129="","N/A",VLOOKUP(D129,'UCM 7-6-18'!$F$2:$G$1576,2,FALSE)))</f>
        <v>N/A</v>
      </c>
      <c r="I129" s="146"/>
      <c r="J129" s="221"/>
      <c r="K129" s="146"/>
      <c r="L129" s="175"/>
      <c r="S129" s="4"/>
    </row>
    <row r="130" spans="1:19" ht="23.1" hidden="1" customHeight="1" x14ac:dyDescent="0.2">
      <c r="A130" s="323">
        <v>118</v>
      </c>
      <c r="B130" s="423"/>
      <c r="C130" s="420"/>
      <c r="D130" s="424"/>
      <c r="E130" s="422" t="str">
        <f t="shared" si="2"/>
        <v/>
      </c>
      <c r="F130" s="385"/>
      <c r="G130" s="200"/>
      <c r="H130" s="167" t="str">
        <f>IF(LEFT(G130,2)="48","R",IF(D130="","N/A",VLOOKUP(D130,'UCM 7-6-18'!$F$2:$G$1576,2,FALSE)))</f>
        <v>N/A</v>
      </c>
      <c r="I130" s="146"/>
      <c r="J130" s="221"/>
      <c r="K130" s="146"/>
      <c r="L130" s="175"/>
      <c r="S130" s="4"/>
    </row>
    <row r="131" spans="1:19" ht="23.1" hidden="1" customHeight="1" x14ac:dyDescent="0.2">
      <c r="A131" s="322">
        <v>119</v>
      </c>
      <c r="B131" s="423"/>
      <c r="C131" s="420"/>
      <c r="D131" s="424"/>
      <c r="E131" s="422" t="str">
        <f t="shared" si="2"/>
        <v/>
      </c>
      <c r="F131" s="385"/>
      <c r="G131" s="200"/>
      <c r="H131" s="167" t="str">
        <f>IF(LEFT(G131,2)="48","R",IF(D131="","N/A",VLOOKUP(D131,'UCM 7-6-18'!$F$2:$G$1576,2,FALSE)))</f>
        <v>N/A</v>
      </c>
      <c r="I131" s="146"/>
      <c r="J131" s="221"/>
      <c r="K131" s="146"/>
      <c r="L131" s="175"/>
      <c r="S131" s="4"/>
    </row>
    <row r="132" spans="1:19" ht="23.1" hidden="1" customHeight="1" x14ac:dyDescent="0.2">
      <c r="A132" s="323">
        <v>120</v>
      </c>
      <c r="B132" s="423"/>
      <c r="C132" s="420"/>
      <c r="D132" s="424"/>
      <c r="E132" s="422" t="str">
        <f t="shared" si="2"/>
        <v/>
      </c>
      <c r="F132" s="385"/>
      <c r="G132" s="200"/>
      <c r="H132" s="167" t="str">
        <f>IF(LEFT(G132,2)="48","R",IF(D132="","N/A",VLOOKUP(D132,'UCM 7-6-18'!$F$2:$G$1576,2,FALSE)))</f>
        <v>N/A</v>
      </c>
      <c r="I132" s="146"/>
      <c r="J132" s="221"/>
      <c r="K132" s="146"/>
      <c r="L132" s="175"/>
      <c r="S132" s="4"/>
    </row>
    <row r="133" spans="1:19" ht="23.1" hidden="1" customHeight="1" x14ac:dyDescent="0.2">
      <c r="A133" s="322">
        <v>121</v>
      </c>
      <c r="B133" s="423"/>
      <c r="C133" s="420"/>
      <c r="D133" s="424"/>
      <c r="E133" s="422" t="str">
        <f t="shared" si="2"/>
        <v/>
      </c>
      <c r="F133" s="385"/>
      <c r="G133" s="200"/>
      <c r="H133" s="167" t="str">
        <f>IF(LEFT(G133,2)="48","R",IF(D133="","N/A",VLOOKUP(D133,'UCM 7-6-18'!$F$2:$G$1576,2,FALSE)))</f>
        <v>N/A</v>
      </c>
      <c r="I133" s="146"/>
      <c r="J133" s="221"/>
      <c r="K133" s="146"/>
      <c r="L133" s="175"/>
      <c r="S133" s="4"/>
    </row>
    <row r="134" spans="1:19" ht="23.1" hidden="1" customHeight="1" x14ac:dyDescent="0.2">
      <c r="A134" s="323">
        <v>122</v>
      </c>
      <c r="B134" s="423"/>
      <c r="C134" s="420"/>
      <c r="D134" s="424"/>
      <c r="E134" s="422" t="str">
        <f t="shared" si="2"/>
        <v/>
      </c>
      <c r="F134" s="385"/>
      <c r="G134" s="200"/>
      <c r="H134" s="167" t="str">
        <f>IF(LEFT(G134,2)="48","R",IF(D134="","N/A",VLOOKUP(D134,'UCM 7-6-18'!$F$2:$G$1576,2,FALSE)))</f>
        <v>N/A</v>
      </c>
      <c r="I134" s="146"/>
      <c r="J134" s="221"/>
      <c r="K134" s="146"/>
      <c r="L134" s="175"/>
      <c r="S134" s="4"/>
    </row>
    <row r="135" spans="1:19" ht="23.1" hidden="1" customHeight="1" x14ac:dyDescent="0.2">
      <c r="A135" s="322">
        <v>123</v>
      </c>
      <c r="B135" s="423"/>
      <c r="C135" s="420"/>
      <c r="D135" s="424"/>
      <c r="E135" s="422" t="str">
        <f t="shared" si="2"/>
        <v/>
      </c>
      <c r="F135" s="385"/>
      <c r="G135" s="200"/>
      <c r="H135" s="167" t="str">
        <f>IF(LEFT(G135,2)="48","R",IF(D135="","N/A",VLOOKUP(D135,'UCM 7-6-18'!$F$2:$G$1576,2,FALSE)))</f>
        <v>N/A</v>
      </c>
      <c r="I135" s="146"/>
      <c r="J135" s="221"/>
      <c r="K135" s="146"/>
      <c r="L135" s="175"/>
      <c r="S135" s="4"/>
    </row>
    <row r="136" spans="1:19" ht="23.1" hidden="1" customHeight="1" x14ac:dyDescent="0.2">
      <c r="A136" s="323">
        <v>124</v>
      </c>
      <c r="B136" s="423"/>
      <c r="C136" s="420"/>
      <c r="D136" s="424"/>
      <c r="E136" s="422" t="str">
        <f t="shared" si="2"/>
        <v/>
      </c>
      <c r="F136" s="385"/>
      <c r="G136" s="200"/>
      <c r="H136" s="167" t="str">
        <f>IF(LEFT(G136,2)="48","R",IF(D136="","N/A",VLOOKUP(D136,'UCM 7-6-18'!$F$2:$G$1576,2,FALSE)))</f>
        <v>N/A</v>
      </c>
      <c r="I136" s="146"/>
      <c r="J136" s="221"/>
      <c r="K136" s="146"/>
      <c r="L136" s="175"/>
      <c r="S136" s="4"/>
    </row>
    <row r="137" spans="1:19" ht="23.1" hidden="1" customHeight="1" x14ac:dyDescent="0.2">
      <c r="A137" s="322">
        <v>125</v>
      </c>
      <c r="B137" s="423"/>
      <c r="C137" s="420"/>
      <c r="D137" s="424"/>
      <c r="E137" s="422" t="str">
        <f t="shared" si="2"/>
        <v/>
      </c>
      <c r="F137" s="385"/>
      <c r="G137" s="200"/>
      <c r="H137" s="167" t="str">
        <f>IF(LEFT(G137,2)="48","R",IF(D137="","N/A",VLOOKUP(D137,'UCM 7-6-18'!$F$2:$G$1576,2,FALSE)))</f>
        <v>N/A</v>
      </c>
      <c r="I137" s="146"/>
      <c r="J137" s="221"/>
      <c r="K137" s="146"/>
      <c r="L137" s="175"/>
      <c r="S137" s="4"/>
    </row>
    <row r="138" spans="1:19" ht="23.1" hidden="1" customHeight="1" x14ac:dyDescent="0.2">
      <c r="A138" s="323">
        <v>126</v>
      </c>
      <c r="B138" s="423"/>
      <c r="C138" s="420"/>
      <c r="D138" s="424"/>
      <c r="E138" s="422" t="str">
        <f t="shared" si="2"/>
        <v/>
      </c>
      <c r="F138" s="385"/>
      <c r="G138" s="200"/>
      <c r="H138" s="167" t="str">
        <f>IF(LEFT(G138,2)="48","R",IF(D138="","N/A",VLOOKUP(D138,'UCM 7-6-18'!$F$2:$G$1576,2,FALSE)))</f>
        <v>N/A</v>
      </c>
      <c r="I138" s="146"/>
      <c r="J138" s="221"/>
      <c r="K138" s="146"/>
      <c r="L138" s="175"/>
      <c r="S138" s="4"/>
    </row>
    <row r="139" spans="1:19" ht="23.1" hidden="1" customHeight="1" x14ac:dyDescent="0.2">
      <c r="A139" s="322">
        <v>127</v>
      </c>
      <c r="B139" s="423"/>
      <c r="C139" s="420"/>
      <c r="D139" s="424"/>
      <c r="E139" s="422" t="str">
        <f t="shared" si="2"/>
        <v/>
      </c>
      <c r="F139" s="385"/>
      <c r="G139" s="200"/>
      <c r="H139" s="167" t="str">
        <f>IF(LEFT(G139,2)="48","R",IF(D139="","N/A",VLOOKUP(D139,'UCM 7-6-18'!$F$2:$G$1576,2,FALSE)))</f>
        <v>N/A</v>
      </c>
      <c r="I139" s="146"/>
      <c r="J139" s="221"/>
      <c r="K139" s="146"/>
      <c r="L139" s="175"/>
      <c r="S139" s="4"/>
    </row>
    <row r="140" spans="1:19" ht="23.1" hidden="1" customHeight="1" x14ac:dyDescent="0.2">
      <c r="A140" s="323">
        <v>128</v>
      </c>
      <c r="B140" s="423"/>
      <c r="C140" s="420"/>
      <c r="D140" s="424"/>
      <c r="E140" s="422" t="str">
        <f t="shared" si="2"/>
        <v/>
      </c>
      <c r="F140" s="385"/>
      <c r="G140" s="200"/>
      <c r="H140" s="167" t="str">
        <f>IF(LEFT(G140,2)="48","R",IF(D140="","N/A",VLOOKUP(D140,'UCM 7-6-18'!$F$2:$G$1576,2,FALSE)))</f>
        <v>N/A</v>
      </c>
      <c r="I140" s="146"/>
      <c r="J140" s="221"/>
      <c r="K140" s="146"/>
      <c r="L140" s="175"/>
      <c r="S140" s="4"/>
    </row>
    <row r="141" spans="1:19" ht="23.1" hidden="1" customHeight="1" x14ac:dyDescent="0.2">
      <c r="A141" s="322">
        <v>129</v>
      </c>
      <c r="B141" s="423"/>
      <c r="C141" s="420"/>
      <c r="D141" s="424"/>
      <c r="E141" s="422" t="str">
        <f t="shared" si="2"/>
        <v/>
      </c>
      <c r="F141" s="385"/>
      <c r="G141" s="200"/>
      <c r="H141" s="167" t="str">
        <f>IF(LEFT(G141,2)="48","R",IF(D141="","N/A",VLOOKUP(D141,'UCM 7-6-18'!$F$2:$G$1576,2,FALSE)))</f>
        <v>N/A</v>
      </c>
      <c r="I141" s="146"/>
      <c r="J141" s="221"/>
      <c r="K141" s="146"/>
      <c r="L141" s="175"/>
      <c r="S141" s="4"/>
    </row>
    <row r="142" spans="1:19" ht="23.1" hidden="1" customHeight="1" x14ac:dyDescent="0.2">
      <c r="A142" s="323">
        <v>130</v>
      </c>
      <c r="B142" s="423"/>
      <c r="C142" s="420"/>
      <c r="D142" s="424"/>
      <c r="E142" s="422" t="str">
        <f t="shared" si="2"/>
        <v/>
      </c>
      <c r="F142" s="385"/>
      <c r="G142" s="200"/>
      <c r="H142" s="167" t="str">
        <f>IF(LEFT(G142,2)="48","R",IF(D142="","N/A",VLOOKUP(D142,'UCM 7-6-18'!$F$2:$G$1576,2,FALSE)))</f>
        <v>N/A</v>
      </c>
      <c r="I142" s="146"/>
      <c r="J142" s="221"/>
      <c r="K142" s="146"/>
      <c r="L142" s="175"/>
      <c r="S142" s="4"/>
    </row>
    <row r="143" spans="1:19" ht="23.1" hidden="1" customHeight="1" x14ac:dyDescent="0.2">
      <c r="A143" s="322">
        <v>131</v>
      </c>
      <c r="B143" s="423"/>
      <c r="C143" s="420"/>
      <c r="D143" s="424"/>
      <c r="E143" s="422" t="str">
        <f t="shared" si="2"/>
        <v/>
      </c>
      <c r="F143" s="385"/>
      <c r="G143" s="200"/>
      <c r="H143" s="167" t="str">
        <f>IF(LEFT(G143,2)="48","R",IF(D143="","N/A",VLOOKUP(D143,'UCM 7-6-18'!$F$2:$G$1576,2,FALSE)))</f>
        <v>N/A</v>
      </c>
      <c r="I143" s="146"/>
      <c r="J143" s="221"/>
      <c r="K143" s="146"/>
      <c r="L143" s="175"/>
      <c r="S143" s="4"/>
    </row>
    <row r="144" spans="1:19" ht="23.1" hidden="1" customHeight="1" x14ac:dyDescent="0.2">
      <c r="A144" s="323">
        <v>132</v>
      </c>
      <c r="B144" s="423"/>
      <c r="C144" s="420"/>
      <c r="D144" s="424"/>
      <c r="E144" s="422" t="str">
        <f t="shared" si="2"/>
        <v/>
      </c>
      <c r="F144" s="385"/>
      <c r="G144" s="200"/>
      <c r="H144" s="167" t="str">
        <f>IF(LEFT(G144,2)="48","R",IF(D144="","N/A",VLOOKUP(D144,'UCM 7-6-18'!$F$2:$G$1576,2,FALSE)))</f>
        <v>N/A</v>
      </c>
      <c r="I144" s="146"/>
      <c r="J144" s="221"/>
      <c r="K144" s="146"/>
      <c r="L144" s="175"/>
      <c r="S144" s="4"/>
    </row>
    <row r="145" spans="1:19" ht="23.1" hidden="1" customHeight="1" x14ac:dyDescent="0.2">
      <c r="A145" s="322">
        <v>133</v>
      </c>
      <c r="B145" s="423"/>
      <c r="C145" s="420"/>
      <c r="D145" s="424"/>
      <c r="E145" s="422" t="str">
        <f t="shared" si="2"/>
        <v/>
      </c>
      <c r="F145" s="385"/>
      <c r="G145" s="200"/>
      <c r="H145" s="167" t="str">
        <f>IF(LEFT(G145,2)="48","R",IF(D145="","N/A",VLOOKUP(D145,'UCM 7-6-18'!$F$2:$G$1576,2,FALSE)))</f>
        <v>N/A</v>
      </c>
      <c r="I145" s="146"/>
      <c r="J145" s="221"/>
      <c r="K145" s="146"/>
      <c r="L145" s="175"/>
      <c r="S145" s="4"/>
    </row>
    <row r="146" spans="1:19" ht="23.1" hidden="1" customHeight="1" x14ac:dyDescent="0.2">
      <c r="A146" s="323">
        <v>134</v>
      </c>
      <c r="B146" s="423"/>
      <c r="C146" s="420"/>
      <c r="D146" s="424"/>
      <c r="E146" s="422" t="str">
        <f t="shared" si="2"/>
        <v/>
      </c>
      <c r="F146" s="385"/>
      <c r="G146" s="200"/>
      <c r="H146" s="167" t="str">
        <f>IF(LEFT(G146,2)="48","R",IF(D146="","N/A",VLOOKUP(D146,'UCM 7-6-18'!$F$2:$G$1576,2,FALSE)))</f>
        <v>N/A</v>
      </c>
      <c r="I146" s="146"/>
      <c r="J146" s="221"/>
      <c r="K146" s="146"/>
      <c r="L146" s="175"/>
      <c r="S146" s="4"/>
    </row>
    <row r="147" spans="1:19" ht="23.1" hidden="1" customHeight="1" x14ac:dyDescent="0.2">
      <c r="A147" s="322">
        <v>135</v>
      </c>
      <c r="B147" s="423"/>
      <c r="C147" s="420"/>
      <c r="D147" s="424"/>
      <c r="E147" s="422" t="str">
        <f t="shared" si="2"/>
        <v/>
      </c>
      <c r="F147" s="385"/>
      <c r="G147" s="200"/>
      <c r="H147" s="167" t="str">
        <f>IF(LEFT(G147,2)="48","R",IF(D147="","N/A",VLOOKUP(D147,'UCM 7-6-18'!$F$2:$G$1576,2,FALSE)))</f>
        <v>N/A</v>
      </c>
      <c r="I147" s="146"/>
      <c r="J147" s="221"/>
      <c r="K147" s="146"/>
      <c r="L147" s="175"/>
      <c r="S147" s="4"/>
    </row>
    <row r="148" spans="1:19" ht="23.1" hidden="1" customHeight="1" x14ac:dyDescent="0.2">
      <c r="A148" s="323">
        <v>136</v>
      </c>
      <c r="B148" s="423"/>
      <c r="C148" s="420"/>
      <c r="D148" s="424"/>
      <c r="E148" s="422" t="str">
        <f t="shared" si="2"/>
        <v/>
      </c>
      <c r="F148" s="385"/>
      <c r="G148" s="200"/>
      <c r="H148" s="167" t="str">
        <f>IF(LEFT(G148,2)="48","R",IF(D148="","N/A",VLOOKUP(D148,'UCM 7-6-18'!$F$2:$G$1576,2,FALSE)))</f>
        <v>N/A</v>
      </c>
      <c r="I148" s="146"/>
      <c r="J148" s="221"/>
      <c r="K148" s="146"/>
      <c r="L148" s="175"/>
      <c r="S148" s="4"/>
    </row>
    <row r="149" spans="1:19" ht="23.1" hidden="1" customHeight="1" x14ac:dyDescent="0.2">
      <c r="A149" s="322">
        <v>137</v>
      </c>
      <c r="B149" s="423"/>
      <c r="C149" s="420"/>
      <c r="D149" s="424"/>
      <c r="E149" s="422" t="str">
        <f t="shared" si="2"/>
        <v/>
      </c>
      <c r="F149" s="385"/>
      <c r="G149" s="200"/>
      <c r="H149" s="167" t="str">
        <f>IF(LEFT(G149,2)="48","R",IF(D149="","N/A",VLOOKUP(D149,'UCM 7-6-18'!$F$2:$G$1576,2,FALSE)))</f>
        <v>N/A</v>
      </c>
      <c r="I149" s="146"/>
      <c r="J149" s="221"/>
      <c r="K149" s="146"/>
      <c r="L149" s="175"/>
      <c r="S149" s="4"/>
    </row>
    <row r="150" spans="1:19" ht="23.1" hidden="1" customHeight="1" x14ac:dyDescent="0.2">
      <c r="A150" s="323">
        <v>138</v>
      </c>
      <c r="B150" s="423"/>
      <c r="C150" s="420"/>
      <c r="D150" s="424"/>
      <c r="E150" s="422" t="str">
        <f t="shared" si="2"/>
        <v/>
      </c>
      <c r="F150" s="385"/>
      <c r="G150" s="200"/>
      <c r="H150" s="167" t="str">
        <f>IF(LEFT(G150,2)="48","R",IF(D150="","N/A",VLOOKUP(D150,'UCM 7-6-18'!$F$2:$G$1576,2,FALSE)))</f>
        <v>N/A</v>
      </c>
      <c r="I150" s="146"/>
      <c r="J150" s="221"/>
      <c r="K150" s="146"/>
      <c r="L150" s="175"/>
      <c r="S150" s="4"/>
    </row>
    <row r="151" spans="1:19" ht="23.1" hidden="1" customHeight="1" x14ac:dyDescent="0.2">
      <c r="A151" s="322">
        <v>139</v>
      </c>
      <c r="B151" s="423"/>
      <c r="C151" s="420"/>
      <c r="D151" s="424"/>
      <c r="E151" s="422" t="str">
        <f t="shared" si="2"/>
        <v/>
      </c>
      <c r="F151" s="385"/>
      <c r="G151" s="200"/>
      <c r="H151" s="167" t="str">
        <f>IF(LEFT(G151,2)="48","R",IF(D151="","N/A",VLOOKUP(D151,'UCM 7-6-18'!$F$2:$G$1576,2,FALSE)))</f>
        <v>N/A</v>
      </c>
      <c r="I151" s="146"/>
      <c r="J151" s="221"/>
      <c r="K151" s="146"/>
      <c r="L151" s="175"/>
      <c r="S151" s="4"/>
    </row>
    <row r="152" spans="1:19" ht="23.1" hidden="1" customHeight="1" x14ac:dyDescent="0.2">
      <c r="A152" s="323">
        <v>140</v>
      </c>
      <c r="B152" s="423"/>
      <c r="C152" s="420"/>
      <c r="D152" s="424"/>
      <c r="E152" s="422" t="str">
        <f t="shared" si="2"/>
        <v/>
      </c>
      <c r="F152" s="385"/>
      <c r="G152" s="200"/>
      <c r="H152" s="167" t="str">
        <f>IF(LEFT(G152,2)="48","R",IF(D152="","N/A",VLOOKUP(D152,'UCM 7-6-18'!$F$2:$G$1576,2,FALSE)))</f>
        <v>N/A</v>
      </c>
      <c r="I152" s="146"/>
      <c r="J152" s="221"/>
      <c r="K152" s="146"/>
      <c r="L152" s="175"/>
      <c r="S152" s="4"/>
    </row>
    <row r="153" spans="1:19" ht="23.1" hidden="1" customHeight="1" x14ac:dyDescent="0.2">
      <c r="A153" s="322">
        <v>141</v>
      </c>
      <c r="B153" s="423"/>
      <c r="C153" s="420"/>
      <c r="D153" s="424"/>
      <c r="E153" s="422" t="str">
        <f t="shared" si="2"/>
        <v/>
      </c>
      <c r="F153" s="385"/>
      <c r="G153" s="200"/>
      <c r="H153" s="167" t="str">
        <f>IF(LEFT(G153,2)="48","R",IF(D153="","N/A",VLOOKUP(D153,'UCM 7-6-18'!$F$2:$G$1576,2,FALSE)))</f>
        <v>N/A</v>
      </c>
      <c r="I153" s="146"/>
      <c r="J153" s="221"/>
      <c r="K153" s="146"/>
      <c r="L153" s="175"/>
      <c r="S153" s="4"/>
    </row>
    <row r="154" spans="1:19" ht="23.1" hidden="1" customHeight="1" x14ac:dyDescent="0.2">
      <c r="A154" s="323">
        <v>142</v>
      </c>
      <c r="B154" s="423"/>
      <c r="C154" s="420"/>
      <c r="D154" s="424"/>
      <c r="E154" s="422" t="str">
        <f t="shared" si="2"/>
        <v/>
      </c>
      <c r="F154" s="385"/>
      <c r="G154" s="200"/>
      <c r="H154" s="167" t="str">
        <f>IF(LEFT(G154,2)="48","R",IF(D154="","N/A",VLOOKUP(D154,'UCM 7-6-18'!$F$2:$G$1576,2,FALSE)))</f>
        <v>N/A</v>
      </c>
      <c r="I154" s="146"/>
      <c r="J154" s="221"/>
      <c r="K154" s="146"/>
      <c r="L154" s="175"/>
      <c r="S154" s="4"/>
    </row>
    <row r="155" spans="1:19" ht="23.1" hidden="1" customHeight="1" x14ac:dyDescent="0.2">
      <c r="A155" s="322">
        <v>143</v>
      </c>
      <c r="B155" s="423"/>
      <c r="C155" s="420"/>
      <c r="D155" s="424"/>
      <c r="E155" s="422" t="str">
        <f t="shared" si="2"/>
        <v/>
      </c>
      <c r="F155" s="385"/>
      <c r="G155" s="200"/>
      <c r="H155" s="167" t="str">
        <f>IF(LEFT(G155,2)="48","R",IF(D155="","N/A",VLOOKUP(D155,'UCM 7-6-18'!$F$2:$G$1576,2,FALSE)))</f>
        <v>N/A</v>
      </c>
      <c r="I155" s="146"/>
      <c r="J155" s="221"/>
      <c r="K155" s="146"/>
      <c r="L155" s="175"/>
      <c r="S155" s="4"/>
    </row>
    <row r="156" spans="1:19" ht="23.1" hidden="1" customHeight="1" x14ac:dyDescent="0.2">
      <c r="A156" s="323">
        <v>144</v>
      </c>
      <c r="B156" s="423"/>
      <c r="C156" s="420"/>
      <c r="D156" s="424"/>
      <c r="E156" s="422" t="str">
        <f t="shared" si="2"/>
        <v/>
      </c>
      <c r="F156" s="385"/>
      <c r="G156" s="200"/>
      <c r="H156" s="167" t="str">
        <f>IF(LEFT(G156,2)="48","R",IF(D156="","N/A",VLOOKUP(D156,'UCM 7-6-18'!$F$2:$G$1576,2,FALSE)))</f>
        <v>N/A</v>
      </c>
      <c r="I156" s="146"/>
      <c r="J156" s="221"/>
      <c r="K156" s="146"/>
      <c r="L156" s="175"/>
      <c r="S156" s="4"/>
    </row>
    <row r="157" spans="1:19" ht="23.1" hidden="1" customHeight="1" x14ac:dyDescent="0.2">
      <c r="A157" s="322">
        <v>145</v>
      </c>
      <c r="B157" s="423"/>
      <c r="C157" s="420"/>
      <c r="D157" s="424"/>
      <c r="E157" s="422" t="str">
        <f t="shared" si="2"/>
        <v/>
      </c>
      <c r="F157" s="385"/>
      <c r="G157" s="200"/>
      <c r="H157" s="167" t="str">
        <f>IF(LEFT(G157,2)="48","R",IF(D157="","N/A",VLOOKUP(D157,'UCM 7-6-18'!$F$2:$G$1576,2,FALSE)))</f>
        <v>N/A</v>
      </c>
      <c r="I157" s="146"/>
      <c r="J157" s="221"/>
      <c r="K157" s="146"/>
      <c r="L157" s="175"/>
      <c r="S157" s="4"/>
    </row>
    <row r="158" spans="1:19" ht="23.1" hidden="1" customHeight="1" x14ac:dyDescent="0.2">
      <c r="A158" s="323">
        <v>146</v>
      </c>
      <c r="B158" s="423"/>
      <c r="C158" s="420"/>
      <c r="D158" s="424"/>
      <c r="E158" s="422" t="str">
        <f t="shared" si="2"/>
        <v/>
      </c>
      <c r="F158" s="385"/>
      <c r="G158" s="200"/>
      <c r="H158" s="167" t="str">
        <f>IF(LEFT(G158,2)="48","R",IF(D158="","N/A",VLOOKUP(D158,'UCM 7-6-18'!$F$2:$G$1576,2,FALSE)))</f>
        <v>N/A</v>
      </c>
      <c r="I158" s="146"/>
      <c r="J158" s="221"/>
      <c r="K158" s="146"/>
      <c r="L158" s="175"/>
      <c r="S158" s="4"/>
    </row>
    <row r="159" spans="1:19" ht="23.1" hidden="1" customHeight="1" x14ac:dyDescent="0.2">
      <c r="A159" s="322">
        <v>147</v>
      </c>
      <c r="B159" s="423"/>
      <c r="C159" s="420"/>
      <c r="D159" s="424"/>
      <c r="E159" s="422" t="str">
        <f t="shared" si="2"/>
        <v/>
      </c>
      <c r="F159" s="385"/>
      <c r="G159" s="200"/>
      <c r="H159" s="167" t="str">
        <f>IF(LEFT(G159,2)="48","R",IF(D159="","N/A",VLOOKUP(D159,'UCM 7-6-18'!$F$2:$G$1576,2,FALSE)))</f>
        <v>N/A</v>
      </c>
      <c r="I159" s="146"/>
      <c r="J159" s="221"/>
      <c r="K159" s="146"/>
      <c r="L159" s="175"/>
      <c r="S159" s="4"/>
    </row>
    <row r="160" spans="1:19" ht="23.1" hidden="1" customHeight="1" x14ac:dyDescent="0.2">
      <c r="A160" s="323">
        <v>148</v>
      </c>
      <c r="B160" s="423"/>
      <c r="C160" s="420"/>
      <c r="D160" s="424"/>
      <c r="E160" s="422" t="str">
        <f t="shared" si="2"/>
        <v/>
      </c>
      <c r="F160" s="385"/>
      <c r="G160" s="200"/>
      <c r="H160" s="167" t="str">
        <f>IF(LEFT(G160,2)="48","R",IF(D160="","N/A",VLOOKUP(D160,'UCM 7-6-18'!$F$2:$G$1576,2,FALSE)))</f>
        <v>N/A</v>
      </c>
      <c r="I160" s="146"/>
      <c r="J160" s="221"/>
      <c r="K160" s="146"/>
      <c r="L160" s="175"/>
      <c r="S160" s="4"/>
    </row>
    <row r="161" spans="1:19" ht="23.1" hidden="1" customHeight="1" x14ac:dyDescent="0.2">
      <c r="A161" s="322">
        <v>149</v>
      </c>
      <c r="B161" s="423"/>
      <c r="C161" s="420"/>
      <c r="D161" s="424"/>
      <c r="E161" s="422" t="str">
        <f t="shared" si="2"/>
        <v/>
      </c>
      <c r="F161" s="385"/>
      <c r="G161" s="200"/>
      <c r="H161" s="167" t="str">
        <f>IF(LEFT(G161,2)="48","R",IF(D161="","N/A",VLOOKUP(D161,'UCM 7-6-18'!$F$2:$G$1576,2,FALSE)))</f>
        <v>N/A</v>
      </c>
      <c r="I161" s="146"/>
      <c r="J161" s="221"/>
      <c r="K161" s="146"/>
      <c r="L161" s="175"/>
      <c r="S161" s="4"/>
    </row>
    <row r="162" spans="1:19" ht="23.1" hidden="1" customHeight="1" x14ac:dyDescent="0.2">
      <c r="A162" s="323">
        <v>150</v>
      </c>
      <c r="B162" s="423"/>
      <c r="C162" s="420"/>
      <c r="D162" s="424"/>
      <c r="E162" s="422" t="str">
        <f t="shared" si="2"/>
        <v/>
      </c>
      <c r="F162" s="385"/>
      <c r="G162" s="200"/>
      <c r="H162" s="167" t="str">
        <f>IF(LEFT(G162,2)="48","R",IF(D162="","N/A",VLOOKUP(D162,'UCM 7-6-18'!$F$2:$G$1576,2,FALSE)))</f>
        <v>N/A</v>
      </c>
      <c r="I162" s="146"/>
      <c r="J162" s="221"/>
      <c r="K162" s="146"/>
      <c r="L162" s="175"/>
      <c r="S162" s="4"/>
    </row>
    <row r="163" spans="1:19" ht="23.1" hidden="1" customHeight="1" x14ac:dyDescent="0.2">
      <c r="A163" s="322">
        <v>151</v>
      </c>
      <c r="B163" s="423"/>
      <c r="C163" s="420"/>
      <c r="D163" s="424"/>
      <c r="E163" s="422" t="str">
        <f t="shared" si="2"/>
        <v/>
      </c>
      <c r="F163" s="385"/>
      <c r="G163" s="200"/>
      <c r="H163" s="167" t="str">
        <f>IF(LEFT(G163,2)="48","R",IF(D163="","N/A",VLOOKUP(D163,'UCM 7-6-18'!$F$2:$G$1576,2,FALSE)))</f>
        <v>N/A</v>
      </c>
      <c r="I163" s="146"/>
      <c r="J163" s="221"/>
      <c r="K163" s="146"/>
      <c r="L163" s="175"/>
      <c r="S163" s="4"/>
    </row>
    <row r="164" spans="1:19" ht="23.1" hidden="1" customHeight="1" x14ac:dyDescent="0.2">
      <c r="A164" s="323">
        <v>152</v>
      </c>
      <c r="B164" s="423"/>
      <c r="C164" s="420"/>
      <c r="D164" s="424"/>
      <c r="E164" s="422" t="str">
        <f t="shared" si="2"/>
        <v/>
      </c>
      <c r="F164" s="385"/>
      <c r="G164" s="200"/>
      <c r="H164" s="167" t="str">
        <f>IF(LEFT(G164,2)="48","R",IF(D164="","N/A",VLOOKUP(D164,'UCM 7-6-18'!$F$2:$G$1576,2,FALSE)))</f>
        <v>N/A</v>
      </c>
      <c r="I164" s="146"/>
      <c r="J164" s="221"/>
      <c r="K164" s="146"/>
      <c r="L164" s="175"/>
      <c r="S164" s="4"/>
    </row>
    <row r="165" spans="1:19" ht="23.1" hidden="1" customHeight="1" x14ac:dyDescent="0.2">
      <c r="A165" s="322">
        <v>153</v>
      </c>
      <c r="B165" s="423"/>
      <c r="C165" s="420"/>
      <c r="D165" s="424"/>
      <c r="E165" s="422" t="str">
        <f t="shared" si="2"/>
        <v/>
      </c>
      <c r="F165" s="385"/>
      <c r="G165" s="200"/>
      <c r="H165" s="167" t="str">
        <f>IF(LEFT(G165,2)="48","R",IF(D165="","N/A",VLOOKUP(D165,'UCM 7-6-18'!$F$2:$G$1576,2,FALSE)))</f>
        <v>N/A</v>
      </c>
      <c r="I165" s="146"/>
      <c r="J165" s="221"/>
      <c r="K165" s="146"/>
      <c r="L165" s="175"/>
      <c r="S165" s="4"/>
    </row>
    <row r="166" spans="1:19" ht="23.1" hidden="1" customHeight="1" x14ac:dyDescent="0.2">
      <c r="A166" s="323">
        <v>154</v>
      </c>
      <c r="B166" s="423"/>
      <c r="C166" s="420"/>
      <c r="D166" s="424"/>
      <c r="E166" s="422" t="str">
        <f t="shared" si="2"/>
        <v/>
      </c>
      <c r="F166" s="385"/>
      <c r="G166" s="200"/>
      <c r="H166" s="167" t="str">
        <f>IF(LEFT(G166,2)="48","R",IF(D166="","N/A",VLOOKUP(D166,'UCM 7-6-18'!$F$2:$G$1576,2,FALSE)))</f>
        <v>N/A</v>
      </c>
      <c r="I166" s="146"/>
      <c r="J166" s="221"/>
      <c r="K166" s="146"/>
      <c r="L166" s="175"/>
      <c r="S166" s="4"/>
    </row>
    <row r="167" spans="1:19" ht="23.1" hidden="1" customHeight="1" x14ac:dyDescent="0.2">
      <c r="A167" s="322">
        <v>155</v>
      </c>
      <c r="B167" s="423"/>
      <c r="C167" s="420"/>
      <c r="D167" s="424"/>
      <c r="E167" s="422" t="str">
        <f t="shared" si="2"/>
        <v/>
      </c>
      <c r="F167" s="385"/>
      <c r="G167" s="200"/>
      <c r="H167" s="167" t="str">
        <f>IF(LEFT(G167,2)="48","R",IF(D167="","N/A",VLOOKUP(D167,'UCM 7-6-18'!$F$2:$G$1576,2,FALSE)))</f>
        <v>N/A</v>
      </c>
      <c r="I167" s="146"/>
      <c r="J167" s="221"/>
      <c r="K167" s="146"/>
      <c r="L167" s="175"/>
      <c r="S167" s="4"/>
    </row>
    <row r="168" spans="1:19" ht="23.1" hidden="1" customHeight="1" x14ac:dyDescent="0.2">
      <c r="A168" s="323">
        <v>156</v>
      </c>
      <c r="B168" s="423"/>
      <c r="C168" s="420"/>
      <c r="D168" s="424"/>
      <c r="E168" s="422" t="str">
        <f t="shared" si="2"/>
        <v/>
      </c>
      <c r="F168" s="385"/>
      <c r="G168" s="200"/>
      <c r="H168" s="167" t="str">
        <f>IF(LEFT(G168,2)="48","R",IF(D168="","N/A",VLOOKUP(D168,'UCM 7-6-18'!$F$2:$G$1576,2,FALSE)))</f>
        <v>N/A</v>
      </c>
      <c r="I168" s="146"/>
      <c r="J168" s="221"/>
      <c r="K168" s="146"/>
      <c r="L168" s="175"/>
      <c r="S168" s="4"/>
    </row>
    <row r="169" spans="1:19" ht="23.1" hidden="1" customHeight="1" x14ac:dyDescent="0.2">
      <c r="A169" s="322">
        <v>157</v>
      </c>
      <c r="B169" s="423"/>
      <c r="C169" s="420"/>
      <c r="D169" s="424"/>
      <c r="E169" s="422" t="str">
        <f t="shared" si="2"/>
        <v/>
      </c>
      <c r="F169" s="385"/>
      <c r="G169" s="200"/>
      <c r="H169" s="167" t="str">
        <f>IF(LEFT(G169,2)="48","R",IF(D169="","N/A",VLOOKUP(D169,'UCM 7-6-18'!$F$2:$G$1576,2,FALSE)))</f>
        <v>N/A</v>
      </c>
      <c r="I169" s="146"/>
      <c r="J169" s="221"/>
      <c r="K169" s="146"/>
      <c r="L169" s="175"/>
      <c r="S169" s="4"/>
    </row>
    <row r="170" spans="1:19" ht="23.1" hidden="1" customHeight="1" x14ac:dyDescent="0.2">
      <c r="A170" s="323">
        <v>158</v>
      </c>
      <c r="B170" s="423"/>
      <c r="C170" s="420"/>
      <c r="D170" s="424"/>
      <c r="E170" s="422" t="str">
        <f t="shared" si="2"/>
        <v/>
      </c>
      <c r="F170" s="385"/>
      <c r="G170" s="200"/>
      <c r="H170" s="167" t="str">
        <f>IF(LEFT(G170,2)="48","R",IF(D170="","N/A",VLOOKUP(D170,'UCM 7-6-18'!$F$2:$G$1576,2,FALSE)))</f>
        <v>N/A</v>
      </c>
      <c r="I170" s="146"/>
      <c r="J170" s="221"/>
      <c r="K170" s="146"/>
      <c r="L170" s="175"/>
      <c r="S170" s="4"/>
    </row>
    <row r="171" spans="1:19" ht="23.1" hidden="1" customHeight="1" x14ac:dyDescent="0.2">
      <c r="A171" s="322">
        <v>159</v>
      </c>
      <c r="B171" s="423"/>
      <c r="C171" s="420"/>
      <c r="D171" s="424"/>
      <c r="E171" s="422" t="str">
        <f t="shared" si="2"/>
        <v/>
      </c>
      <c r="F171" s="385"/>
      <c r="G171" s="200"/>
      <c r="H171" s="167" t="str">
        <f>IF(LEFT(G171,2)="48","R",IF(D171="","N/A",VLOOKUP(D171,'UCM 7-6-18'!$F$2:$G$1576,2,FALSE)))</f>
        <v>N/A</v>
      </c>
      <c r="I171" s="146"/>
      <c r="J171" s="221"/>
      <c r="K171" s="146"/>
      <c r="L171" s="175"/>
      <c r="S171" s="4"/>
    </row>
    <row r="172" spans="1:19" ht="23.1" hidden="1" customHeight="1" x14ac:dyDescent="0.2">
      <c r="A172" s="323">
        <v>160</v>
      </c>
      <c r="B172" s="423"/>
      <c r="C172" s="420"/>
      <c r="D172" s="424"/>
      <c r="E172" s="422" t="str">
        <f t="shared" si="2"/>
        <v/>
      </c>
      <c r="F172" s="385"/>
      <c r="G172" s="200"/>
      <c r="H172" s="167" t="str">
        <f>IF(LEFT(G172,2)="48","R",IF(D172="","N/A",VLOOKUP(D172,'UCM 7-6-18'!$F$2:$G$1576,2,FALSE)))</f>
        <v>N/A</v>
      </c>
      <c r="I172" s="146"/>
      <c r="J172" s="221"/>
      <c r="K172" s="146"/>
      <c r="L172" s="175"/>
      <c r="S172" s="4"/>
    </row>
    <row r="173" spans="1:19" ht="23.1" hidden="1" customHeight="1" x14ac:dyDescent="0.2">
      <c r="A173" s="322">
        <v>161</v>
      </c>
      <c r="B173" s="423"/>
      <c r="C173" s="420"/>
      <c r="D173" s="424"/>
      <c r="E173" s="422" t="str">
        <f t="shared" si="2"/>
        <v/>
      </c>
      <c r="F173" s="385"/>
      <c r="G173" s="200"/>
      <c r="H173" s="167" t="str">
        <f>IF(LEFT(G173,2)="48","R",IF(D173="","N/A",VLOOKUP(D173,'UCM 7-6-18'!$F$2:$G$1576,2,FALSE)))</f>
        <v>N/A</v>
      </c>
      <c r="I173" s="146"/>
      <c r="J173" s="221"/>
      <c r="K173" s="146"/>
      <c r="L173" s="175"/>
      <c r="S173" s="4"/>
    </row>
    <row r="174" spans="1:19" ht="23.1" hidden="1" customHeight="1" x14ac:dyDescent="0.2">
      <c r="A174" s="323">
        <v>162</v>
      </c>
      <c r="B174" s="423"/>
      <c r="C174" s="420"/>
      <c r="D174" s="424"/>
      <c r="E174" s="422" t="str">
        <f t="shared" si="2"/>
        <v/>
      </c>
      <c r="F174" s="385"/>
      <c r="G174" s="200"/>
      <c r="H174" s="167" t="str">
        <f>IF(LEFT(G174,2)="48","R",IF(D174="","N/A",VLOOKUP(D174,'UCM 7-6-18'!$F$2:$G$1576,2,FALSE)))</f>
        <v>N/A</v>
      </c>
      <c r="I174" s="146"/>
      <c r="J174" s="221"/>
      <c r="K174" s="146"/>
      <c r="L174" s="175"/>
      <c r="S174" s="4"/>
    </row>
    <row r="175" spans="1:19" ht="23.1" hidden="1" customHeight="1" x14ac:dyDescent="0.2">
      <c r="A175" s="322">
        <v>163</v>
      </c>
      <c r="B175" s="423"/>
      <c r="C175" s="420"/>
      <c r="D175" s="424"/>
      <c r="E175" s="422" t="str">
        <f t="shared" si="2"/>
        <v/>
      </c>
      <c r="F175" s="385"/>
      <c r="G175" s="200"/>
      <c r="H175" s="167" t="str">
        <f>IF(LEFT(G175,2)="48","R",IF(D175="","N/A",VLOOKUP(D175,'UCM 7-6-18'!$F$2:$G$1576,2,FALSE)))</f>
        <v>N/A</v>
      </c>
      <c r="I175" s="146"/>
      <c r="J175" s="221"/>
      <c r="K175" s="146"/>
      <c r="L175" s="175"/>
      <c r="S175" s="4"/>
    </row>
    <row r="176" spans="1:19" ht="23.1" hidden="1" customHeight="1" x14ac:dyDescent="0.2">
      <c r="A176" s="323">
        <v>164</v>
      </c>
      <c r="B176" s="423"/>
      <c r="C176" s="420"/>
      <c r="D176" s="424"/>
      <c r="E176" s="422" t="str">
        <f t="shared" si="2"/>
        <v/>
      </c>
      <c r="F176" s="385"/>
      <c r="G176" s="200"/>
      <c r="H176" s="167" t="str">
        <f>IF(LEFT(G176,2)="48","R",IF(D176="","N/A",VLOOKUP(D176,'UCM 7-6-18'!$F$2:$G$1576,2,FALSE)))</f>
        <v>N/A</v>
      </c>
      <c r="I176" s="146"/>
      <c r="J176" s="221"/>
      <c r="K176" s="146"/>
      <c r="L176" s="175"/>
      <c r="S176" s="4"/>
    </row>
    <row r="177" spans="1:19" ht="23.1" hidden="1" customHeight="1" x14ac:dyDescent="0.2">
      <c r="A177" s="322">
        <v>165</v>
      </c>
      <c r="B177" s="423"/>
      <c r="C177" s="420"/>
      <c r="D177" s="424"/>
      <c r="E177" s="422" t="str">
        <f t="shared" si="2"/>
        <v/>
      </c>
      <c r="F177" s="385"/>
      <c r="G177" s="200"/>
      <c r="H177" s="167" t="str">
        <f>IF(LEFT(G177,2)="48","R",IF(D177="","N/A",VLOOKUP(D177,'UCM 7-6-18'!$F$2:$G$1576,2,FALSE)))</f>
        <v>N/A</v>
      </c>
      <c r="I177" s="146"/>
      <c r="J177" s="221"/>
      <c r="K177" s="146"/>
      <c r="L177" s="175"/>
      <c r="S177" s="4"/>
    </row>
    <row r="178" spans="1:19" ht="23.1" hidden="1" customHeight="1" x14ac:dyDescent="0.2">
      <c r="A178" s="323">
        <v>166</v>
      </c>
      <c r="B178" s="423"/>
      <c r="C178" s="420"/>
      <c r="D178" s="424"/>
      <c r="E178" s="422" t="str">
        <f t="shared" si="2"/>
        <v/>
      </c>
      <c r="F178" s="385"/>
      <c r="G178" s="200"/>
      <c r="H178" s="167" t="str">
        <f>IF(LEFT(G178,2)="48","R",IF(D178="","N/A",VLOOKUP(D178,'UCM 7-6-18'!$F$2:$G$1576,2,FALSE)))</f>
        <v>N/A</v>
      </c>
      <c r="I178" s="146"/>
      <c r="J178" s="221"/>
      <c r="K178" s="146"/>
      <c r="L178" s="175"/>
      <c r="S178" s="4"/>
    </row>
    <row r="179" spans="1:19" ht="23.1" hidden="1" customHeight="1" x14ac:dyDescent="0.2">
      <c r="A179" s="322">
        <v>167</v>
      </c>
      <c r="B179" s="423"/>
      <c r="C179" s="420"/>
      <c r="D179" s="424"/>
      <c r="E179" s="422" t="str">
        <f t="shared" si="2"/>
        <v/>
      </c>
      <c r="F179" s="385"/>
      <c r="G179" s="200"/>
      <c r="H179" s="167" t="str">
        <f>IF(LEFT(G179,2)="48","R",IF(D179="","N/A",VLOOKUP(D179,'UCM 7-6-18'!$F$2:$G$1576,2,FALSE)))</f>
        <v>N/A</v>
      </c>
      <c r="I179" s="146"/>
      <c r="J179" s="221"/>
      <c r="K179" s="146"/>
      <c r="L179" s="175"/>
      <c r="S179" s="4"/>
    </row>
    <row r="180" spans="1:19" ht="23.1" hidden="1" customHeight="1" x14ac:dyDescent="0.2">
      <c r="A180" s="323">
        <v>168</v>
      </c>
      <c r="B180" s="423"/>
      <c r="C180" s="420"/>
      <c r="D180" s="424"/>
      <c r="E180" s="422" t="str">
        <f t="shared" si="2"/>
        <v/>
      </c>
      <c r="F180" s="385"/>
      <c r="G180" s="200"/>
      <c r="H180" s="167" t="str">
        <f>IF(LEFT(G180,2)="48","R",IF(D180="","N/A",VLOOKUP(D180,'UCM 7-6-18'!$F$2:$G$1576,2,FALSE)))</f>
        <v>N/A</v>
      </c>
      <c r="I180" s="146"/>
      <c r="J180" s="221"/>
      <c r="K180" s="146"/>
      <c r="L180" s="175"/>
      <c r="S180" s="4"/>
    </row>
    <row r="181" spans="1:19" ht="23.1" hidden="1" customHeight="1" x14ac:dyDescent="0.2">
      <c r="A181" s="322">
        <v>169</v>
      </c>
      <c r="B181" s="423"/>
      <c r="C181" s="420"/>
      <c r="D181" s="424"/>
      <c r="E181" s="422" t="str">
        <f t="shared" si="2"/>
        <v/>
      </c>
      <c r="F181" s="385"/>
      <c r="G181" s="200"/>
      <c r="H181" s="167" t="str">
        <f>IF(LEFT(G181,2)="48","R",IF(D181="","N/A",VLOOKUP(D181,'UCM 7-6-18'!$F$2:$G$1576,2,FALSE)))</f>
        <v>N/A</v>
      </c>
      <c r="I181" s="146"/>
      <c r="J181" s="221"/>
      <c r="K181" s="146"/>
      <c r="L181" s="175"/>
      <c r="S181" s="4"/>
    </row>
    <row r="182" spans="1:19" ht="23.1" hidden="1" customHeight="1" x14ac:dyDescent="0.2">
      <c r="A182" s="323">
        <v>170</v>
      </c>
      <c r="B182" s="423"/>
      <c r="C182" s="420"/>
      <c r="D182" s="424"/>
      <c r="E182" s="422" t="str">
        <f t="shared" si="2"/>
        <v/>
      </c>
      <c r="F182" s="385"/>
      <c r="G182" s="200"/>
      <c r="H182" s="167" t="str">
        <f>IF(LEFT(G182,2)="48","R",IF(D182="","N/A",VLOOKUP(D182,'UCM 7-6-18'!$F$2:$G$1576,2,FALSE)))</f>
        <v>N/A</v>
      </c>
      <c r="I182" s="146"/>
      <c r="J182" s="221"/>
      <c r="K182" s="146"/>
      <c r="L182" s="175"/>
      <c r="S182" s="4"/>
    </row>
    <row r="183" spans="1:19" ht="23.1" hidden="1" customHeight="1" x14ac:dyDescent="0.2">
      <c r="A183" s="322">
        <v>171</v>
      </c>
      <c r="B183" s="423"/>
      <c r="C183" s="420"/>
      <c r="D183" s="424"/>
      <c r="E183" s="422" t="str">
        <f t="shared" si="2"/>
        <v/>
      </c>
      <c r="F183" s="385"/>
      <c r="G183" s="200"/>
      <c r="H183" s="167" t="str">
        <f>IF(LEFT(G183,2)="48","R",IF(D183="","N/A",VLOOKUP(D183,'UCM 7-6-18'!$F$2:$G$1576,2,FALSE)))</f>
        <v>N/A</v>
      </c>
      <c r="I183" s="146"/>
      <c r="J183" s="221"/>
      <c r="K183" s="146"/>
      <c r="L183" s="175"/>
      <c r="S183" s="4"/>
    </row>
    <row r="184" spans="1:19" ht="23.1" hidden="1" customHeight="1" x14ac:dyDescent="0.2">
      <c r="A184" s="323">
        <v>172</v>
      </c>
      <c r="B184" s="423"/>
      <c r="C184" s="420"/>
      <c r="D184" s="424"/>
      <c r="E184" s="422" t="str">
        <f t="shared" si="2"/>
        <v/>
      </c>
      <c r="F184" s="385"/>
      <c r="G184" s="200"/>
      <c r="H184" s="167" t="str">
        <f>IF(LEFT(G184,2)="48","R",IF(D184="","N/A",VLOOKUP(D184,'UCM 7-6-18'!$F$2:$G$1576,2,FALSE)))</f>
        <v>N/A</v>
      </c>
      <c r="I184" s="146"/>
      <c r="J184" s="221"/>
      <c r="K184" s="146"/>
      <c r="L184" s="175"/>
      <c r="S184" s="4"/>
    </row>
    <row r="185" spans="1:19" ht="23.1" hidden="1" customHeight="1" x14ac:dyDescent="0.2">
      <c r="A185" s="322">
        <v>173</v>
      </c>
      <c r="B185" s="423"/>
      <c r="C185" s="420"/>
      <c r="D185" s="424"/>
      <c r="E185" s="422" t="str">
        <f t="shared" si="2"/>
        <v/>
      </c>
      <c r="F185" s="385"/>
      <c r="G185" s="200"/>
      <c r="H185" s="167" t="str">
        <f>IF(LEFT(G185,2)="48","R",IF(D185="","N/A",VLOOKUP(D185,'UCM 7-6-18'!$F$2:$G$1576,2,FALSE)))</f>
        <v>N/A</v>
      </c>
      <c r="I185" s="146"/>
      <c r="J185" s="221"/>
      <c r="K185" s="146"/>
      <c r="L185" s="175"/>
      <c r="S185" s="4"/>
    </row>
    <row r="186" spans="1:19" ht="23.1" hidden="1" customHeight="1" x14ac:dyDescent="0.2">
      <c r="A186" s="323">
        <v>174</v>
      </c>
      <c r="B186" s="423"/>
      <c r="C186" s="420"/>
      <c r="D186" s="424"/>
      <c r="E186" s="422" t="str">
        <f t="shared" si="2"/>
        <v/>
      </c>
      <c r="F186" s="385"/>
      <c r="G186" s="200"/>
      <c r="H186" s="167" t="str">
        <f>IF(LEFT(G186,2)="48","R",IF(D186="","N/A",VLOOKUP(D186,'UCM 7-6-18'!$F$2:$G$1576,2,FALSE)))</f>
        <v>N/A</v>
      </c>
      <c r="I186" s="146"/>
      <c r="J186" s="221"/>
      <c r="K186" s="146"/>
      <c r="L186" s="175"/>
      <c r="S186" s="4"/>
    </row>
    <row r="187" spans="1:19" ht="23.1" hidden="1" customHeight="1" x14ac:dyDescent="0.2">
      <c r="A187" s="322">
        <v>175</v>
      </c>
      <c r="B187" s="423"/>
      <c r="C187" s="420"/>
      <c r="D187" s="424"/>
      <c r="E187" s="422" t="str">
        <f t="shared" si="2"/>
        <v/>
      </c>
      <c r="F187" s="385"/>
      <c r="G187" s="200"/>
      <c r="H187" s="167" t="str">
        <f>IF(LEFT(G187,2)="48","R",IF(D187="","N/A",VLOOKUP(D187,'UCM 7-6-18'!$F$2:$G$1576,2,FALSE)))</f>
        <v>N/A</v>
      </c>
      <c r="I187" s="146"/>
      <c r="J187" s="221"/>
      <c r="K187" s="146"/>
      <c r="L187" s="175"/>
      <c r="S187" s="4"/>
    </row>
    <row r="188" spans="1:19" ht="23.1" hidden="1" customHeight="1" x14ac:dyDescent="0.2">
      <c r="A188" s="323">
        <v>176</v>
      </c>
      <c r="B188" s="423"/>
      <c r="C188" s="420"/>
      <c r="D188" s="424"/>
      <c r="E188" s="422" t="str">
        <f t="shared" si="2"/>
        <v/>
      </c>
      <c r="F188" s="385"/>
      <c r="G188" s="200"/>
      <c r="H188" s="167" t="str">
        <f>IF(LEFT(G188,2)="48","R",IF(D188="","N/A",VLOOKUP(D188,'UCM 7-6-18'!$F$2:$G$1576,2,FALSE)))</f>
        <v>N/A</v>
      </c>
      <c r="I188" s="146"/>
      <c r="J188" s="221"/>
      <c r="K188" s="146"/>
      <c r="L188" s="175"/>
      <c r="S188" s="4"/>
    </row>
    <row r="189" spans="1:19" ht="23.1" hidden="1" customHeight="1" x14ac:dyDescent="0.2">
      <c r="A189" s="322">
        <v>177</v>
      </c>
      <c r="B189" s="423"/>
      <c r="C189" s="420"/>
      <c r="D189" s="424"/>
      <c r="E189" s="422" t="str">
        <f t="shared" si="2"/>
        <v/>
      </c>
      <c r="F189" s="385"/>
      <c r="G189" s="200"/>
      <c r="H189" s="167" t="str">
        <f>IF(LEFT(G189,2)="48","R",IF(D189="","N/A",VLOOKUP(D189,'UCM 7-6-18'!$F$2:$G$1576,2,FALSE)))</f>
        <v>N/A</v>
      </c>
      <c r="I189" s="146"/>
      <c r="J189" s="221"/>
      <c r="K189" s="146"/>
      <c r="L189" s="175"/>
      <c r="S189" s="4"/>
    </row>
    <row r="190" spans="1:19" ht="23.1" hidden="1" customHeight="1" x14ac:dyDescent="0.2">
      <c r="A190" s="323">
        <v>178</v>
      </c>
      <c r="B190" s="423"/>
      <c r="C190" s="420"/>
      <c r="D190" s="424"/>
      <c r="E190" s="422" t="str">
        <f t="shared" si="2"/>
        <v/>
      </c>
      <c r="F190" s="385"/>
      <c r="G190" s="200"/>
      <c r="H190" s="167" t="str">
        <f>IF(LEFT(G190,2)="48","R",IF(D190="","N/A",VLOOKUP(D190,'UCM 7-6-18'!$F$2:$G$1576,2,FALSE)))</f>
        <v>N/A</v>
      </c>
      <c r="I190" s="146"/>
      <c r="J190" s="221"/>
      <c r="K190" s="146"/>
      <c r="L190" s="175"/>
      <c r="S190" s="4"/>
    </row>
    <row r="191" spans="1:19" ht="23.1" hidden="1" customHeight="1" x14ac:dyDescent="0.2">
      <c r="A191" s="322">
        <v>179</v>
      </c>
      <c r="B191" s="423"/>
      <c r="C191" s="420"/>
      <c r="D191" s="424"/>
      <c r="E191" s="422" t="str">
        <f t="shared" si="2"/>
        <v/>
      </c>
      <c r="F191" s="385"/>
      <c r="G191" s="200"/>
      <c r="H191" s="167" t="str">
        <f>IF(LEFT(G191,2)="48","R",IF(D191="","N/A",VLOOKUP(D191,'UCM 7-6-18'!$F$2:$G$1576,2,FALSE)))</f>
        <v>N/A</v>
      </c>
      <c r="I191" s="146"/>
      <c r="J191" s="221"/>
      <c r="K191" s="146"/>
      <c r="L191" s="175"/>
      <c r="S191" s="4"/>
    </row>
    <row r="192" spans="1:19" ht="23.1" hidden="1" customHeight="1" x14ac:dyDescent="0.2">
      <c r="A192" s="323">
        <v>180</v>
      </c>
      <c r="B192" s="423"/>
      <c r="C192" s="420"/>
      <c r="D192" s="424"/>
      <c r="E192" s="422" t="str">
        <f t="shared" si="2"/>
        <v/>
      </c>
      <c r="F192" s="385"/>
      <c r="G192" s="200"/>
      <c r="H192" s="167" t="str">
        <f>IF(LEFT(G192,2)="48","R",IF(D192="","N/A",VLOOKUP(D192,'UCM 7-6-18'!$F$2:$G$1576,2,FALSE)))</f>
        <v>N/A</v>
      </c>
      <c r="I192" s="146"/>
      <c r="J192" s="221"/>
      <c r="K192" s="146"/>
      <c r="L192" s="175"/>
      <c r="S192" s="4"/>
    </row>
    <row r="193" spans="1:19" ht="23.1" hidden="1" customHeight="1" x14ac:dyDescent="0.2">
      <c r="A193" s="322">
        <v>181</v>
      </c>
      <c r="B193" s="423"/>
      <c r="C193" s="420"/>
      <c r="D193" s="424"/>
      <c r="E193" s="422" t="str">
        <f t="shared" si="2"/>
        <v/>
      </c>
      <c r="F193" s="385"/>
      <c r="G193" s="200"/>
      <c r="H193" s="167" t="str">
        <f>IF(LEFT(G193,2)="48","R",IF(D193="","N/A",VLOOKUP(D193,'UCM 7-6-18'!$F$2:$G$1576,2,FALSE)))</f>
        <v>N/A</v>
      </c>
      <c r="I193" s="146"/>
      <c r="J193" s="221"/>
      <c r="K193" s="146"/>
      <c r="L193" s="175"/>
      <c r="S193" s="4"/>
    </row>
    <row r="194" spans="1:19" ht="23.1" hidden="1" customHeight="1" x14ac:dyDescent="0.2">
      <c r="A194" s="323">
        <v>182</v>
      </c>
      <c r="B194" s="423"/>
      <c r="C194" s="420"/>
      <c r="D194" s="424"/>
      <c r="E194" s="422" t="str">
        <f t="shared" si="2"/>
        <v/>
      </c>
      <c r="F194" s="385"/>
      <c r="G194" s="200"/>
      <c r="H194" s="167" t="str">
        <f>IF(LEFT(G194,2)="48","R",IF(D194="","N/A",VLOOKUP(D194,'UCM 7-6-18'!$F$2:$G$1576,2,FALSE)))</f>
        <v>N/A</v>
      </c>
      <c r="I194" s="146"/>
      <c r="J194" s="221"/>
      <c r="K194" s="146"/>
      <c r="L194" s="175"/>
      <c r="S194" s="4"/>
    </row>
    <row r="195" spans="1:19" ht="23.1" hidden="1" customHeight="1" x14ac:dyDescent="0.2">
      <c r="A195" s="322">
        <v>183</v>
      </c>
      <c r="B195" s="423"/>
      <c r="C195" s="420"/>
      <c r="D195" s="424"/>
      <c r="E195" s="422" t="str">
        <f t="shared" si="2"/>
        <v/>
      </c>
      <c r="F195" s="385"/>
      <c r="G195" s="200"/>
      <c r="H195" s="167" t="str">
        <f>IF(LEFT(G195,2)="48","R",IF(D195="","N/A",VLOOKUP(D195,'UCM 7-6-18'!$F$2:$G$1576,2,FALSE)))</f>
        <v>N/A</v>
      </c>
      <c r="I195" s="146"/>
      <c r="J195" s="221"/>
      <c r="K195" s="146"/>
      <c r="L195" s="175"/>
      <c r="S195" s="4"/>
    </row>
    <row r="196" spans="1:19" ht="23.1" hidden="1" customHeight="1" x14ac:dyDescent="0.2">
      <c r="A196" s="323">
        <v>184</v>
      </c>
      <c r="B196" s="423"/>
      <c r="C196" s="420"/>
      <c r="D196" s="424"/>
      <c r="E196" s="422" t="str">
        <f t="shared" si="2"/>
        <v/>
      </c>
      <c r="F196" s="385"/>
      <c r="G196" s="200"/>
      <c r="H196" s="167" t="str">
        <f>IF(LEFT(G196,2)="48","R",IF(D196="","N/A",VLOOKUP(D196,'UCM 7-6-18'!$F$2:$G$1576,2,FALSE)))</f>
        <v>N/A</v>
      </c>
      <c r="I196" s="146"/>
      <c r="J196" s="221"/>
      <c r="K196" s="146"/>
      <c r="L196" s="175"/>
      <c r="S196" s="4"/>
    </row>
    <row r="197" spans="1:19" ht="23.1" hidden="1" customHeight="1" x14ac:dyDescent="0.2">
      <c r="A197" s="322">
        <v>185</v>
      </c>
      <c r="B197" s="423"/>
      <c r="C197" s="420"/>
      <c r="D197" s="424"/>
      <c r="E197" s="422" t="str">
        <f t="shared" si="2"/>
        <v/>
      </c>
      <c r="F197" s="385"/>
      <c r="G197" s="200"/>
      <c r="H197" s="167" t="str">
        <f>IF(LEFT(G197,2)="48","R",IF(D197="","N/A",VLOOKUP(D197,'UCM 7-6-18'!$F$2:$G$1576,2,FALSE)))</f>
        <v>N/A</v>
      </c>
      <c r="I197" s="146"/>
      <c r="J197" s="221"/>
      <c r="K197" s="146"/>
      <c r="L197" s="175"/>
      <c r="S197" s="4"/>
    </row>
    <row r="198" spans="1:19" ht="23.1" hidden="1" customHeight="1" x14ac:dyDescent="0.2">
      <c r="A198" s="323">
        <v>186</v>
      </c>
      <c r="B198" s="423"/>
      <c r="C198" s="420"/>
      <c r="D198" s="424"/>
      <c r="E198" s="422" t="str">
        <f t="shared" si="2"/>
        <v/>
      </c>
      <c r="F198" s="385"/>
      <c r="G198" s="200"/>
      <c r="H198" s="167" t="str">
        <f>IF(LEFT(G198,2)="48","R",IF(D198="","N/A",VLOOKUP(D198,'UCM 7-6-18'!$F$2:$G$1576,2,FALSE)))</f>
        <v>N/A</v>
      </c>
      <c r="I198" s="146"/>
      <c r="J198" s="221"/>
      <c r="K198" s="146"/>
      <c r="L198" s="175"/>
      <c r="S198" s="4"/>
    </row>
    <row r="199" spans="1:19" ht="23.1" hidden="1" customHeight="1" x14ac:dyDescent="0.2">
      <c r="A199" s="322">
        <v>187</v>
      </c>
      <c r="B199" s="423"/>
      <c r="C199" s="420"/>
      <c r="D199" s="424"/>
      <c r="E199" s="422" t="str">
        <f t="shared" si="2"/>
        <v/>
      </c>
      <c r="F199" s="385"/>
      <c r="G199" s="200"/>
      <c r="H199" s="167" t="str">
        <f>IF(LEFT(G199,2)="48","R",IF(D199="","N/A",VLOOKUP(D199,'UCM 7-6-18'!$F$2:$G$1576,2,FALSE)))</f>
        <v>N/A</v>
      </c>
      <c r="I199" s="146"/>
      <c r="J199" s="221"/>
      <c r="K199" s="146"/>
      <c r="L199" s="175"/>
      <c r="S199" s="4"/>
    </row>
    <row r="200" spans="1:19" ht="23.1" hidden="1" customHeight="1" x14ac:dyDescent="0.2">
      <c r="A200" s="323">
        <v>188</v>
      </c>
      <c r="B200" s="423"/>
      <c r="C200" s="420"/>
      <c r="D200" s="424"/>
      <c r="E200" s="422" t="str">
        <f t="shared" si="2"/>
        <v/>
      </c>
      <c r="F200" s="385"/>
      <c r="G200" s="200"/>
      <c r="H200" s="167" t="str">
        <f>IF(LEFT(G200,2)="48","R",IF(D200="","N/A",VLOOKUP(D200,'UCM 7-6-18'!$F$2:$G$1576,2,FALSE)))</f>
        <v>N/A</v>
      </c>
      <c r="I200" s="146"/>
      <c r="J200" s="221"/>
      <c r="K200" s="146"/>
      <c r="L200" s="175"/>
      <c r="S200" s="4"/>
    </row>
    <row r="201" spans="1:19" ht="23.1" hidden="1" customHeight="1" x14ac:dyDescent="0.2">
      <c r="A201" s="322">
        <v>189</v>
      </c>
      <c r="B201" s="423"/>
      <c r="C201" s="420"/>
      <c r="D201" s="424"/>
      <c r="E201" s="422" t="str">
        <f t="shared" si="2"/>
        <v/>
      </c>
      <c r="F201" s="385"/>
      <c r="G201" s="200"/>
      <c r="H201" s="167" t="str">
        <f>IF(LEFT(G201,2)="48","R",IF(D201="","N/A",VLOOKUP(D201,'UCM 7-6-18'!$F$2:$G$1576,2,FALSE)))</f>
        <v>N/A</v>
      </c>
      <c r="I201" s="146"/>
      <c r="J201" s="221"/>
      <c r="K201" s="146"/>
      <c r="L201" s="175"/>
      <c r="S201" s="4"/>
    </row>
    <row r="202" spans="1:19" ht="23.1" hidden="1" customHeight="1" x14ac:dyDescent="0.2">
      <c r="A202" s="323">
        <v>190</v>
      </c>
      <c r="B202" s="423"/>
      <c r="C202" s="420"/>
      <c r="D202" s="424"/>
      <c r="E202" s="422" t="str">
        <f t="shared" si="2"/>
        <v/>
      </c>
      <c r="F202" s="385"/>
      <c r="G202" s="200"/>
      <c r="H202" s="167" t="str">
        <f>IF(LEFT(G202,2)="48","R",IF(D202="","N/A",VLOOKUP(D202,'UCM 7-6-18'!$F$2:$G$1576,2,FALSE)))</f>
        <v>N/A</v>
      </c>
      <c r="I202" s="146"/>
      <c r="J202" s="221"/>
      <c r="K202" s="146"/>
      <c r="L202" s="175"/>
      <c r="S202" s="4"/>
    </row>
    <row r="203" spans="1:19" ht="22.5" hidden="1" customHeight="1" x14ac:dyDescent="0.2">
      <c r="A203" s="322">
        <v>191</v>
      </c>
      <c r="B203" s="423"/>
      <c r="C203" s="420"/>
      <c r="D203" s="424"/>
      <c r="E203" s="422" t="str">
        <f t="shared" si="2"/>
        <v/>
      </c>
      <c r="F203" s="385"/>
      <c r="G203" s="200"/>
      <c r="H203" s="167" t="str">
        <f>IF(LEFT(G203,2)="48","R",IF(D203="","N/A",VLOOKUP(D203,'UCM 7-6-18'!$F$2:$G$1576,2,FALSE)))</f>
        <v>N/A</v>
      </c>
      <c r="I203" s="146"/>
      <c r="J203" s="221"/>
      <c r="K203" s="146"/>
      <c r="L203" s="175"/>
      <c r="S203" s="4"/>
    </row>
    <row r="204" spans="1:19" ht="23.1" hidden="1" customHeight="1" x14ac:dyDescent="0.2">
      <c r="A204" s="323">
        <v>192</v>
      </c>
      <c r="B204" s="423"/>
      <c r="C204" s="420"/>
      <c r="D204" s="424"/>
      <c r="E204" s="422" t="str">
        <f t="shared" si="2"/>
        <v/>
      </c>
      <c r="F204" s="385"/>
      <c r="G204" s="200"/>
      <c r="H204" s="167" t="str">
        <f>IF(LEFT(G204,2)="48","R",IF(D204="","N/A",VLOOKUP(D204,'UCM 7-6-18'!$F$2:$G$1576,2,FALSE)))</f>
        <v>N/A</v>
      </c>
      <c r="I204" s="146"/>
      <c r="J204" s="221"/>
      <c r="K204" s="146"/>
      <c r="L204" s="175"/>
      <c r="S204" s="4"/>
    </row>
    <row r="205" spans="1:19" ht="23.1" hidden="1" customHeight="1" x14ac:dyDescent="0.2">
      <c r="A205" s="322">
        <v>193</v>
      </c>
      <c r="B205" s="423"/>
      <c r="C205" s="420"/>
      <c r="D205" s="424"/>
      <c r="E205" s="422" t="str">
        <f>IF(B205="","",(CONCATENATE(TEXT(B205,"###0000_);[Red](#,##0)")," ", TEXT(C205,"###000_);[Red](#,##0)")," ", TEXT(D205,"###0000_);[Red](#,##0)"))))</f>
        <v/>
      </c>
      <c r="F205" s="385"/>
      <c r="G205" s="200"/>
      <c r="H205" s="167" t="str">
        <f>IF(LEFT(G205,2)="48","R",IF(D205="","N/A",VLOOKUP(D205,'UCM 7-6-18'!$F$2:$G$1576,2,FALSE)))</f>
        <v>N/A</v>
      </c>
      <c r="I205" s="146"/>
      <c r="J205" s="221"/>
      <c r="K205" s="146"/>
      <c r="L205" s="175"/>
      <c r="S205" s="4"/>
    </row>
    <row r="206" spans="1:19" ht="23.1" hidden="1" customHeight="1" x14ac:dyDescent="0.2">
      <c r="A206" s="323">
        <v>194</v>
      </c>
      <c r="B206" s="423"/>
      <c r="C206" s="420"/>
      <c r="D206" s="424"/>
      <c r="E206" s="422" t="str">
        <f t="shared" ref="E206:E211" si="3">IF(B206="","",(CONCATENATE(TEXT(B206,"###0000_);[Red](#,##0)")," ", TEXT(C206,"###000_);[Red](#,##0)")," ", TEXT(D206,"###0000_);[Red](#,##0)"))))</f>
        <v/>
      </c>
      <c r="F206" s="385"/>
      <c r="G206" s="200"/>
      <c r="H206" s="167" t="str">
        <f>IF(LEFT(G206,2)="48","R",IF(D206="","N/A",VLOOKUP(D206,'UCM 7-6-18'!$F$2:$G$1576,2,FALSE)))</f>
        <v>N/A</v>
      </c>
      <c r="I206" s="146"/>
      <c r="J206" s="221"/>
      <c r="K206" s="146"/>
      <c r="L206" s="175"/>
      <c r="S206" s="4"/>
    </row>
    <row r="207" spans="1:19" ht="23.1" hidden="1" customHeight="1" x14ac:dyDescent="0.2">
      <c r="A207" s="322">
        <v>195</v>
      </c>
      <c r="B207" s="423"/>
      <c r="C207" s="420"/>
      <c r="D207" s="424"/>
      <c r="E207" s="422" t="str">
        <f t="shared" si="3"/>
        <v/>
      </c>
      <c r="F207" s="385"/>
      <c r="G207" s="200"/>
      <c r="H207" s="167" t="str">
        <f>IF(LEFT(G207,2)="48","R",IF(D207="","N/A",VLOOKUP(D207,'UCM 7-6-18'!$F$2:$G$1576,2,FALSE)))</f>
        <v>N/A</v>
      </c>
      <c r="I207" s="146"/>
      <c r="J207" s="221"/>
      <c r="K207" s="146"/>
      <c r="L207" s="175"/>
      <c r="S207" s="4"/>
    </row>
    <row r="208" spans="1:19" ht="23.1" hidden="1" customHeight="1" x14ac:dyDescent="0.2">
      <c r="A208" s="323">
        <v>196</v>
      </c>
      <c r="B208" s="423"/>
      <c r="C208" s="420"/>
      <c r="D208" s="424"/>
      <c r="E208" s="422" t="str">
        <f t="shared" si="3"/>
        <v/>
      </c>
      <c r="F208" s="385"/>
      <c r="G208" s="200"/>
      <c r="H208" s="167" t="str">
        <f>IF(LEFT(G208,2)="48","R",IF(D208="","N/A",VLOOKUP(D208,'UCM 7-6-18'!$F$2:$G$1576,2,FALSE)))</f>
        <v>N/A</v>
      </c>
      <c r="I208" s="146"/>
      <c r="J208" s="221"/>
      <c r="K208" s="146"/>
      <c r="L208" s="175"/>
      <c r="S208" s="4"/>
    </row>
    <row r="209" spans="1:19" ht="23.1" hidden="1" customHeight="1" x14ac:dyDescent="0.2">
      <c r="A209" s="322">
        <v>197</v>
      </c>
      <c r="B209" s="423"/>
      <c r="C209" s="420"/>
      <c r="D209" s="424"/>
      <c r="E209" s="422" t="str">
        <f t="shared" si="3"/>
        <v/>
      </c>
      <c r="F209" s="385"/>
      <c r="G209" s="200"/>
      <c r="H209" s="167" t="str">
        <f>IF(LEFT(G209,2)="48","R",IF(D209="","N/A",VLOOKUP(D209,'UCM 7-6-18'!$F$2:$G$1576,2,FALSE)))</f>
        <v>N/A</v>
      </c>
      <c r="I209" s="146"/>
      <c r="J209" s="221"/>
      <c r="K209" s="146"/>
      <c r="L209" s="175"/>
      <c r="S209" s="4"/>
    </row>
    <row r="210" spans="1:19" ht="23.1" hidden="1" customHeight="1" x14ac:dyDescent="0.2">
      <c r="A210" s="323">
        <v>198</v>
      </c>
      <c r="B210" s="423"/>
      <c r="C210" s="420"/>
      <c r="D210" s="424"/>
      <c r="E210" s="422" t="str">
        <f t="shared" si="3"/>
        <v/>
      </c>
      <c r="F210" s="385"/>
      <c r="G210" s="200"/>
      <c r="H210" s="167" t="str">
        <f>IF(LEFT(G210,2)="48","R",IF(D210="","N/A",VLOOKUP(D210,'UCM 7-6-18'!$F$2:$G$1576,2,FALSE)))</f>
        <v>N/A</v>
      </c>
      <c r="I210" s="146"/>
      <c r="J210" s="221"/>
      <c r="K210" s="146"/>
      <c r="L210" s="175"/>
      <c r="S210" s="4"/>
    </row>
    <row r="211" spans="1:19" ht="23.1" hidden="1" customHeight="1" x14ac:dyDescent="0.2">
      <c r="A211" s="322">
        <v>199</v>
      </c>
      <c r="B211" s="423"/>
      <c r="C211" s="420"/>
      <c r="D211" s="424"/>
      <c r="E211" s="422" t="str">
        <f t="shared" si="3"/>
        <v/>
      </c>
      <c r="F211" s="385"/>
      <c r="G211" s="200"/>
      <c r="H211" s="167" t="str">
        <f>IF(LEFT(G211,2)="48","R",IF(D211="","N/A",VLOOKUP(D211,'UCM 7-6-18'!$F$2:$G$1576,2,FALSE)))</f>
        <v>N/A</v>
      </c>
      <c r="I211" s="146"/>
      <c r="J211" s="221"/>
      <c r="K211" s="146"/>
      <c r="L211" s="175"/>
      <c r="S211" s="4"/>
    </row>
    <row r="212" spans="1:19" ht="23.1" hidden="1" customHeight="1" x14ac:dyDescent="0.2">
      <c r="A212" s="323">
        <v>200</v>
      </c>
      <c r="B212" s="423"/>
      <c r="C212" s="420"/>
      <c r="D212" s="424"/>
      <c r="E212" s="422" t="str">
        <f t="shared" si="1"/>
        <v/>
      </c>
      <c r="F212" s="385"/>
      <c r="G212" s="200"/>
      <c r="H212" s="167" t="str">
        <f>IF(LEFT(G212,2)="48","R",IF(D212="","N/A",VLOOKUP(D212,'UCM 7-6-18'!$F$2:$G$1576,2,FALSE)))</f>
        <v>N/A</v>
      </c>
      <c r="I212" s="146"/>
      <c r="J212" s="221"/>
      <c r="K212" s="146"/>
      <c r="L212" s="175"/>
      <c r="S212" s="4"/>
    </row>
    <row r="213" spans="1:19" ht="23.1" hidden="1" customHeight="1" x14ac:dyDescent="0.2">
      <c r="A213" s="322">
        <v>201</v>
      </c>
      <c r="B213" s="423"/>
      <c r="C213" s="420"/>
      <c r="D213" s="424"/>
      <c r="E213" s="422" t="str">
        <f t="shared" si="1"/>
        <v/>
      </c>
      <c r="F213" s="385"/>
      <c r="G213" s="200"/>
      <c r="H213" s="167" t="str">
        <f>IF(LEFT(G213,2)="48","R",IF(D213="","N/A",VLOOKUP(D213,'UCM 7-6-18'!$F$2:$G$1576,2,FALSE)))</f>
        <v>N/A</v>
      </c>
      <c r="I213" s="146"/>
      <c r="J213" s="221"/>
      <c r="K213" s="146"/>
      <c r="L213" s="175"/>
      <c r="S213" s="4"/>
    </row>
    <row r="214" spans="1:19" ht="23.1" hidden="1" customHeight="1" x14ac:dyDescent="0.2">
      <c r="A214" s="323">
        <v>202</v>
      </c>
      <c r="B214" s="423"/>
      <c r="C214" s="420"/>
      <c r="D214" s="424"/>
      <c r="E214" s="422" t="str">
        <f t="shared" si="1"/>
        <v/>
      </c>
      <c r="F214" s="385"/>
      <c r="G214" s="200"/>
      <c r="H214" s="167" t="str">
        <f>IF(LEFT(G214,2)="48","R",IF(D214="","N/A",VLOOKUP(D214,'UCM 7-6-18'!$F$2:$G$1576,2,FALSE)))</f>
        <v>N/A</v>
      </c>
      <c r="I214" s="146"/>
      <c r="J214" s="221"/>
      <c r="K214" s="146"/>
      <c r="L214" s="175"/>
      <c r="S214" s="4"/>
    </row>
    <row r="215" spans="1:19" ht="23.1" hidden="1" customHeight="1" x14ac:dyDescent="0.2">
      <c r="A215" s="322">
        <v>203</v>
      </c>
      <c r="B215" s="423"/>
      <c r="C215" s="420"/>
      <c r="D215" s="424"/>
      <c r="E215" s="422" t="str">
        <f t="shared" si="1"/>
        <v/>
      </c>
      <c r="F215" s="385"/>
      <c r="G215" s="200"/>
      <c r="H215" s="167" t="str">
        <f>IF(LEFT(G215,2)="48","R",IF(D215="","N/A",VLOOKUP(D215,'UCM 7-6-18'!$F$2:$G$1576,2,FALSE)))</f>
        <v>N/A</v>
      </c>
      <c r="I215" s="146"/>
      <c r="J215" s="221"/>
      <c r="K215" s="146"/>
      <c r="L215" s="175"/>
      <c r="S215" s="4"/>
    </row>
    <row r="216" spans="1:19" ht="23.1" hidden="1" customHeight="1" x14ac:dyDescent="0.2">
      <c r="A216" s="323">
        <v>204</v>
      </c>
      <c r="B216" s="423"/>
      <c r="C216" s="420"/>
      <c r="D216" s="424"/>
      <c r="E216" s="422" t="str">
        <f t="shared" si="1"/>
        <v/>
      </c>
      <c r="F216" s="385"/>
      <c r="G216" s="200"/>
      <c r="H216" s="167" t="str">
        <f>IF(LEFT(G216,2)="48","R",IF(D216="","N/A",VLOOKUP(D216,'UCM 7-6-18'!$F$2:$G$1576,2,FALSE)))</f>
        <v>N/A</v>
      </c>
      <c r="I216" s="146"/>
      <c r="J216" s="221"/>
      <c r="K216" s="146"/>
      <c r="L216" s="175"/>
      <c r="S216" s="4"/>
    </row>
    <row r="217" spans="1:19" ht="23.1" hidden="1" customHeight="1" x14ac:dyDescent="0.2">
      <c r="A217" s="322">
        <v>205</v>
      </c>
      <c r="B217" s="423"/>
      <c r="C217" s="420"/>
      <c r="D217" s="424"/>
      <c r="E217" s="422" t="str">
        <f t="shared" si="1"/>
        <v/>
      </c>
      <c r="F217" s="385"/>
      <c r="G217" s="200"/>
      <c r="H217" s="167" t="str">
        <f>IF(LEFT(G217,2)="48","R",IF(D217="","N/A",VLOOKUP(D217,'UCM 7-6-18'!$F$2:$G$1576,2,FALSE)))</f>
        <v>N/A</v>
      </c>
      <c r="I217" s="146"/>
      <c r="J217" s="221"/>
      <c r="K217" s="146"/>
      <c r="L217" s="175"/>
      <c r="S217" s="4"/>
    </row>
    <row r="218" spans="1:19" ht="23.1" hidden="1" customHeight="1" x14ac:dyDescent="0.2">
      <c r="A218" s="323">
        <v>206</v>
      </c>
      <c r="B218" s="423"/>
      <c r="C218" s="420"/>
      <c r="D218" s="424"/>
      <c r="E218" s="422" t="str">
        <f t="shared" si="1"/>
        <v/>
      </c>
      <c r="F218" s="385"/>
      <c r="G218" s="200"/>
      <c r="H218" s="167" t="str">
        <f>IF(LEFT(G218,2)="48","R",IF(D218="","N/A",VLOOKUP(D218,'UCM 7-6-18'!$F$2:$G$1576,2,FALSE)))</f>
        <v>N/A</v>
      </c>
      <c r="I218" s="146"/>
      <c r="J218" s="221"/>
      <c r="K218" s="146"/>
      <c r="L218" s="175"/>
      <c r="S218" s="4"/>
    </row>
    <row r="219" spans="1:19" ht="23.1" hidden="1" customHeight="1" x14ac:dyDescent="0.2">
      <c r="A219" s="322">
        <v>207</v>
      </c>
      <c r="B219" s="423"/>
      <c r="C219" s="420"/>
      <c r="D219" s="424"/>
      <c r="E219" s="422" t="str">
        <f t="shared" si="1"/>
        <v/>
      </c>
      <c r="F219" s="385"/>
      <c r="G219" s="200"/>
      <c r="H219" s="167" t="str">
        <f>IF(LEFT(G219,2)="48","R",IF(D219="","N/A",VLOOKUP(D219,'UCM 7-6-18'!$F$2:$G$1576,2,FALSE)))</f>
        <v>N/A</v>
      </c>
      <c r="I219" s="146"/>
      <c r="J219" s="221"/>
      <c r="K219" s="146"/>
      <c r="L219" s="175"/>
      <c r="S219" s="4"/>
    </row>
    <row r="220" spans="1:19" ht="23.1" hidden="1" customHeight="1" x14ac:dyDescent="0.2">
      <c r="A220" s="323">
        <v>208</v>
      </c>
      <c r="B220" s="423"/>
      <c r="C220" s="420"/>
      <c r="D220" s="424"/>
      <c r="E220" s="422" t="str">
        <f t="shared" si="1"/>
        <v/>
      </c>
      <c r="F220" s="385"/>
      <c r="G220" s="200"/>
      <c r="H220" s="167" t="str">
        <f>IF(LEFT(G220,2)="48","R",IF(D220="","N/A",VLOOKUP(D220,'UCM 7-6-18'!$F$2:$G$1576,2,FALSE)))</f>
        <v>N/A</v>
      </c>
      <c r="I220" s="146"/>
      <c r="J220" s="221"/>
      <c r="K220" s="146"/>
      <c r="L220" s="175"/>
      <c r="S220" s="4"/>
    </row>
    <row r="221" spans="1:19" ht="23.1" hidden="1" customHeight="1" x14ac:dyDescent="0.2">
      <c r="A221" s="322">
        <v>209</v>
      </c>
      <c r="B221" s="423"/>
      <c r="C221" s="420"/>
      <c r="D221" s="424"/>
      <c r="E221" s="422" t="str">
        <f t="shared" si="1"/>
        <v/>
      </c>
      <c r="F221" s="385"/>
      <c r="G221" s="200"/>
      <c r="H221" s="167" t="str">
        <f>IF(LEFT(G221,2)="48","R",IF(D221="","N/A",VLOOKUP(D221,'UCM 7-6-18'!$F$2:$G$1576,2,FALSE)))</f>
        <v>N/A</v>
      </c>
      <c r="I221" s="146"/>
      <c r="J221" s="221"/>
      <c r="K221" s="146"/>
      <c r="L221" s="175"/>
      <c r="S221" s="4"/>
    </row>
    <row r="222" spans="1:19" ht="23.1" hidden="1" customHeight="1" x14ac:dyDescent="0.2">
      <c r="A222" s="323">
        <v>210</v>
      </c>
      <c r="B222" s="423"/>
      <c r="C222" s="420"/>
      <c r="D222" s="424"/>
      <c r="E222" s="422" t="str">
        <f t="shared" si="1"/>
        <v/>
      </c>
      <c r="F222" s="385"/>
      <c r="G222" s="200"/>
      <c r="H222" s="167" t="str">
        <f>IF(LEFT(G222,2)="48","R",IF(D222="","N/A",VLOOKUP(D222,'UCM 7-6-18'!$F$2:$G$1576,2,FALSE)))</f>
        <v>N/A</v>
      </c>
      <c r="I222" s="146"/>
      <c r="J222" s="221"/>
      <c r="K222" s="146"/>
      <c r="L222" s="175"/>
      <c r="S222" s="4"/>
    </row>
    <row r="223" spans="1:19" ht="23.1" hidden="1" customHeight="1" x14ac:dyDescent="0.2">
      <c r="A223" s="322">
        <v>211</v>
      </c>
      <c r="B223" s="423"/>
      <c r="C223" s="420"/>
      <c r="D223" s="424"/>
      <c r="E223" s="422" t="str">
        <f t="shared" si="1"/>
        <v/>
      </c>
      <c r="F223" s="385"/>
      <c r="G223" s="200"/>
      <c r="H223" s="167" t="str">
        <f>IF(LEFT(G223,2)="48","R",IF(D223="","N/A",VLOOKUP(D223,'UCM 7-6-18'!$F$2:$G$1576,2,FALSE)))</f>
        <v>N/A</v>
      </c>
      <c r="I223" s="146"/>
      <c r="J223" s="221"/>
      <c r="K223" s="146"/>
      <c r="L223" s="175"/>
      <c r="S223" s="4"/>
    </row>
    <row r="224" spans="1:19" ht="23.1" hidden="1" customHeight="1" x14ac:dyDescent="0.2">
      <c r="A224" s="323">
        <v>212</v>
      </c>
      <c r="B224" s="423"/>
      <c r="C224" s="420"/>
      <c r="D224" s="424"/>
      <c r="E224" s="422" t="str">
        <f t="shared" si="1"/>
        <v/>
      </c>
      <c r="F224" s="385"/>
      <c r="G224" s="200"/>
      <c r="H224" s="167" t="str">
        <f>IF(LEFT(G224,2)="48","R",IF(D224="","N/A",VLOOKUP(D224,'UCM 7-6-18'!$F$2:$G$1576,2,FALSE)))</f>
        <v>N/A</v>
      </c>
      <c r="I224" s="146"/>
      <c r="J224" s="221"/>
      <c r="K224" s="146"/>
      <c r="L224" s="175"/>
      <c r="S224" s="4"/>
    </row>
    <row r="225" spans="1:19" ht="23.1" hidden="1" customHeight="1" x14ac:dyDescent="0.2">
      <c r="A225" s="322">
        <v>213</v>
      </c>
      <c r="B225" s="423"/>
      <c r="C225" s="420"/>
      <c r="D225" s="424"/>
      <c r="E225" s="422" t="str">
        <f t="shared" si="1"/>
        <v/>
      </c>
      <c r="F225" s="385"/>
      <c r="G225" s="200"/>
      <c r="H225" s="167" t="str">
        <f>IF(LEFT(G225,2)="48","R",IF(D225="","N/A",VLOOKUP(D225,'UCM 7-6-18'!$F$2:$G$1576,2,FALSE)))</f>
        <v>N/A</v>
      </c>
      <c r="I225" s="146"/>
      <c r="J225" s="221"/>
      <c r="K225" s="146"/>
      <c r="L225" s="175"/>
      <c r="S225" s="4"/>
    </row>
    <row r="226" spans="1:19" ht="23.1" hidden="1" customHeight="1" x14ac:dyDescent="0.2">
      <c r="A226" s="323">
        <v>214</v>
      </c>
      <c r="B226" s="423"/>
      <c r="C226" s="420"/>
      <c r="D226" s="424"/>
      <c r="E226" s="422" t="str">
        <f t="shared" si="1"/>
        <v/>
      </c>
      <c r="F226" s="385"/>
      <c r="G226" s="200"/>
      <c r="H226" s="167" t="str">
        <f>IF(LEFT(G226,2)="48","R",IF(D226="","N/A",VLOOKUP(D226,'UCM 7-6-18'!$F$2:$G$1576,2,FALSE)))</f>
        <v>N/A</v>
      </c>
      <c r="I226" s="146"/>
      <c r="J226" s="221"/>
      <c r="K226" s="146"/>
      <c r="L226" s="175"/>
      <c r="S226" s="4"/>
    </row>
    <row r="227" spans="1:19" ht="23.1" hidden="1" customHeight="1" x14ac:dyDescent="0.2">
      <c r="A227" s="322">
        <v>215</v>
      </c>
      <c r="B227" s="423"/>
      <c r="C227" s="420"/>
      <c r="D227" s="424"/>
      <c r="E227" s="422" t="str">
        <f t="shared" si="1"/>
        <v/>
      </c>
      <c r="F227" s="385"/>
      <c r="G227" s="200"/>
      <c r="H227" s="167" t="str">
        <f>IF(LEFT(G227,2)="48","R",IF(D227="","N/A",VLOOKUP(D227,'UCM 7-6-18'!$F$2:$G$1576,2,FALSE)))</f>
        <v>N/A</v>
      </c>
      <c r="I227" s="146"/>
      <c r="J227" s="221"/>
      <c r="K227" s="146"/>
      <c r="L227" s="175"/>
      <c r="S227" s="4"/>
    </row>
    <row r="228" spans="1:19" ht="23.1" hidden="1" customHeight="1" x14ac:dyDescent="0.2">
      <c r="A228" s="323">
        <v>216</v>
      </c>
      <c r="B228" s="423"/>
      <c r="C228" s="420"/>
      <c r="D228" s="424"/>
      <c r="E228" s="422" t="str">
        <f t="shared" si="1"/>
        <v/>
      </c>
      <c r="F228" s="385"/>
      <c r="G228" s="200"/>
      <c r="H228" s="167" t="str">
        <f>IF(LEFT(G228,2)="48","R",IF(D228="","N/A",VLOOKUP(D228,'UCM 7-6-18'!$F$2:$G$1576,2,FALSE)))</f>
        <v>N/A</v>
      </c>
      <c r="I228" s="146"/>
      <c r="J228" s="221"/>
      <c r="K228" s="146"/>
      <c r="L228" s="175"/>
      <c r="S228" s="4"/>
    </row>
    <row r="229" spans="1:19" ht="23.1" hidden="1" customHeight="1" x14ac:dyDescent="0.2">
      <c r="A229" s="322">
        <v>217</v>
      </c>
      <c r="B229" s="423"/>
      <c r="C229" s="420"/>
      <c r="D229" s="424"/>
      <c r="E229" s="422" t="str">
        <f t="shared" si="1"/>
        <v/>
      </c>
      <c r="F229" s="385"/>
      <c r="G229" s="200"/>
      <c r="H229" s="167" t="str">
        <f>IF(LEFT(G229,2)="48","R",IF(D229="","N/A",VLOOKUP(D229,'UCM 7-6-18'!$F$2:$G$1576,2,FALSE)))</f>
        <v>N/A</v>
      </c>
      <c r="I229" s="146"/>
      <c r="J229" s="221"/>
      <c r="K229" s="146"/>
      <c r="L229" s="175"/>
      <c r="S229" s="4"/>
    </row>
    <row r="230" spans="1:19" ht="23.1" hidden="1" customHeight="1" x14ac:dyDescent="0.2">
      <c r="A230" s="323">
        <v>218</v>
      </c>
      <c r="B230" s="423"/>
      <c r="C230" s="420"/>
      <c r="D230" s="424"/>
      <c r="E230" s="422" t="str">
        <f t="shared" si="1"/>
        <v/>
      </c>
      <c r="F230" s="385"/>
      <c r="G230" s="200"/>
      <c r="H230" s="167" t="str">
        <f>IF(LEFT(G230,2)="48","R",IF(D230="","N/A",VLOOKUP(D230,'UCM 7-6-18'!$F$2:$G$1576,2,FALSE)))</f>
        <v>N/A</v>
      </c>
      <c r="I230" s="146"/>
      <c r="J230" s="221"/>
      <c r="K230" s="146"/>
      <c r="L230" s="175"/>
      <c r="S230" s="4"/>
    </row>
    <row r="231" spans="1:19" ht="23.1" hidden="1" customHeight="1" x14ac:dyDescent="0.2">
      <c r="A231" s="322">
        <v>219</v>
      </c>
      <c r="B231" s="423"/>
      <c r="C231" s="420"/>
      <c r="D231" s="424"/>
      <c r="E231" s="422" t="str">
        <f t="shared" si="1"/>
        <v/>
      </c>
      <c r="F231" s="385"/>
      <c r="G231" s="200"/>
      <c r="H231" s="167" t="str">
        <f>IF(LEFT(G231,2)="48","R",IF(D231="","N/A",VLOOKUP(D231,'UCM 7-6-18'!$F$2:$G$1576,2,FALSE)))</f>
        <v>N/A</v>
      </c>
      <c r="I231" s="146"/>
      <c r="J231" s="221"/>
      <c r="K231" s="146"/>
      <c r="L231" s="175"/>
      <c r="S231" s="4"/>
    </row>
    <row r="232" spans="1:19" ht="23.1" hidden="1" customHeight="1" x14ac:dyDescent="0.2">
      <c r="A232" s="323">
        <v>220</v>
      </c>
      <c r="B232" s="423"/>
      <c r="C232" s="420"/>
      <c r="D232" s="424"/>
      <c r="E232" s="422" t="str">
        <f t="shared" si="1"/>
        <v/>
      </c>
      <c r="F232" s="385"/>
      <c r="G232" s="200"/>
      <c r="H232" s="167" t="str">
        <f>IF(LEFT(G232,2)="48","R",IF(D232="","N/A",VLOOKUP(D232,'UCM 7-6-18'!$F$2:$G$1576,2,FALSE)))</f>
        <v>N/A</v>
      </c>
      <c r="I232" s="146"/>
      <c r="J232" s="221"/>
      <c r="K232" s="146"/>
      <c r="L232" s="175"/>
      <c r="S232" s="4"/>
    </row>
    <row r="233" spans="1:19" ht="23.1" hidden="1" customHeight="1" x14ac:dyDescent="0.2">
      <c r="A233" s="322">
        <v>221</v>
      </c>
      <c r="B233" s="423"/>
      <c r="C233" s="420"/>
      <c r="D233" s="424"/>
      <c r="E233" s="422" t="str">
        <f t="shared" si="1"/>
        <v/>
      </c>
      <c r="F233" s="385"/>
      <c r="G233" s="200"/>
      <c r="H233" s="167" t="str">
        <f>IF(LEFT(G233,2)="48","R",IF(D233="","N/A",VLOOKUP(D233,'UCM 7-6-18'!$F$2:$G$1576,2,FALSE)))</f>
        <v>N/A</v>
      </c>
      <c r="I233" s="146"/>
      <c r="J233" s="221"/>
      <c r="K233" s="146"/>
      <c r="L233" s="175"/>
      <c r="S233" s="4"/>
    </row>
    <row r="234" spans="1:19" ht="23.1" hidden="1" customHeight="1" x14ac:dyDescent="0.2">
      <c r="A234" s="323">
        <v>222</v>
      </c>
      <c r="B234" s="423"/>
      <c r="C234" s="420"/>
      <c r="D234" s="424"/>
      <c r="E234" s="422" t="str">
        <f t="shared" si="1"/>
        <v/>
      </c>
      <c r="F234" s="385"/>
      <c r="G234" s="200"/>
      <c r="H234" s="167" t="str">
        <f>IF(LEFT(G234,2)="48","R",IF(D234="","N/A",VLOOKUP(D234,'UCM 7-6-18'!$F$2:$G$1576,2,FALSE)))</f>
        <v>N/A</v>
      </c>
      <c r="I234" s="146"/>
      <c r="J234" s="221"/>
      <c r="K234" s="146"/>
      <c r="L234" s="175"/>
      <c r="S234" s="4"/>
    </row>
    <row r="235" spans="1:19" ht="23.1" hidden="1" customHeight="1" x14ac:dyDescent="0.2">
      <c r="A235" s="322">
        <v>223</v>
      </c>
      <c r="B235" s="423"/>
      <c r="C235" s="420"/>
      <c r="D235" s="424"/>
      <c r="E235" s="422" t="str">
        <f t="shared" si="1"/>
        <v/>
      </c>
      <c r="F235" s="385"/>
      <c r="G235" s="200"/>
      <c r="H235" s="167" t="str">
        <f>IF(LEFT(G235,2)="48","R",IF(D235="","N/A",VLOOKUP(D235,'UCM 7-6-18'!$F$2:$G$1576,2,FALSE)))</f>
        <v>N/A</v>
      </c>
      <c r="I235" s="146"/>
      <c r="J235" s="221"/>
      <c r="K235" s="146"/>
      <c r="L235" s="175"/>
      <c r="S235" s="4"/>
    </row>
    <row r="236" spans="1:19" ht="23.1" hidden="1" customHeight="1" x14ac:dyDescent="0.2">
      <c r="A236" s="323">
        <v>224</v>
      </c>
      <c r="B236" s="423"/>
      <c r="C236" s="420"/>
      <c r="D236" s="424"/>
      <c r="E236" s="422" t="str">
        <f t="shared" si="1"/>
        <v/>
      </c>
      <c r="F236" s="385"/>
      <c r="G236" s="200"/>
      <c r="H236" s="167" t="str">
        <f>IF(LEFT(G236,2)="48","R",IF(D236="","N/A",VLOOKUP(D236,'UCM 7-6-18'!$F$2:$G$1576,2,FALSE)))</f>
        <v>N/A</v>
      </c>
      <c r="I236" s="146"/>
      <c r="J236" s="221"/>
      <c r="K236" s="146"/>
      <c r="L236" s="175"/>
      <c r="S236" s="4"/>
    </row>
    <row r="237" spans="1:19" ht="23.1" hidden="1" customHeight="1" x14ac:dyDescent="0.2">
      <c r="A237" s="322">
        <v>225</v>
      </c>
      <c r="B237" s="423"/>
      <c r="C237" s="420"/>
      <c r="D237" s="424"/>
      <c r="E237" s="422" t="str">
        <f t="shared" si="1"/>
        <v/>
      </c>
      <c r="F237" s="385"/>
      <c r="G237" s="200"/>
      <c r="H237" s="167" t="str">
        <f>IF(LEFT(G237,2)="48","R",IF(D237="","N/A",VLOOKUP(D237,'UCM 7-6-18'!$F$2:$G$1576,2,FALSE)))</f>
        <v>N/A</v>
      </c>
      <c r="I237" s="146"/>
      <c r="J237" s="221"/>
      <c r="K237" s="146"/>
      <c r="L237" s="175"/>
      <c r="S237" s="4"/>
    </row>
    <row r="238" spans="1:19" ht="23.1" hidden="1" customHeight="1" x14ac:dyDescent="0.2">
      <c r="A238" s="323">
        <v>226</v>
      </c>
      <c r="B238" s="423"/>
      <c r="C238" s="420"/>
      <c r="D238" s="424"/>
      <c r="E238" s="422" t="str">
        <f t="shared" si="1"/>
        <v/>
      </c>
      <c r="F238" s="385"/>
      <c r="G238" s="200"/>
      <c r="H238" s="167" t="str">
        <f>IF(LEFT(G238,2)="48","R",IF(D238="","N/A",VLOOKUP(D238,'UCM 7-6-18'!$F$2:$G$1576,2,FALSE)))</f>
        <v>N/A</v>
      </c>
      <c r="I238" s="146"/>
      <c r="J238" s="221"/>
      <c r="K238" s="146"/>
      <c r="L238" s="175"/>
      <c r="S238" s="4"/>
    </row>
    <row r="239" spans="1:19" ht="23.1" hidden="1" customHeight="1" x14ac:dyDescent="0.2">
      <c r="A239" s="322">
        <v>227</v>
      </c>
      <c r="B239" s="423"/>
      <c r="C239" s="420"/>
      <c r="D239" s="424"/>
      <c r="E239" s="422" t="str">
        <f t="shared" si="1"/>
        <v/>
      </c>
      <c r="F239" s="385"/>
      <c r="G239" s="200"/>
      <c r="H239" s="167" t="str">
        <f>IF(LEFT(G239,2)="48","R",IF(D239="","N/A",VLOOKUP(D239,'UCM 7-6-18'!$F$2:$G$1576,2,FALSE)))</f>
        <v>N/A</v>
      </c>
      <c r="I239" s="146"/>
      <c r="J239" s="221"/>
      <c r="K239" s="146"/>
      <c r="L239" s="175"/>
      <c r="S239" s="4"/>
    </row>
    <row r="240" spans="1:19" ht="23.1" hidden="1" customHeight="1" x14ac:dyDescent="0.2">
      <c r="A240" s="323">
        <v>228</v>
      </c>
      <c r="B240" s="423"/>
      <c r="C240" s="420"/>
      <c r="D240" s="424"/>
      <c r="E240" s="422" t="str">
        <f t="shared" si="1"/>
        <v/>
      </c>
      <c r="F240" s="385"/>
      <c r="G240" s="200"/>
      <c r="H240" s="167" t="str">
        <f>IF(LEFT(G240,2)="48","R",IF(D240="","N/A",VLOOKUP(D240,'UCM 7-6-18'!$F$2:$G$1576,2,FALSE)))</f>
        <v>N/A</v>
      </c>
      <c r="I240" s="146"/>
      <c r="J240" s="221"/>
      <c r="K240" s="146"/>
      <c r="L240" s="175"/>
      <c r="S240" s="4"/>
    </row>
    <row r="241" spans="1:19" ht="23.1" hidden="1" customHeight="1" x14ac:dyDescent="0.2">
      <c r="A241" s="322">
        <v>229</v>
      </c>
      <c r="B241" s="423"/>
      <c r="C241" s="420"/>
      <c r="D241" s="424"/>
      <c r="E241" s="422" t="str">
        <f t="shared" si="1"/>
        <v/>
      </c>
      <c r="F241" s="385"/>
      <c r="G241" s="200"/>
      <c r="H241" s="167" t="str">
        <f>IF(LEFT(G241,2)="48","R",IF(D241="","N/A",VLOOKUP(D241,'UCM 7-6-18'!$F$2:$G$1576,2,FALSE)))</f>
        <v>N/A</v>
      </c>
      <c r="I241" s="146"/>
      <c r="J241" s="221"/>
      <c r="K241" s="146"/>
      <c r="L241" s="175"/>
      <c r="S241" s="4"/>
    </row>
    <row r="242" spans="1:19" ht="23.1" hidden="1" customHeight="1" x14ac:dyDescent="0.2">
      <c r="A242" s="323">
        <v>230</v>
      </c>
      <c r="B242" s="423"/>
      <c r="C242" s="420"/>
      <c r="D242" s="424"/>
      <c r="E242" s="422" t="str">
        <f t="shared" si="1"/>
        <v/>
      </c>
      <c r="F242" s="385"/>
      <c r="G242" s="200"/>
      <c r="H242" s="167" t="str">
        <f>IF(LEFT(G242,2)="48","R",IF(D242="","N/A",VLOOKUP(D242,'UCM 7-6-18'!$F$2:$G$1576,2,FALSE)))</f>
        <v>N/A</v>
      </c>
      <c r="I242" s="146"/>
      <c r="J242" s="221"/>
      <c r="K242" s="146"/>
      <c r="L242" s="175"/>
      <c r="S242" s="4"/>
    </row>
    <row r="243" spans="1:19" ht="23.1" hidden="1" customHeight="1" x14ac:dyDescent="0.2">
      <c r="A243" s="322">
        <v>231</v>
      </c>
      <c r="B243" s="423"/>
      <c r="C243" s="420"/>
      <c r="D243" s="424"/>
      <c r="E243" s="422" t="str">
        <f t="shared" si="1"/>
        <v/>
      </c>
      <c r="F243" s="385"/>
      <c r="G243" s="200"/>
      <c r="H243" s="167" t="str">
        <f>IF(LEFT(G243,2)="48","R",IF(D243="","N/A",VLOOKUP(D243,'UCM 7-6-18'!$F$2:$G$1576,2,FALSE)))</f>
        <v>N/A</v>
      </c>
      <c r="I243" s="146"/>
      <c r="J243" s="221"/>
      <c r="K243" s="146"/>
      <c r="L243" s="175"/>
      <c r="S243" s="4"/>
    </row>
    <row r="244" spans="1:19" ht="23.1" hidden="1" customHeight="1" x14ac:dyDescent="0.2">
      <c r="A244" s="323">
        <v>232</v>
      </c>
      <c r="B244" s="423"/>
      <c r="C244" s="420"/>
      <c r="D244" s="424"/>
      <c r="E244" s="422" t="str">
        <f t="shared" si="1"/>
        <v/>
      </c>
      <c r="F244" s="385"/>
      <c r="G244" s="200"/>
      <c r="H244" s="167" t="str">
        <f>IF(LEFT(G244,2)="48","R",IF(D244="","N/A",VLOOKUP(D244,'UCM 7-6-18'!$F$2:$G$1576,2,FALSE)))</f>
        <v>N/A</v>
      </c>
      <c r="I244" s="146"/>
      <c r="J244" s="221"/>
      <c r="K244" s="146"/>
      <c r="L244" s="175"/>
      <c r="S244" s="4"/>
    </row>
    <row r="245" spans="1:19" ht="23.1" hidden="1" customHeight="1" x14ac:dyDescent="0.2">
      <c r="A245" s="322">
        <v>233</v>
      </c>
      <c r="B245" s="423"/>
      <c r="C245" s="420"/>
      <c r="D245" s="424"/>
      <c r="E245" s="422" t="str">
        <f t="shared" si="1"/>
        <v/>
      </c>
      <c r="F245" s="385"/>
      <c r="G245" s="200"/>
      <c r="H245" s="167" t="str">
        <f>IF(LEFT(G245,2)="48","R",IF(D245="","N/A",VLOOKUP(D245,'UCM 7-6-18'!$F$2:$G$1576,2,FALSE)))</f>
        <v>N/A</v>
      </c>
      <c r="I245" s="146"/>
      <c r="J245" s="221"/>
      <c r="K245" s="146"/>
      <c r="L245" s="175"/>
      <c r="S245" s="4"/>
    </row>
    <row r="246" spans="1:19" ht="23.1" hidden="1" customHeight="1" x14ac:dyDescent="0.2">
      <c r="A246" s="323">
        <v>234</v>
      </c>
      <c r="B246" s="423"/>
      <c r="C246" s="420"/>
      <c r="D246" s="424"/>
      <c r="E246" s="422" t="str">
        <f t="shared" si="1"/>
        <v/>
      </c>
      <c r="F246" s="385"/>
      <c r="G246" s="200"/>
      <c r="H246" s="167" t="str">
        <f>IF(LEFT(G246,2)="48","R",IF(D246="","N/A",VLOOKUP(D246,'UCM 7-6-18'!$F$2:$G$1576,2,FALSE)))</f>
        <v>N/A</v>
      </c>
      <c r="I246" s="146"/>
      <c r="J246" s="221"/>
      <c r="K246" s="146"/>
      <c r="L246" s="175"/>
      <c r="S246" s="4"/>
    </row>
    <row r="247" spans="1:19" ht="23.1" hidden="1" customHeight="1" x14ac:dyDescent="0.2">
      <c r="A247" s="322">
        <v>235</v>
      </c>
      <c r="B247" s="423"/>
      <c r="C247" s="420"/>
      <c r="D247" s="424"/>
      <c r="E247" s="422" t="str">
        <f t="shared" si="1"/>
        <v/>
      </c>
      <c r="F247" s="385"/>
      <c r="G247" s="200"/>
      <c r="H247" s="167" t="str">
        <f>IF(LEFT(G247,2)="48","R",IF(D247="","N/A",VLOOKUP(D247,'UCM 7-6-18'!$F$2:$G$1576,2,FALSE)))</f>
        <v>N/A</v>
      </c>
      <c r="I247" s="146"/>
      <c r="J247" s="221"/>
      <c r="K247" s="146"/>
      <c r="L247" s="175"/>
      <c r="S247" s="4"/>
    </row>
    <row r="248" spans="1:19" ht="23.1" hidden="1" customHeight="1" x14ac:dyDescent="0.2">
      <c r="A248" s="323">
        <v>236</v>
      </c>
      <c r="B248" s="423"/>
      <c r="C248" s="420"/>
      <c r="D248" s="424"/>
      <c r="E248" s="422" t="str">
        <f t="shared" si="1"/>
        <v/>
      </c>
      <c r="F248" s="385"/>
      <c r="G248" s="200"/>
      <c r="H248" s="167" t="str">
        <f>IF(LEFT(G248,2)="48","R",IF(D248="","N/A",VLOOKUP(D248,'UCM 7-6-18'!$F$2:$G$1576,2,FALSE)))</f>
        <v>N/A</v>
      </c>
      <c r="I248" s="146"/>
      <c r="J248" s="221"/>
      <c r="K248" s="146"/>
      <c r="L248" s="175"/>
      <c r="S248" s="4"/>
    </row>
    <row r="249" spans="1:19" ht="23.1" hidden="1" customHeight="1" x14ac:dyDescent="0.2">
      <c r="A249" s="322">
        <v>237</v>
      </c>
      <c r="B249" s="423"/>
      <c r="C249" s="420"/>
      <c r="D249" s="424"/>
      <c r="E249" s="422" t="str">
        <f t="shared" si="1"/>
        <v/>
      </c>
      <c r="F249" s="385"/>
      <c r="G249" s="200"/>
      <c r="H249" s="167" t="str">
        <f>IF(LEFT(G249,2)="48","R",IF(D249="","N/A",VLOOKUP(D249,'UCM 7-6-18'!$F$2:$G$1576,2,FALSE)))</f>
        <v>N/A</v>
      </c>
      <c r="I249" s="146"/>
      <c r="J249" s="221"/>
      <c r="K249" s="146"/>
      <c r="L249" s="175"/>
      <c r="S249" s="4"/>
    </row>
    <row r="250" spans="1:19" ht="23.1" hidden="1" customHeight="1" x14ac:dyDescent="0.2">
      <c r="A250" s="323">
        <v>238</v>
      </c>
      <c r="B250" s="423"/>
      <c r="C250" s="420"/>
      <c r="D250" s="424"/>
      <c r="E250" s="422" t="str">
        <f t="shared" si="1"/>
        <v/>
      </c>
      <c r="F250" s="385"/>
      <c r="G250" s="200"/>
      <c r="H250" s="167" t="str">
        <f>IF(LEFT(G250,2)="48","R",IF(D250="","N/A",VLOOKUP(D250,'UCM 7-6-18'!$F$2:$G$1576,2,FALSE)))</f>
        <v>N/A</v>
      </c>
      <c r="I250" s="146"/>
      <c r="J250" s="221"/>
      <c r="K250" s="146"/>
      <c r="L250" s="175"/>
      <c r="S250" s="4"/>
    </row>
    <row r="251" spans="1:19" ht="23.1" hidden="1" customHeight="1" x14ac:dyDescent="0.2">
      <c r="A251" s="322">
        <v>239</v>
      </c>
      <c r="B251" s="423"/>
      <c r="C251" s="420"/>
      <c r="D251" s="424"/>
      <c r="E251" s="422" t="str">
        <f t="shared" si="1"/>
        <v/>
      </c>
      <c r="F251" s="385"/>
      <c r="G251" s="200"/>
      <c r="H251" s="167" t="str">
        <f>IF(LEFT(G251,2)="48","R",IF(D251="","N/A",VLOOKUP(D251,'UCM 7-6-18'!$F$2:$G$1576,2,FALSE)))</f>
        <v>N/A</v>
      </c>
      <c r="I251" s="146"/>
      <c r="J251" s="221"/>
      <c r="K251" s="146"/>
      <c r="L251" s="175"/>
      <c r="S251" s="4"/>
    </row>
    <row r="252" spans="1:19" ht="23.1" hidden="1" customHeight="1" x14ac:dyDescent="0.2">
      <c r="A252" s="323">
        <v>240</v>
      </c>
      <c r="B252" s="423"/>
      <c r="C252" s="420"/>
      <c r="D252" s="424"/>
      <c r="E252" s="422" t="str">
        <f t="shared" si="1"/>
        <v/>
      </c>
      <c r="F252" s="385"/>
      <c r="G252" s="200"/>
      <c r="H252" s="167" t="str">
        <f>IF(LEFT(G252,2)="48","R",IF(D252="","N/A",VLOOKUP(D252,'UCM 7-6-18'!$F$2:$G$1576,2,FALSE)))</f>
        <v>N/A</v>
      </c>
      <c r="I252" s="146"/>
      <c r="J252" s="221"/>
      <c r="K252" s="146"/>
      <c r="L252" s="175"/>
      <c r="S252" s="4"/>
    </row>
    <row r="253" spans="1:19" ht="23.1" hidden="1" customHeight="1" x14ac:dyDescent="0.2">
      <c r="A253" s="322">
        <v>241</v>
      </c>
      <c r="B253" s="423"/>
      <c r="C253" s="420"/>
      <c r="D253" s="424"/>
      <c r="E253" s="422" t="str">
        <f t="shared" si="1"/>
        <v/>
      </c>
      <c r="F253" s="385"/>
      <c r="G253" s="200"/>
      <c r="H253" s="167" t="str">
        <f>IF(LEFT(G253,2)="48","R",IF(D253="","N/A",VLOOKUP(D253,'UCM 7-6-18'!$F$2:$G$1576,2,FALSE)))</f>
        <v>N/A</v>
      </c>
      <c r="I253" s="146"/>
      <c r="J253" s="221"/>
      <c r="K253" s="146"/>
      <c r="L253" s="175"/>
      <c r="S253" s="4"/>
    </row>
    <row r="254" spans="1:19" ht="23.1" hidden="1" customHeight="1" x14ac:dyDescent="0.2">
      <c r="A254" s="323">
        <v>242</v>
      </c>
      <c r="B254" s="423"/>
      <c r="C254" s="420"/>
      <c r="D254" s="424"/>
      <c r="E254" s="422" t="str">
        <f t="shared" si="1"/>
        <v/>
      </c>
      <c r="F254" s="385"/>
      <c r="G254" s="200"/>
      <c r="H254" s="167" t="str">
        <f>IF(LEFT(G254,2)="48","R",IF(D254="","N/A",VLOOKUP(D254,'UCM 7-6-18'!$F$2:$G$1576,2,FALSE)))</f>
        <v>N/A</v>
      </c>
      <c r="I254" s="146"/>
      <c r="J254" s="221"/>
      <c r="K254" s="146"/>
      <c r="L254" s="175"/>
      <c r="S254" s="4"/>
    </row>
    <row r="255" spans="1:19" ht="23.1" hidden="1" customHeight="1" x14ac:dyDescent="0.2">
      <c r="A255" s="322">
        <v>243</v>
      </c>
      <c r="B255" s="423"/>
      <c r="C255" s="420"/>
      <c r="D255" s="424"/>
      <c r="E255" s="422" t="str">
        <f t="shared" si="1"/>
        <v/>
      </c>
      <c r="F255" s="385"/>
      <c r="G255" s="200"/>
      <c r="H255" s="167" t="str">
        <f>IF(LEFT(G255,2)="48","R",IF(D255="","N/A",VLOOKUP(D255,'UCM 7-6-18'!$F$2:$G$1576,2,FALSE)))</f>
        <v>N/A</v>
      </c>
      <c r="I255" s="146"/>
      <c r="J255" s="221"/>
      <c r="K255" s="146"/>
      <c r="L255" s="175"/>
      <c r="S255" s="4"/>
    </row>
    <row r="256" spans="1:19" ht="23.1" hidden="1" customHeight="1" x14ac:dyDescent="0.2">
      <c r="A256" s="323">
        <v>244</v>
      </c>
      <c r="B256" s="423"/>
      <c r="C256" s="420"/>
      <c r="D256" s="424"/>
      <c r="E256" s="422" t="str">
        <f t="shared" si="1"/>
        <v/>
      </c>
      <c r="F256" s="385"/>
      <c r="G256" s="200"/>
      <c r="H256" s="167" t="str">
        <f>IF(LEFT(G256,2)="48","R",IF(D256="","N/A",VLOOKUP(D256,'UCM 7-6-18'!$F$2:$G$1576,2,FALSE)))</f>
        <v>N/A</v>
      </c>
      <c r="I256" s="146"/>
      <c r="J256" s="221"/>
      <c r="K256" s="146"/>
      <c r="L256" s="175"/>
      <c r="S256" s="4"/>
    </row>
    <row r="257" spans="1:19" ht="23.1" hidden="1" customHeight="1" x14ac:dyDescent="0.2">
      <c r="A257" s="322">
        <v>245</v>
      </c>
      <c r="B257" s="423"/>
      <c r="C257" s="420"/>
      <c r="D257" s="424"/>
      <c r="E257" s="422" t="str">
        <f t="shared" si="1"/>
        <v/>
      </c>
      <c r="F257" s="385"/>
      <c r="G257" s="200"/>
      <c r="H257" s="167" t="str">
        <f>IF(LEFT(G257,2)="48","R",IF(D257="","N/A",VLOOKUP(D257,'UCM 7-6-18'!$F$2:$G$1576,2,FALSE)))</f>
        <v>N/A</v>
      </c>
      <c r="I257" s="146"/>
      <c r="J257" s="221"/>
      <c r="K257" s="146"/>
      <c r="L257" s="175"/>
      <c r="S257" s="4"/>
    </row>
    <row r="258" spans="1:19" ht="23.1" hidden="1" customHeight="1" x14ac:dyDescent="0.2">
      <c r="A258" s="323">
        <v>246</v>
      </c>
      <c r="B258" s="423"/>
      <c r="C258" s="420"/>
      <c r="D258" s="424"/>
      <c r="E258" s="422" t="str">
        <f t="shared" si="1"/>
        <v/>
      </c>
      <c r="F258" s="385"/>
      <c r="G258" s="200"/>
      <c r="H258" s="167" t="str">
        <f>IF(LEFT(G258,2)="48","R",IF(D258="","N/A",VLOOKUP(D258,'UCM 7-6-18'!$F$2:$G$1576,2,FALSE)))</f>
        <v>N/A</v>
      </c>
      <c r="I258" s="146"/>
      <c r="J258" s="221"/>
      <c r="K258" s="146"/>
      <c r="L258" s="175"/>
      <c r="S258" s="4"/>
    </row>
    <row r="259" spans="1:19" ht="23.1" hidden="1" customHeight="1" x14ac:dyDescent="0.2">
      <c r="A259" s="322">
        <v>247</v>
      </c>
      <c r="B259" s="423"/>
      <c r="C259" s="420"/>
      <c r="D259" s="424"/>
      <c r="E259" s="422" t="str">
        <f t="shared" si="1"/>
        <v/>
      </c>
      <c r="F259" s="385"/>
      <c r="G259" s="200"/>
      <c r="H259" s="167" t="str">
        <f>IF(LEFT(G259,2)="48","R",IF(D259="","N/A",VLOOKUP(D259,'UCM 7-6-18'!$F$2:$G$1576,2,FALSE)))</f>
        <v>N/A</v>
      </c>
      <c r="I259" s="146"/>
      <c r="J259" s="221"/>
      <c r="K259" s="146"/>
      <c r="L259" s="175"/>
      <c r="S259" s="4"/>
    </row>
    <row r="260" spans="1:19" ht="23.1" hidden="1" customHeight="1" x14ac:dyDescent="0.2">
      <c r="A260" s="323">
        <v>248</v>
      </c>
      <c r="B260" s="423"/>
      <c r="C260" s="420"/>
      <c r="D260" s="424"/>
      <c r="E260" s="422" t="str">
        <f t="shared" si="1"/>
        <v/>
      </c>
      <c r="F260" s="385"/>
      <c r="G260" s="200"/>
      <c r="H260" s="167" t="str">
        <f>IF(LEFT(G260,2)="48","R",IF(D260="","N/A",VLOOKUP(D260,'UCM 7-6-18'!$F$2:$G$1576,2,FALSE)))</f>
        <v>N/A</v>
      </c>
      <c r="I260" s="146"/>
      <c r="J260" s="221"/>
      <c r="K260" s="146"/>
      <c r="L260" s="175"/>
      <c r="S260" s="4"/>
    </row>
    <row r="261" spans="1:19" ht="23.1" hidden="1" customHeight="1" x14ac:dyDescent="0.2">
      <c r="A261" s="322">
        <v>249</v>
      </c>
      <c r="B261" s="423"/>
      <c r="C261" s="420"/>
      <c r="D261" s="424"/>
      <c r="E261" s="422" t="str">
        <f t="shared" si="1"/>
        <v/>
      </c>
      <c r="F261" s="385"/>
      <c r="G261" s="200"/>
      <c r="H261" s="167" t="str">
        <f>IF(LEFT(G261,2)="48","R",IF(D261="","N/A",VLOOKUP(D261,'UCM 7-6-18'!$F$2:$G$1576,2,FALSE)))</f>
        <v>N/A</v>
      </c>
      <c r="I261" s="146"/>
      <c r="J261" s="221"/>
      <c r="K261" s="146"/>
      <c r="L261" s="175"/>
      <c r="S261" s="4"/>
    </row>
    <row r="262" spans="1:19" ht="23.1" hidden="1" customHeight="1" x14ac:dyDescent="0.2">
      <c r="A262" s="323">
        <v>250</v>
      </c>
      <c r="B262" s="423"/>
      <c r="C262" s="420"/>
      <c r="D262" s="424"/>
      <c r="E262" s="422" t="str">
        <f t="shared" si="1"/>
        <v/>
      </c>
      <c r="F262" s="385"/>
      <c r="G262" s="200"/>
      <c r="H262" s="167" t="str">
        <f>IF(LEFT(G262,2)="48","R",IF(D262="","N/A",VLOOKUP(D262,'UCM 7-6-18'!$F$2:$G$1576,2,FALSE)))</f>
        <v>N/A</v>
      </c>
      <c r="I262" s="146"/>
      <c r="J262" s="221"/>
      <c r="K262" s="146"/>
      <c r="L262" s="175"/>
      <c r="S262" s="4"/>
    </row>
    <row r="263" spans="1:19" ht="23.1" hidden="1" customHeight="1" x14ac:dyDescent="0.2">
      <c r="A263" s="322">
        <v>251</v>
      </c>
      <c r="B263" s="423"/>
      <c r="C263" s="420"/>
      <c r="D263" s="424"/>
      <c r="E263" s="422" t="str">
        <f t="shared" si="1"/>
        <v/>
      </c>
      <c r="F263" s="385"/>
      <c r="G263" s="200"/>
      <c r="H263" s="167" t="str">
        <f>IF(LEFT(G263,2)="48","R",IF(D263="","N/A",VLOOKUP(D263,'UCM 7-6-18'!$F$2:$G$1576,2,FALSE)))</f>
        <v>N/A</v>
      </c>
      <c r="I263" s="146"/>
      <c r="J263" s="221"/>
      <c r="K263" s="146"/>
      <c r="L263" s="175"/>
      <c r="S263" s="4"/>
    </row>
    <row r="264" spans="1:19" ht="23.1" hidden="1" customHeight="1" x14ac:dyDescent="0.2">
      <c r="A264" s="323">
        <v>252</v>
      </c>
      <c r="B264" s="423"/>
      <c r="C264" s="420"/>
      <c r="D264" s="424"/>
      <c r="E264" s="422" t="str">
        <f t="shared" si="1"/>
        <v/>
      </c>
      <c r="F264" s="385"/>
      <c r="G264" s="200"/>
      <c r="H264" s="167" t="str">
        <f>IF(LEFT(G264,2)="48","R",IF(D264="","N/A",VLOOKUP(D264,'UCM 7-6-18'!$F$2:$G$1576,2,FALSE)))</f>
        <v>N/A</v>
      </c>
      <c r="I264" s="146"/>
      <c r="J264" s="221"/>
      <c r="K264" s="146"/>
      <c r="L264" s="175"/>
      <c r="S264" s="4"/>
    </row>
    <row r="265" spans="1:19" ht="23.1" hidden="1" customHeight="1" x14ac:dyDescent="0.2">
      <c r="A265" s="322">
        <v>253</v>
      </c>
      <c r="B265" s="423"/>
      <c r="C265" s="420"/>
      <c r="D265" s="424"/>
      <c r="E265" s="422" t="str">
        <f t="shared" si="1"/>
        <v/>
      </c>
      <c r="F265" s="385"/>
      <c r="G265" s="200"/>
      <c r="H265" s="167" t="str">
        <f>IF(LEFT(G265,2)="48","R",IF(D265="","N/A",VLOOKUP(D265,'UCM 7-6-18'!$F$2:$G$1576,2,FALSE)))</f>
        <v>N/A</v>
      </c>
      <c r="I265" s="146"/>
      <c r="J265" s="221"/>
      <c r="K265" s="146"/>
      <c r="L265" s="175"/>
      <c r="S265" s="4"/>
    </row>
    <row r="266" spans="1:19" ht="23.1" hidden="1" customHeight="1" x14ac:dyDescent="0.2">
      <c r="A266" s="323">
        <v>254</v>
      </c>
      <c r="B266" s="423"/>
      <c r="C266" s="420"/>
      <c r="D266" s="424"/>
      <c r="E266" s="422" t="str">
        <f t="shared" si="1"/>
        <v/>
      </c>
      <c r="F266" s="385"/>
      <c r="G266" s="200"/>
      <c r="H266" s="167" t="str">
        <f>IF(LEFT(G266,2)="48","R",IF(D266="","N/A",VLOOKUP(D266,'UCM 7-6-18'!$F$2:$G$1576,2,FALSE)))</f>
        <v>N/A</v>
      </c>
      <c r="I266" s="146"/>
      <c r="J266" s="221"/>
      <c r="K266" s="146"/>
      <c r="L266" s="175"/>
      <c r="S266" s="4"/>
    </row>
    <row r="267" spans="1:19" ht="23.1" hidden="1" customHeight="1" x14ac:dyDescent="0.2">
      <c r="A267" s="322">
        <v>255</v>
      </c>
      <c r="B267" s="423"/>
      <c r="C267" s="420"/>
      <c r="D267" s="424"/>
      <c r="E267" s="422" t="str">
        <f t="shared" si="1"/>
        <v/>
      </c>
      <c r="F267" s="385"/>
      <c r="G267" s="200"/>
      <c r="H267" s="167" t="str">
        <f>IF(LEFT(G267,2)="48","R",IF(D267="","N/A",VLOOKUP(D267,'UCM 7-6-18'!$F$2:$G$1576,2,FALSE)))</f>
        <v>N/A</v>
      </c>
      <c r="I267" s="146"/>
      <c r="J267" s="221"/>
      <c r="K267" s="146"/>
      <c r="L267" s="175"/>
      <c r="S267" s="4"/>
    </row>
    <row r="268" spans="1:19" ht="23.1" hidden="1" customHeight="1" x14ac:dyDescent="0.2">
      <c r="A268" s="323">
        <v>256</v>
      </c>
      <c r="B268" s="423"/>
      <c r="C268" s="420"/>
      <c r="D268" s="424"/>
      <c r="E268" s="422" t="str">
        <f t="shared" si="1"/>
        <v/>
      </c>
      <c r="F268" s="385"/>
      <c r="G268" s="200"/>
      <c r="H268" s="167" t="str">
        <f>IF(LEFT(G268,2)="48","R",IF(D268="","N/A",VLOOKUP(D268,'UCM 7-6-18'!$F$2:$G$1576,2,FALSE)))</f>
        <v>N/A</v>
      </c>
      <c r="I268" s="146"/>
      <c r="J268" s="221"/>
      <c r="K268" s="146"/>
      <c r="L268" s="175"/>
      <c r="S268" s="4"/>
    </row>
    <row r="269" spans="1:19" ht="23.1" hidden="1" customHeight="1" x14ac:dyDescent="0.2">
      <c r="A269" s="322">
        <v>257</v>
      </c>
      <c r="B269" s="423"/>
      <c r="C269" s="420"/>
      <c r="D269" s="424"/>
      <c r="E269" s="422" t="str">
        <f t="shared" si="1"/>
        <v/>
      </c>
      <c r="F269" s="385"/>
      <c r="G269" s="200"/>
      <c r="H269" s="167" t="str">
        <f>IF(LEFT(G269,2)="48","R",IF(D269="","N/A",VLOOKUP(D269,'UCM 7-6-18'!$F$2:$G$1576,2,FALSE)))</f>
        <v>N/A</v>
      </c>
      <c r="I269" s="146"/>
      <c r="J269" s="221"/>
      <c r="K269" s="146"/>
      <c r="L269" s="175"/>
      <c r="S269" s="4"/>
    </row>
    <row r="270" spans="1:19" ht="23.1" hidden="1" customHeight="1" x14ac:dyDescent="0.2">
      <c r="A270" s="323">
        <v>258</v>
      </c>
      <c r="B270" s="423"/>
      <c r="C270" s="420"/>
      <c r="D270" s="424"/>
      <c r="E270" s="422" t="str">
        <f t="shared" si="1"/>
        <v/>
      </c>
      <c r="F270" s="385"/>
      <c r="G270" s="200"/>
      <c r="H270" s="167" t="str">
        <f>IF(LEFT(G270,2)="48","R",IF(D270="","N/A",VLOOKUP(D270,'UCM 7-6-18'!$F$2:$G$1576,2,FALSE)))</f>
        <v>N/A</v>
      </c>
      <c r="I270" s="146"/>
      <c r="J270" s="221"/>
      <c r="K270" s="146"/>
      <c r="L270" s="175"/>
      <c r="S270" s="4"/>
    </row>
    <row r="271" spans="1:19" ht="23.1" hidden="1" customHeight="1" x14ac:dyDescent="0.2">
      <c r="A271" s="322">
        <v>259</v>
      </c>
      <c r="B271" s="423"/>
      <c r="C271" s="420"/>
      <c r="D271" s="424"/>
      <c r="E271" s="422" t="str">
        <f t="shared" si="1"/>
        <v/>
      </c>
      <c r="F271" s="385"/>
      <c r="G271" s="200"/>
      <c r="H271" s="167" t="str">
        <f>IF(LEFT(G271,2)="48","R",IF(D271="","N/A",VLOOKUP(D271,'UCM 7-6-18'!$F$2:$G$1576,2,FALSE)))</f>
        <v>N/A</v>
      </c>
      <c r="I271" s="146"/>
      <c r="J271" s="221"/>
      <c r="K271" s="146"/>
      <c r="L271" s="175"/>
      <c r="S271" s="4"/>
    </row>
    <row r="272" spans="1:19" ht="23.1" hidden="1" customHeight="1" x14ac:dyDescent="0.2">
      <c r="A272" s="323">
        <v>260</v>
      </c>
      <c r="B272" s="423"/>
      <c r="C272" s="420"/>
      <c r="D272" s="424"/>
      <c r="E272" s="422" t="str">
        <f t="shared" si="1"/>
        <v/>
      </c>
      <c r="F272" s="385"/>
      <c r="G272" s="200"/>
      <c r="H272" s="167" t="str">
        <f>IF(LEFT(G272,2)="48","R",IF(D272="","N/A",VLOOKUP(D272,'UCM 7-6-18'!$F$2:$G$1576,2,FALSE)))</f>
        <v>N/A</v>
      </c>
      <c r="I272" s="146"/>
      <c r="J272" s="221"/>
      <c r="K272" s="146"/>
      <c r="L272" s="175"/>
      <c r="S272" s="4"/>
    </row>
    <row r="273" spans="1:19" ht="23.1" hidden="1" customHeight="1" x14ac:dyDescent="0.2">
      <c r="A273" s="322">
        <v>261</v>
      </c>
      <c r="B273" s="423"/>
      <c r="C273" s="420"/>
      <c r="D273" s="424"/>
      <c r="E273" s="422" t="str">
        <f t="shared" si="1"/>
        <v/>
      </c>
      <c r="F273" s="385"/>
      <c r="G273" s="200"/>
      <c r="H273" s="167" t="str">
        <f>IF(LEFT(G273,2)="48","R",IF(D273="","N/A",VLOOKUP(D273,'UCM 7-6-18'!$F$2:$G$1576,2,FALSE)))</f>
        <v>N/A</v>
      </c>
      <c r="I273" s="146"/>
      <c r="J273" s="221"/>
      <c r="K273" s="146"/>
      <c r="L273" s="175"/>
      <c r="S273" s="4"/>
    </row>
    <row r="274" spans="1:19" ht="23.1" hidden="1" customHeight="1" x14ac:dyDescent="0.2">
      <c r="A274" s="323">
        <v>262</v>
      </c>
      <c r="B274" s="423"/>
      <c r="C274" s="420"/>
      <c r="D274" s="424"/>
      <c r="E274" s="422" t="str">
        <f t="shared" si="1"/>
        <v/>
      </c>
      <c r="F274" s="385"/>
      <c r="G274" s="200"/>
      <c r="H274" s="167" t="str">
        <f>IF(LEFT(G274,2)="48","R",IF(D274="","N/A",VLOOKUP(D274,'UCM 7-6-18'!$F$2:$G$1576,2,FALSE)))</f>
        <v>N/A</v>
      </c>
      <c r="I274" s="146"/>
      <c r="J274" s="221"/>
      <c r="K274" s="146"/>
      <c r="L274" s="175"/>
      <c r="S274" s="4"/>
    </row>
    <row r="275" spans="1:19" ht="23.1" hidden="1" customHeight="1" x14ac:dyDescent="0.2">
      <c r="A275" s="322">
        <v>263</v>
      </c>
      <c r="B275" s="423"/>
      <c r="C275" s="420"/>
      <c r="D275" s="424"/>
      <c r="E275" s="422" t="str">
        <f t="shared" si="1"/>
        <v/>
      </c>
      <c r="F275" s="385"/>
      <c r="G275" s="200"/>
      <c r="H275" s="167" t="str">
        <f>IF(LEFT(G275,2)="48","R",IF(D275="","N/A",VLOOKUP(D275,'UCM 7-6-18'!$F$2:$G$1576,2,FALSE)))</f>
        <v>N/A</v>
      </c>
      <c r="I275" s="146"/>
      <c r="J275" s="221"/>
      <c r="K275" s="146"/>
      <c r="L275" s="175"/>
      <c r="S275" s="4"/>
    </row>
    <row r="276" spans="1:19" ht="23.1" hidden="1" customHeight="1" x14ac:dyDescent="0.2">
      <c r="A276" s="323">
        <v>264</v>
      </c>
      <c r="B276" s="423"/>
      <c r="C276" s="420"/>
      <c r="D276" s="424"/>
      <c r="E276" s="422" t="str">
        <f t="shared" si="1"/>
        <v/>
      </c>
      <c r="F276" s="385"/>
      <c r="G276" s="200"/>
      <c r="H276" s="167" t="str">
        <f>IF(LEFT(G276,2)="48","R",IF(D276="","N/A",VLOOKUP(D276,'UCM 7-6-18'!$F$2:$G$1576,2,FALSE)))</f>
        <v>N/A</v>
      </c>
      <c r="I276" s="146"/>
      <c r="J276" s="221"/>
      <c r="K276" s="146"/>
      <c r="L276" s="175"/>
      <c r="S276" s="4"/>
    </row>
    <row r="277" spans="1:19" ht="23.1" hidden="1" customHeight="1" x14ac:dyDescent="0.2">
      <c r="A277" s="322">
        <v>265</v>
      </c>
      <c r="B277" s="423"/>
      <c r="C277" s="420"/>
      <c r="D277" s="424"/>
      <c r="E277" s="422" t="str">
        <f t="shared" si="1"/>
        <v/>
      </c>
      <c r="F277" s="385"/>
      <c r="G277" s="200"/>
      <c r="H277" s="167" t="str">
        <f>IF(LEFT(G277,2)="48","R",IF(D277="","N/A",VLOOKUP(D277,'UCM 7-6-18'!$F$2:$G$1576,2,FALSE)))</f>
        <v>N/A</v>
      </c>
      <c r="I277" s="146"/>
      <c r="J277" s="221"/>
      <c r="K277" s="146"/>
      <c r="L277" s="175"/>
      <c r="S277" s="4"/>
    </row>
    <row r="278" spans="1:19" ht="23.1" hidden="1" customHeight="1" x14ac:dyDescent="0.2">
      <c r="A278" s="323">
        <v>266</v>
      </c>
      <c r="B278" s="423"/>
      <c r="C278" s="420"/>
      <c r="D278" s="424"/>
      <c r="E278" s="422" t="str">
        <f t="shared" si="1"/>
        <v/>
      </c>
      <c r="F278" s="385"/>
      <c r="G278" s="200"/>
      <c r="H278" s="167" t="str">
        <f>IF(LEFT(G278,2)="48","R",IF(D278="","N/A",VLOOKUP(D278,'UCM 7-6-18'!$F$2:$G$1576,2,FALSE)))</f>
        <v>N/A</v>
      </c>
      <c r="I278" s="146"/>
      <c r="J278" s="221"/>
      <c r="K278" s="146"/>
      <c r="L278" s="175"/>
      <c r="S278" s="4"/>
    </row>
    <row r="279" spans="1:19" ht="23.1" hidden="1" customHeight="1" x14ac:dyDescent="0.2">
      <c r="A279" s="322">
        <v>267</v>
      </c>
      <c r="B279" s="423"/>
      <c r="C279" s="420"/>
      <c r="D279" s="424"/>
      <c r="E279" s="422" t="str">
        <f t="shared" si="1"/>
        <v/>
      </c>
      <c r="F279" s="385"/>
      <c r="G279" s="200"/>
      <c r="H279" s="167" t="str">
        <f>IF(LEFT(G279,2)="48","R",IF(D279="","N/A",VLOOKUP(D279,'UCM 7-6-18'!$F$2:$G$1576,2,FALSE)))</f>
        <v>N/A</v>
      </c>
      <c r="I279" s="146"/>
      <c r="J279" s="221"/>
      <c r="K279" s="146"/>
      <c r="L279" s="175"/>
      <c r="S279" s="4"/>
    </row>
    <row r="280" spans="1:19" ht="23.1" hidden="1" customHeight="1" x14ac:dyDescent="0.2">
      <c r="A280" s="323">
        <v>268</v>
      </c>
      <c r="B280" s="423"/>
      <c r="C280" s="420"/>
      <c r="D280" s="424"/>
      <c r="E280" s="422" t="str">
        <f t="shared" si="1"/>
        <v/>
      </c>
      <c r="F280" s="385"/>
      <c r="G280" s="200"/>
      <c r="H280" s="167" t="str">
        <f>IF(LEFT(G280,2)="48","R",IF(D280="","N/A",VLOOKUP(D280,'UCM 7-6-18'!$F$2:$G$1576,2,FALSE)))</f>
        <v>N/A</v>
      </c>
      <c r="I280" s="146"/>
      <c r="J280" s="221"/>
      <c r="K280" s="146"/>
      <c r="L280" s="175"/>
      <c r="S280" s="4"/>
    </row>
    <row r="281" spans="1:19" ht="23.1" hidden="1" customHeight="1" x14ac:dyDescent="0.2">
      <c r="A281" s="322">
        <v>269</v>
      </c>
      <c r="B281" s="423"/>
      <c r="C281" s="420"/>
      <c r="D281" s="424"/>
      <c r="E281" s="422" t="str">
        <f t="shared" si="1"/>
        <v/>
      </c>
      <c r="F281" s="385"/>
      <c r="G281" s="200"/>
      <c r="H281" s="167" t="str">
        <f>IF(LEFT(G281,2)="48","R",IF(D281="","N/A",VLOOKUP(D281,'UCM 7-6-18'!$F$2:$G$1576,2,FALSE)))</f>
        <v>N/A</v>
      </c>
      <c r="I281" s="146"/>
      <c r="J281" s="221"/>
      <c r="K281" s="146"/>
      <c r="L281" s="175"/>
      <c r="S281" s="4"/>
    </row>
    <row r="282" spans="1:19" ht="23.1" hidden="1" customHeight="1" x14ac:dyDescent="0.2">
      <c r="A282" s="323">
        <v>270</v>
      </c>
      <c r="B282" s="423"/>
      <c r="C282" s="420"/>
      <c r="D282" s="424"/>
      <c r="E282" s="422" t="str">
        <f t="shared" si="1"/>
        <v/>
      </c>
      <c r="F282" s="385"/>
      <c r="G282" s="200"/>
      <c r="H282" s="167" t="str">
        <f>IF(LEFT(G282,2)="48","R",IF(D282="","N/A",VLOOKUP(D282,'UCM 7-6-18'!$F$2:$G$1576,2,FALSE)))</f>
        <v>N/A</v>
      </c>
      <c r="I282" s="146"/>
      <c r="J282" s="221"/>
      <c r="K282" s="146"/>
      <c r="L282" s="175"/>
      <c r="S282" s="4"/>
    </row>
    <row r="283" spans="1:19" ht="23.1" hidden="1" customHeight="1" x14ac:dyDescent="0.2">
      <c r="A283" s="322">
        <v>271</v>
      </c>
      <c r="B283" s="423"/>
      <c r="C283" s="420"/>
      <c r="D283" s="424"/>
      <c r="E283" s="422" t="str">
        <f t="shared" si="1"/>
        <v/>
      </c>
      <c r="F283" s="385"/>
      <c r="G283" s="200"/>
      <c r="H283" s="167" t="str">
        <f>IF(LEFT(G283,2)="48","R",IF(D283="","N/A",VLOOKUP(D283,'UCM 7-6-18'!$F$2:$G$1576,2,FALSE)))</f>
        <v>N/A</v>
      </c>
      <c r="I283" s="146"/>
      <c r="J283" s="221"/>
      <c r="K283" s="146"/>
      <c r="L283" s="175"/>
      <c r="S283" s="4"/>
    </row>
    <row r="284" spans="1:19" ht="23.1" hidden="1" customHeight="1" x14ac:dyDescent="0.2">
      <c r="A284" s="323">
        <v>272</v>
      </c>
      <c r="B284" s="423"/>
      <c r="C284" s="420"/>
      <c r="D284" s="424"/>
      <c r="E284" s="422" t="str">
        <f t="shared" si="1"/>
        <v/>
      </c>
      <c r="F284" s="385"/>
      <c r="G284" s="200"/>
      <c r="H284" s="167" t="str">
        <f>IF(LEFT(G284,2)="48","R",IF(D284="","N/A",VLOOKUP(D284,'UCM 7-6-18'!$F$2:$G$1576,2,FALSE)))</f>
        <v>N/A</v>
      </c>
      <c r="I284" s="146"/>
      <c r="J284" s="221"/>
      <c r="K284" s="146"/>
      <c r="L284" s="175"/>
      <c r="S284" s="4"/>
    </row>
    <row r="285" spans="1:19" ht="23.1" hidden="1" customHeight="1" x14ac:dyDescent="0.2">
      <c r="A285" s="322">
        <v>273</v>
      </c>
      <c r="B285" s="423"/>
      <c r="C285" s="420"/>
      <c r="D285" s="424"/>
      <c r="E285" s="422" t="str">
        <f t="shared" si="1"/>
        <v/>
      </c>
      <c r="F285" s="385"/>
      <c r="G285" s="200"/>
      <c r="H285" s="167" t="str">
        <f>IF(LEFT(G285,2)="48","R",IF(D285="","N/A",VLOOKUP(D285,'UCM 7-6-18'!$F$2:$G$1576,2,FALSE)))</f>
        <v>N/A</v>
      </c>
      <c r="I285" s="146"/>
      <c r="J285" s="221"/>
      <c r="K285" s="146"/>
      <c r="L285" s="175"/>
      <c r="S285" s="4"/>
    </row>
    <row r="286" spans="1:19" ht="23.1" hidden="1" customHeight="1" x14ac:dyDescent="0.2">
      <c r="A286" s="323">
        <v>274</v>
      </c>
      <c r="B286" s="423"/>
      <c r="C286" s="420"/>
      <c r="D286" s="424"/>
      <c r="E286" s="422" t="str">
        <f t="shared" si="1"/>
        <v/>
      </c>
      <c r="F286" s="385"/>
      <c r="G286" s="200"/>
      <c r="H286" s="167" t="str">
        <f>IF(LEFT(G286,2)="48","R",IF(D286="","N/A",VLOOKUP(D286,'UCM 7-6-18'!$F$2:$G$1576,2,FALSE)))</f>
        <v>N/A</v>
      </c>
      <c r="I286" s="146"/>
      <c r="J286" s="221"/>
      <c r="K286" s="146"/>
      <c r="L286" s="175"/>
      <c r="S286" s="4"/>
    </row>
    <row r="287" spans="1:19" ht="23.1" hidden="1" customHeight="1" x14ac:dyDescent="0.2">
      <c r="A287" s="322">
        <v>275</v>
      </c>
      <c r="B287" s="423"/>
      <c r="C287" s="420"/>
      <c r="D287" s="424"/>
      <c r="E287" s="422" t="str">
        <f t="shared" si="1"/>
        <v/>
      </c>
      <c r="F287" s="385"/>
      <c r="G287" s="200"/>
      <c r="H287" s="167" t="str">
        <f>IF(LEFT(G287,2)="48","R",IF(D287="","N/A",VLOOKUP(D287,'UCM 7-6-18'!$F$2:$G$1576,2,FALSE)))</f>
        <v>N/A</v>
      </c>
      <c r="I287" s="146"/>
      <c r="J287" s="221"/>
      <c r="K287" s="146"/>
      <c r="L287" s="175"/>
      <c r="S287" s="4"/>
    </row>
    <row r="288" spans="1:19" ht="23.1" hidden="1" customHeight="1" x14ac:dyDescent="0.2">
      <c r="A288" s="323">
        <v>276</v>
      </c>
      <c r="B288" s="423"/>
      <c r="C288" s="420"/>
      <c r="D288" s="424"/>
      <c r="E288" s="422" t="str">
        <f t="shared" si="1"/>
        <v/>
      </c>
      <c r="F288" s="385"/>
      <c r="G288" s="200"/>
      <c r="H288" s="167" t="str">
        <f>IF(LEFT(G288,2)="48","R",IF(D288="","N/A",VLOOKUP(D288,'UCM 7-6-18'!$F$2:$G$1576,2,FALSE)))</f>
        <v>N/A</v>
      </c>
      <c r="I288" s="146"/>
      <c r="J288" s="221"/>
      <c r="K288" s="146"/>
      <c r="L288" s="175"/>
      <c r="S288" s="4"/>
    </row>
    <row r="289" spans="1:19" ht="23.1" hidden="1" customHeight="1" x14ac:dyDescent="0.2">
      <c r="A289" s="322">
        <v>277</v>
      </c>
      <c r="B289" s="423"/>
      <c r="C289" s="420"/>
      <c r="D289" s="424"/>
      <c r="E289" s="422" t="str">
        <f t="shared" si="1"/>
        <v/>
      </c>
      <c r="F289" s="385"/>
      <c r="G289" s="200"/>
      <c r="H289" s="167" t="str">
        <f>IF(LEFT(G289,2)="48","R",IF(D289="","N/A",VLOOKUP(D289,'UCM 7-6-18'!$F$2:$G$1576,2,FALSE)))</f>
        <v>N/A</v>
      </c>
      <c r="I289" s="146"/>
      <c r="J289" s="221"/>
      <c r="K289" s="146"/>
      <c r="L289" s="175"/>
      <c r="S289" s="4"/>
    </row>
    <row r="290" spans="1:19" ht="23.1" hidden="1" customHeight="1" x14ac:dyDescent="0.2">
      <c r="A290" s="323">
        <v>278</v>
      </c>
      <c r="B290" s="423"/>
      <c r="C290" s="420"/>
      <c r="D290" s="424"/>
      <c r="E290" s="422" t="str">
        <f t="shared" si="1"/>
        <v/>
      </c>
      <c r="F290" s="385"/>
      <c r="G290" s="200"/>
      <c r="H290" s="167" t="str">
        <f>IF(LEFT(G290,2)="48","R",IF(D290="","N/A",VLOOKUP(D290,'UCM 7-6-18'!$F$2:$G$1576,2,FALSE)))</f>
        <v>N/A</v>
      </c>
      <c r="I290" s="146"/>
      <c r="J290" s="221"/>
      <c r="K290" s="146"/>
      <c r="L290" s="175"/>
      <c r="S290" s="4"/>
    </row>
    <row r="291" spans="1:19" ht="23.1" hidden="1" customHeight="1" x14ac:dyDescent="0.2">
      <c r="A291" s="322">
        <v>279</v>
      </c>
      <c r="B291" s="423"/>
      <c r="C291" s="420"/>
      <c r="D291" s="424"/>
      <c r="E291" s="422" t="str">
        <f t="shared" si="1"/>
        <v/>
      </c>
      <c r="F291" s="385"/>
      <c r="G291" s="200"/>
      <c r="H291" s="167" t="str">
        <f>IF(LEFT(G291,2)="48","R",IF(D291="","N/A",VLOOKUP(D291,'UCM 7-6-18'!$F$2:$G$1576,2,FALSE)))</f>
        <v>N/A</v>
      </c>
      <c r="I291" s="146"/>
      <c r="J291" s="221"/>
      <c r="K291" s="146"/>
      <c r="L291" s="175"/>
      <c r="S291" s="4"/>
    </row>
    <row r="292" spans="1:19" ht="23.1" hidden="1" customHeight="1" x14ac:dyDescent="0.2">
      <c r="A292" s="323">
        <v>280</v>
      </c>
      <c r="B292" s="423"/>
      <c r="C292" s="420"/>
      <c r="D292" s="424"/>
      <c r="E292" s="422" t="str">
        <f t="shared" si="1"/>
        <v/>
      </c>
      <c r="F292" s="385"/>
      <c r="G292" s="200"/>
      <c r="H292" s="167" t="str">
        <f>IF(LEFT(G292,2)="48","R",IF(D292="","N/A",VLOOKUP(D292,'UCM 7-6-18'!$F$2:$G$1576,2,FALSE)))</f>
        <v>N/A</v>
      </c>
      <c r="I292" s="146"/>
      <c r="J292" s="221"/>
      <c r="K292" s="146"/>
      <c r="L292" s="175"/>
      <c r="S292" s="4"/>
    </row>
    <row r="293" spans="1:19" ht="23.1" hidden="1" customHeight="1" x14ac:dyDescent="0.2">
      <c r="A293" s="322">
        <v>281</v>
      </c>
      <c r="B293" s="423"/>
      <c r="C293" s="420"/>
      <c r="D293" s="424"/>
      <c r="E293" s="422" t="str">
        <f t="shared" si="1"/>
        <v/>
      </c>
      <c r="F293" s="385"/>
      <c r="G293" s="200"/>
      <c r="H293" s="167" t="str">
        <f>IF(LEFT(G293,2)="48","R",IF(D293="","N/A",VLOOKUP(D293,'UCM 7-6-18'!$F$2:$G$1576,2,FALSE)))</f>
        <v>N/A</v>
      </c>
      <c r="I293" s="146"/>
      <c r="J293" s="221"/>
      <c r="K293" s="146"/>
      <c r="L293" s="175"/>
      <c r="S293" s="4"/>
    </row>
    <row r="294" spans="1:19" ht="23.1" hidden="1" customHeight="1" x14ac:dyDescent="0.2">
      <c r="A294" s="323">
        <v>282</v>
      </c>
      <c r="B294" s="423"/>
      <c r="C294" s="420"/>
      <c r="D294" s="424"/>
      <c r="E294" s="422" t="str">
        <f t="shared" si="1"/>
        <v/>
      </c>
      <c r="F294" s="385"/>
      <c r="G294" s="200"/>
      <c r="H294" s="167" t="str">
        <f>IF(LEFT(G294,2)="48","R",IF(D294="","N/A",VLOOKUP(D294,'UCM 7-6-18'!$F$2:$G$1576,2,FALSE)))</f>
        <v>N/A</v>
      </c>
      <c r="I294" s="146"/>
      <c r="J294" s="221"/>
      <c r="K294" s="146"/>
      <c r="L294" s="175"/>
      <c r="S294" s="4"/>
    </row>
    <row r="295" spans="1:19" ht="23.1" hidden="1" customHeight="1" x14ac:dyDescent="0.2">
      <c r="A295" s="322">
        <v>283</v>
      </c>
      <c r="B295" s="423"/>
      <c r="C295" s="420"/>
      <c r="D295" s="424"/>
      <c r="E295" s="422" t="str">
        <f t="shared" si="1"/>
        <v/>
      </c>
      <c r="F295" s="385"/>
      <c r="G295" s="200"/>
      <c r="H295" s="167" t="str">
        <f>IF(LEFT(G295,2)="48","R",IF(D295="","N/A",VLOOKUP(D295,'UCM 7-6-18'!$F$2:$G$1576,2,FALSE)))</f>
        <v>N/A</v>
      </c>
      <c r="I295" s="146"/>
      <c r="J295" s="221"/>
      <c r="K295" s="146"/>
      <c r="L295" s="175"/>
      <c r="S295" s="4"/>
    </row>
    <row r="296" spans="1:19" ht="23.1" hidden="1" customHeight="1" x14ac:dyDescent="0.2">
      <c r="A296" s="323">
        <v>284</v>
      </c>
      <c r="B296" s="423"/>
      <c r="C296" s="420"/>
      <c r="D296" s="424"/>
      <c r="E296" s="422" t="str">
        <f t="shared" si="1"/>
        <v/>
      </c>
      <c r="F296" s="385"/>
      <c r="G296" s="200"/>
      <c r="H296" s="167" t="str">
        <f>IF(LEFT(G296,2)="48","R",IF(D296="","N/A",VLOOKUP(D296,'UCM 7-6-18'!$F$2:$G$1576,2,FALSE)))</f>
        <v>N/A</v>
      </c>
      <c r="I296" s="146"/>
      <c r="J296" s="221"/>
      <c r="K296" s="146"/>
      <c r="L296" s="175"/>
      <c r="S296" s="4"/>
    </row>
    <row r="297" spans="1:19" ht="23.1" hidden="1" customHeight="1" x14ac:dyDescent="0.2">
      <c r="A297" s="322">
        <v>285</v>
      </c>
      <c r="B297" s="423"/>
      <c r="C297" s="420"/>
      <c r="D297" s="424"/>
      <c r="E297" s="422" t="str">
        <f t="shared" si="1"/>
        <v/>
      </c>
      <c r="F297" s="385"/>
      <c r="G297" s="200"/>
      <c r="H297" s="167" t="str">
        <f>IF(LEFT(G297,2)="48","R",IF(D297="","N/A",VLOOKUP(D297,'UCM 7-6-18'!$F$2:$G$1576,2,FALSE)))</f>
        <v>N/A</v>
      </c>
      <c r="I297" s="146"/>
      <c r="J297" s="221"/>
      <c r="K297" s="146"/>
      <c r="L297" s="175"/>
      <c r="S297" s="4"/>
    </row>
    <row r="298" spans="1:19" ht="23.1" hidden="1" customHeight="1" x14ac:dyDescent="0.2">
      <c r="A298" s="323">
        <v>286</v>
      </c>
      <c r="B298" s="423"/>
      <c r="C298" s="420"/>
      <c r="D298" s="424"/>
      <c r="E298" s="422" t="str">
        <f t="shared" si="1"/>
        <v/>
      </c>
      <c r="F298" s="385"/>
      <c r="G298" s="200"/>
      <c r="H298" s="167" t="str">
        <f>IF(LEFT(G298,2)="48","R",IF(D298="","N/A",VLOOKUP(D298,'UCM 7-6-18'!$F$2:$G$1576,2,FALSE)))</f>
        <v>N/A</v>
      </c>
      <c r="I298" s="146"/>
      <c r="J298" s="221"/>
      <c r="K298" s="146"/>
      <c r="L298" s="175"/>
      <c r="S298" s="4"/>
    </row>
    <row r="299" spans="1:19" ht="23.1" hidden="1" customHeight="1" x14ac:dyDescent="0.2">
      <c r="A299" s="322">
        <v>287</v>
      </c>
      <c r="B299" s="423"/>
      <c r="C299" s="420"/>
      <c r="D299" s="424"/>
      <c r="E299" s="422" t="str">
        <f t="shared" si="1"/>
        <v/>
      </c>
      <c r="F299" s="385"/>
      <c r="G299" s="200"/>
      <c r="H299" s="167" t="str">
        <f>IF(LEFT(G299,2)="48","R",IF(D299="","N/A",VLOOKUP(D299,'UCM 7-6-18'!$F$2:$G$1576,2,FALSE)))</f>
        <v>N/A</v>
      </c>
      <c r="I299" s="146"/>
      <c r="J299" s="221"/>
      <c r="K299" s="146"/>
      <c r="L299" s="175"/>
      <c r="S299" s="4"/>
    </row>
    <row r="300" spans="1:19" ht="23.1" hidden="1" customHeight="1" x14ac:dyDescent="0.2">
      <c r="A300" s="323">
        <v>288</v>
      </c>
      <c r="B300" s="423"/>
      <c r="C300" s="420"/>
      <c r="D300" s="424"/>
      <c r="E300" s="422" t="str">
        <f t="shared" si="1"/>
        <v/>
      </c>
      <c r="F300" s="385"/>
      <c r="G300" s="200"/>
      <c r="H300" s="167" t="str">
        <f>IF(LEFT(G300,2)="48","R",IF(D300="","N/A",VLOOKUP(D300,'UCM 7-6-18'!$F$2:$G$1576,2,FALSE)))</f>
        <v>N/A</v>
      </c>
      <c r="I300" s="146"/>
      <c r="J300" s="221"/>
      <c r="K300" s="146"/>
      <c r="L300" s="175"/>
      <c r="S300" s="4"/>
    </row>
    <row r="301" spans="1:19" ht="23.1" hidden="1" customHeight="1" x14ac:dyDescent="0.2">
      <c r="A301" s="322">
        <v>289</v>
      </c>
      <c r="B301" s="423"/>
      <c r="C301" s="420"/>
      <c r="D301" s="424"/>
      <c r="E301" s="422" t="str">
        <f t="shared" si="1"/>
        <v/>
      </c>
      <c r="F301" s="385"/>
      <c r="G301" s="200"/>
      <c r="H301" s="167" t="str">
        <f>IF(LEFT(G301,2)="48","R",IF(D301="","N/A",VLOOKUP(D301,'UCM 7-6-18'!$F$2:$G$1576,2,FALSE)))</f>
        <v>N/A</v>
      </c>
      <c r="I301" s="146"/>
      <c r="J301" s="221"/>
      <c r="K301" s="146"/>
      <c r="L301" s="175"/>
      <c r="S301" s="4"/>
    </row>
    <row r="302" spans="1:19" ht="23.1" hidden="1" customHeight="1" x14ac:dyDescent="0.2">
      <c r="A302" s="323">
        <v>290</v>
      </c>
      <c r="B302" s="423"/>
      <c r="C302" s="420"/>
      <c r="D302" s="424"/>
      <c r="E302" s="422" t="str">
        <f t="shared" si="1"/>
        <v/>
      </c>
      <c r="F302" s="385"/>
      <c r="G302" s="200"/>
      <c r="H302" s="167" t="str">
        <f>IF(LEFT(G302,2)="48","R",IF(D302="","N/A",VLOOKUP(D302,'UCM 7-6-18'!$F$2:$G$1576,2,FALSE)))</f>
        <v>N/A</v>
      </c>
      <c r="I302" s="146"/>
      <c r="J302" s="221"/>
      <c r="K302" s="146"/>
      <c r="L302" s="175"/>
      <c r="S302" s="4"/>
    </row>
    <row r="303" spans="1:19" ht="23.1" hidden="1" customHeight="1" x14ac:dyDescent="0.2">
      <c r="A303" s="322">
        <v>291</v>
      </c>
      <c r="B303" s="423"/>
      <c r="C303" s="420"/>
      <c r="D303" s="424"/>
      <c r="E303" s="422" t="str">
        <f t="shared" si="1"/>
        <v/>
      </c>
      <c r="F303" s="385"/>
      <c r="G303" s="200"/>
      <c r="H303" s="167" t="str">
        <f>IF(LEFT(G303,2)="48","R",IF(D303="","N/A",VLOOKUP(D303,'UCM 7-6-18'!$F$2:$G$1576,2,FALSE)))</f>
        <v>N/A</v>
      </c>
      <c r="I303" s="146"/>
      <c r="J303" s="221"/>
      <c r="K303" s="146"/>
      <c r="L303" s="175"/>
      <c r="S303" s="4"/>
    </row>
    <row r="304" spans="1:19" ht="22.5" hidden="1" customHeight="1" x14ac:dyDescent="0.2">
      <c r="A304" s="323">
        <v>292</v>
      </c>
      <c r="B304" s="423"/>
      <c r="C304" s="420"/>
      <c r="D304" s="424"/>
      <c r="E304" s="422" t="str">
        <f t="shared" si="1"/>
        <v/>
      </c>
      <c r="F304" s="385"/>
      <c r="G304" s="200"/>
      <c r="H304" s="167" t="str">
        <f>IF(LEFT(G304,2)="48","R",IF(D304="","N/A",VLOOKUP(D304,'UCM 7-6-18'!$F$2:$G$1576,2,FALSE)))</f>
        <v>N/A</v>
      </c>
      <c r="I304" s="146"/>
      <c r="J304" s="221"/>
      <c r="K304" s="146"/>
      <c r="L304" s="175"/>
      <c r="S304" s="4"/>
    </row>
    <row r="305" spans="1:19" ht="23.1" hidden="1" customHeight="1" x14ac:dyDescent="0.2">
      <c r="A305" s="322">
        <v>293</v>
      </c>
      <c r="B305" s="423"/>
      <c r="C305" s="420"/>
      <c r="D305" s="424"/>
      <c r="E305" s="422" t="str">
        <f t="shared" si="1"/>
        <v/>
      </c>
      <c r="F305" s="385"/>
      <c r="G305" s="200"/>
      <c r="H305" s="167" t="str">
        <f>IF(LEFT(G305,2)="48","R",IF(D305="","N/A",VLOOKUP(D305,'UCM 7-6-18'!$F$2:$G$1576,2,FALSE)))</f>
        <v>N/A</v>
      </c>
      <c r="I305" s="146"/>
      <c r="J305" s="221"/>
      <c r="K305" s="146"/>
      <c r="L305" s="175"/>
      <c r="S305" s="4"/>
    </row>
    <row r="306" spans="1:19" ht="23.1" hidden="1" customHeight="1" x14ac:dyDescent="0.2">
      <c r="A306" s="323">
        <v>294</v>
      </c>
      <c r="B306" s="423"/>
      <c r="C306" s="420"/>
      <c r="D306" s="424"/>
      <c r="E306" s="422" t="str">
        <f>IF(B306="","",(CONCATENATE(TEXT(B306,"###0000_);[Red](#,##0)")," ", TEXT(C306,"###000_);[Red](#,##0)")," ", TEXT(D306,"###0000_);[Red](#,##0)"))))</f>
        <v/>
      </c>
      <c r="F306" s="385"/>
      <c r="G306" s="200"/>
      <c r="H306" s="167" t="str">
        <f>IF(LEFT(G306,2)="48","R",IF(D306="","N/A",VLOOKUP(D306,'UCM 7-6-18'!$F$2:$G$1576,2,FALSE)))</f>
        <v>N/A</v>
      </c>
      <c r="I306" s="146"/>
      <c r="J306" s="221"/>
      <c r="K306" s="146"/>
      <c r="L306" s="175"/>
      <c r="S306" s="4"/>
    </row>
    <row r="307" spans="1:19" ht="23.1" hidden="1" customHeight="1" x14ac:dyDescent="0.2">
      <c r="A307" s="322">
        <v>295</v>
      </c>
      <c r="B307" s="423"/>
      <c r="C307" s="420"/>
      <c r="D307" s="424"/>
      <c r="E307" s="422" t="str">
        <f t="shared" ref="E307:E312" si="4">IF(B307="","",(CONCATENATE(TEXT(B307,"###0000_);[Red](#,##0)")," ", TEXT(C307,"###000_);[Red](#,##0)")," ", TEXT(D307,"###0000_);[Red](#,##0)"))))</f>
        <v/>
      </c>
      <c r="F307" s="385"/>
      <c r="G307" s="200"/>
      <c r="H307" s="167" t="str">
        <f>IF(LEFT(G307,2)="48","R",IF(D307="","N/A",VLOOKUP(D307,'UCM 7-6-18'!$F$2:$G$1576,2,FALSE)))</f>
        <v>N/A</v>
      </c>
      <c r="I307" s="146"/>
      <c r="J307" s="221"/>
      <c r="K307" s="146"/>
      <c r="L307" s="175"/>
      <c r="S307" s="4"/>
    </row>
    <row r="308" spans="1:19" ht="23.1" hidden="1" customHeight="1" x14ac:dyDescent="0.2">
      <c r="A308" s="323">
        <v>296</v>
      </c>
      <c r="B308" s="423"/>
      <c r="C308" s="420"/>
      <c r="D308" s="424"/>
      <c r="E308" s="422" t="str">
        <f t="shared" si="4"/>
        <v/>
      </c>
      <c r="F308" s="385"/>
      <c r="G308" s="200"/>
      <c r="H308" s="167" t="str">
        <f>IF(LEFT(G308,2)="48","R",IF(D308="","N/A",VLOOKUP(D308,'UCM 7-6-18'!$F$2:$G$1576,2,FALSE)))</f>
        <v>N/A</v>
      </c>
      <c r="I308" s="146"/>
      <c r="J308" s="221"/>
      <c r="K308" s="146"/>
      <c r="L308" s="175"/>
      <c r="S308" s="4"/>
    </row>
    <row r="309" spans="1:19" ht="23.1" hidden="1" customHeight="1" x14ac:dyDescent="0.2">
      <c r="A309" s="322">
        <v>297</v>
      </c>
      <c r="B309" s="423"/>
      <c r="C309" s="420"/>
      <c r="D309" s="424"/>
      <c r="E309" s="422" t="str">
        <f t="shared" si="4"/>
        <v/>
      </c>
      <c r="F309" s="385"/>
      <c r="G309" s="200"/>
      <c r="H309" s="167" t="str">
        <f>IF(LEFT(G309,2)="48","R",IF(D309="","N/A",VLOOKUP(D309,'UCM 7-6-18'!$F$2:$G$1576,2,FALSE)))</f>
        <v>N/A</v>
      </c>
      <c r="I309" s="146"/>
      <c r="J309" s="221"/>
      <c r="K309" s="146"/>
      <c r="L309" s="175"/>
      <c r="S309" s="4"/>
    </row>
    <row r="310" spans="1:19" ht="23.1" hidden="1" customHeight="1" x14ac:dyDescent="0.2">
      <c r="A310" s="323">
        <v>298</v>
      </c>
      <c r="B310" s="423"/>
      <c r="C310" s="420"/>
      <c r="D310" s="424"/>
      <c r="E310" s="422" t="str">
        <f t="shared" si="4"/>
        <v/>
      </c>
      <c r="F310" s="385"/>
      <c r="G310" s="200"/>
      <c r="H310" s="167" t="str">
        <f>IF(LEFT(G310,2)="48","R",IF(D310="","N/A",VLOOKUP(D310,'UCM 7-6-18'!$F$2:$G$1576,2,FALSE)))</f>
        <v>N/A</v>
      </c>
      <c r="I310" s="146"/>
      <c r="J310" s="221"/>
      <c r="K310" s="146"/>
      <c r="L310" s="175"/>
      <c r="S310" s="4"/>
    </row>
    <row r="311" spans="1:19" ht="23.1" hidden="1" customHeight="1" x14ac:dyDescent="0.2">
      <c r="A311" s="322">
        <v>299</v>
      </c>
      <c r="B311" s="423"/>
      <c r="C311" s="420"/>
      <c r="D311" s="424"/>
      <c r="E311" s="422" t="str">
        <f t="shared" si="4"/>
        <v/>
      </c>
      <c r="F311" s="385"/>
      <c r="G311" s="200"/>
      <c r="H311" s="167" t="str">
        <f>IF(LEFT(G311,2)="48","R",IF(D311="","N/A",VLOOKUP(D311,'UCM 7-6-18'!$F$2:$G$1576,2,FALSE)))</f>
        <v>N/A</v>
      </c>
      <c r="I311" s="146"/>
      <c r="J311" s="221"/>
      <c r="K311" s="146"/>
      <c r="L311" s="175"/>
      <c r="S311" s="4"/>
    </row>
    <row r="312" spans="1:19" ht="23.1" hidden="1" customHeight="1" x14ac:dyDescent="0.2">
      <c r="A312" s="323">
        <v>300</v>
      </c>
      <c r="B312" s="423"/>
      <c r="C312" s="420"/>
      <c r="D312" s="424"/>
      <c r="E312" s="422" t="str">
        <f t="shared" si="4"/>
        <v/>
      </c>
      <c r="F312" s="385"/>
      <c r="G312" s="200"/>
      <c r="H312" s="167" t="str">
        <f>IF(LEFT(G312,2)="48","R",IF(D312="","N/A",VLOOKUP(D312,'UCM 7-6-18'!$F$2:$G$1576,2,FALSE)))</f>
        <v>N/A</v>
      </c>
      <c r="I312" s="146"/>
      <c r="J312" s="221"/>
      <c r="K312" s="146"/>
      <c r="L312" s="175"/>
      <c r="S312" s="4"/>
    </row>
    <row r="313" spans="1:19" ht="23.1" hidden="1" customHeight="1" x14ac:dyDescent="0.2">
      <c r="A313" s="322">
        <v>301</v>
      </c>
      <c r="B313" s="423"/>
      <c r="C313" s="420"/>
      <c r="D313" s="424"/>
      <c r="E313" s="422" t="str">
        <f t="shared" ref="E313:E394" si="5">IF(B313="","",(CONCATENATE(TEXT(B313,"###0000_);[Red](#,##0)")," ", TEXT(C313,"###000_);[Red](#,##0)")," ", TEXT(D313,"###0000_);[Red](#,##0)"))))</f>
        <v/>
      </c>
      <c r="F313" s="385"/>
      <c r="G313" s="200"/>
      <c r="H313" s="167" t="str">
        <f>IF(LEFT(G313,2)="48","R",IF(D313="","N/A",VLOOKUP(D313,'UCM 7-6-18'!$F$2:$G$1576,2,FALSE)))</f>
        <v>N/A</v>
      </c>
      <c r="I313" s="146"/>
      <c r="J313" s="221"/>
      <c r="K313" s="146"/>
      <c r="L313" s="175"/>
      <c r="S313" s="4"/>
    </row>
    <row r="314" spans="1:19" ht="23.1" hidden="1" customHeight="1" x14ac:dyDescent="0.2">
      <c r="A314" s="323">
        <v>302</v>
      </c>
      <c r="B314" s="423"/>
      <c r="C314" s="420"/>
      <c r="D314" s="424"/>
      <c r="E314" s="422" t="str">
        <f t="shared" si="5"/>
        <v/>
      </c>
      <c r="F314" s="385"/>
      <c r="G314" s="200"/>
      <c r="H314" s="167" t="str">
        <f>IF(LEFT(G314,2)="48","R",IF(D314="","N/A",VLOOKUP(D314,'UCM 7-6-18'!$F$2:$G$1576,2,FALSE)))</f>
        <v>N/A</v>
      </c>
      <c r="I314" s="146"/>
      <c r="J314" s="221"/>
      <c r="K314" s="146"/>
      <c r="L314" s="175"/>
      <c r="S314" s="4"/>
    </row>
    <row r="315" spans="1:19" ht="23.1" hidden="1" customHeight="1" x14ac:dyDescent="0.2">
      <c r="A315" s="322">
        <v>303</v>
      </c>
      <c r="B315" s="423"/>
      <c r="C315" s="420"/>
      <c r="D315" s="424"/>
      <c r="E315" s="422" t="str">
        <f t="shared" si="5"/>
        <v/>
      </c>
      <c r="F315" s="385"/>
      <c r="G315" s="200"/>
      <c r="H315" s="167" t="str">
        <f>IF(LEFT(G315,2)="48","R",IF(D315="","N/A",VLOOKUP(D315,'UCM 7-6-18'!$F$2:$G$1576,2,FALSE)))</f>
        <v>N/A</v>
      </c>
      <c r="I315" s="146"/>
      <c r="J315" s="221"/>
      <c r="K315" s="146"/>
      <c r="L315" s="175"/>
      <c r="S315" s="4"/>
    </row>
    <row r="316" spans="1:19" ht="23.1" hidden="1" customHeight="1" x14ac:dyDescent="0.2">
      <c r="A316" s="323">
        <v>304</v>
      </c>
      <c r="B316" s="423"/>
      <c r="C316" s="420"/>
      <c r="D316" s="424"/>
      <c r="E316" s="422" t="str">
        <f t="shared" si="5"/>
        <v/>
      </c>
      <c r="F316" s="385"/>
      <c r="G316" s="200"/>
      <c r="H316" s="167" t="str">
        <f>IF(LEFT(G316,2)="48","R",IF(D316="","N/A",VLOOKUP(D316,'UCM 7-6-18'!$F$2:$G$1576,2,FALSE)))</f>
        <v>N/A</v>
      </c>
      <c r="I316" s="146"/>
      <c r="J316" s="221"/>
      <c r="K316" s="146"/>
      <c r="L316" s="175"/>
      <c r="S316" s="4"/>
    </row>
    <row r="317" spans="1:19" ht="23.1" hidden="1" customHeight="1" x14ac:dyDescent="0.2">
      <c r="A317" s="322">
        <v>305</v>
      </c>
      <c r="B317" s="423"/>
      <c r="C317" s="420"/>
      <c r="D317" s="424"/>
      <c r="E317" s="422" t="str">
        <f t="shared" si="5"/>
        <v/>
      </c>
      <c r="F317" s="385"/>
      <c r="G317" s="200"/>
      <c r="H317" s="167" t="str">
        <f>IF(LEFT(G317,2)="48","R",IF(D317="","N/A",VLOOKUP(D317,'UCM 7-6-18'!$F$2:$G$1576,2,FALSE)))</f>
        <v>N/A</v>
      </c>
      <c r="I317" s="146"/>
      <c r="J317" s="221"/>
      <c r="K317" s="146"/>
      <c r="L317" s="175"/>
      <c r="S317" s="4"/>
    </row>
    <row r="318" spans="1:19" ht="23.1" hidden="1" customHeight="1" x14ac:dyDescent="0.2">
      <c r="A318" s="323">
        <v>306</v>
      </c>
      <c r="B318" s="423"/>
      <c r="C318" s="420"/>
      <c r="D318" s="424"/>
      <c r="E318" s="422" t="str">
        <f t="shared" si="5"/>
        <v/>
      </c>
      <c r="F318" s="385"/>
      <c r="G318" s="200"/>
      <c r="H318" s="167" t="str">
        <f>IF(LEFT(G318,2)="48","R",IF(D318="","N/A",VLOOKUP(D318,'UCM 7-6-18'!$F$2:$G$1576,2,FALSE)))</f>
        <v>N/A</v>
      </c>
      <c r="I318" s="146"/>
      <c r="J318" s="221"/>
      <c r="K318" s="146"/>
      <c r="L318" s="175"/>
      <c r="S318" s="4"/>
    </row>
    <row r="319" spans="1:19" ht="23.1" hidden="1" customHeight="1" x14ac:dyDescent="0.2">
      <c r="A319" s="322">
        <v>307</v>
      </c>
      <c r="B319" s="423"/>
      <c r="C319" s="420"/>
      <c r="D319" s="424"/>
      <c r="E319" s="422" t="str">
        <f t="shared" si="5"/>
        <v/>
      </c>
      <c r="F319" s="385"/>
      <c r="G319" s="200"/>
      <c r="H319" s="167" t="str">
        <f>IF(LEFT(G319,2)="48","R",IF(D319="","N/A",VLOOKUP(D319,'UCM 7-6-18'!$F$2:$G$1576,2,FALSE)))</f>
        <v>N/A</v>
      </c>
      <c r="I319" s="146"/>
      <c r="J319" s="221"/>
      <c r="K319" s="146"/>
      <c r="L319" s="175"/>
      <c r="S319" s="4"/>
    </row>
    <row r="320" spans="1:19" ht="23.1" hidden="1" customHeight="1" x14ac:dyDescent="0.2">
      <c r="A320" s="323">
        <v>308</v>
      </c>
      <c r="B320" s="423"/>
      <c r="C320" s="420"/>
      <c r="D320" s="424"/>
      <c r="E320" s="422" t="str">
        <f t="shared" si="5"/>
        <v/>
      </c>
      <c r="F320" s="385"/>
      <c r="G320" s="200"/>
      <c r="H320" s="167" t="str">
        <f>IF(LEFT(G320,2)="48","R",IF(D320="","N/A",VLOOKUP(D320,'UCM 7-6-18'!$F$2:$G$1576,2,FALSE)))</f>
        <v>N/A</v>
      </c>
      <c r="I320" s="146"/>
      <c r="J320" s="221"/>
      <c r="K320" s="146"/>
      <c r="L320" s="175"/>
      <c r="S320" s="4"/>
    </row>
    <row r="321" spans="1:19" ht="23.1" hidden="1" customHeight="1" x14ac:dyDescent="0.2">
      <c r="A321" s="322">
        <v>309</v>
      </c>
      <c r="B321" s="423"/>
      <c r="C321" s="420"/>
      <c r="D321" s="424"/>
      <c r="E321" s="422" t="str">
        <f t="shared" si="5"/>
        <v/>
      </c>
      <c r="F321" s="385"/>
      <c r="G321" s="200"/>
      <c r="H321" s="167" t="str">
        <f>IF(LEFT(G321,2)="48","R",IF(D321="","N/A",VLOOKUP(D321,'UCM 7-6-18'!$F$2:$G$1576,2,FALSE)))</f>
        <v>N/A</v>
      </c>
      <c r="I321" s="146"/>
      <c r="J321" s="221"/>
      <c r="K321" s="146"/>
      <c r="L321" s="175"/>
      <c r="S321" s="4"/>
    </row>
    <row r="322" spans="1:19" ht="23.1" hidden="1" customHeight="1" x14ac:dyDescent="0.2">
      <c r="A322" s="323">
        <v>310</v>
      </c>
      <c r="B322" s="423"/>
      <c r="C322" s="420"/>
      <c r="D322" s="424"/>
      <c r="E322" s="422" t="str">
        <f t="shared" si="5"/>
        <v/>
      </c>
      <c r="F322" s="385"/>
      <c r="G322" s="200"/>
      <c r="H322" s="167" t="str">
        <f>IF(LEFT(G322,2)="48","R",IF(D322="","N/A",VLOOKUP(D322,'UCM 7-6-18'!$F$2:$G$1576,2,FALSE)))</f>
        <v>N/A</v>
      </c>
      <c r="I322" s="146"/>
      <c r="J322" s="221"/>
      <c r="K322" s="146"/>
      <c r="L322" s="175"/>
      <c r="S322" s="4"/>
    </row>
    <row r="323" spans="1:19" ht="23.1" hidden="1" customHeight="1" x14ac:dyDescent="0.2">
      <c r="A323" s="322">
        <v>311</v>
      </c>
      <c r="B323" s="423"/>
      <c r="C323" s="420"/>
      <c r="D323" s="424"/>
      <c r="E323" s="422" t="str">
        <f t="shared" si="5"/>
        <v/>
      </c>
      <c r="F323" s="385"/>
      <c r="G323" s="200"/>
      <c r="H323" s="167" t="str">
        <f>IF(LEFT(G323,2)="48","R",IF(D323="","N/A",VLOOKUP(D323,'UCM 7-6-18'!$F$2:$G$1576,2,FALSE)))</f>
        <v>N/A</v>
      </c>
      <c r="I323" s="146"/>
      <c r="J323" s="221"/>
      <c r="K323" s="146"/>
      <c r="L323" s="175"/>
      <c r="S323" s="4"/>
    </row>
    <row r="324" spans="1:19" ht="23.1" hidden="1" customHeight="1" x14ac:dyDescent="0.2">
      <c r="A324" s="323">
        <v>312</v>
      </c>
      <c r="B324" s="423"/>
      <c r="C324" s="420"/>
      <c r="D324" s="424"/>
      <c r="E324" s="422" t="str">
        <f t="shared" si="5"/>
        <v/>
      </c>
      <c r="F324" s="385"/>
      <c r="G324" s="200"/>
      <c r="H324" s="167" t="str">
        <f>IF(LEFT(G324,2)="48","R",IF(D324="","N/A",VLOOKUP(D324,'UCM 7-6-18'!$F$2:$G$1576,2,FALSE)))</f>
        <v>N/A</v>
      </c>
      <c r="I324" s="146"/>
      <c r="J324" s="221"/>
      <c r="K324" s="146"/>
      <c r="L324" s="175"/>
      <c r="S324" s="4"/>
    </row>
    <row r="325" spans="1:19" ht="23.1" hidden="1" customHeight="1" x14ac:dyDescent="0.2">
      <c r="A325" s="322">
        <v>313</v>
      </c>
      <c r="B325" s="423"/>
      <c r="C325" s="420"/>
      <c r="D325" s="424"/>
      <c r="E325" s="422" t="str">
        <f t="shared" si="5"/>
        <v/>
      </c>
      <c r="F325" s="385"/>
      <c r="G325" s="200"/>
      <c r="H325" s="167" t="str">
        <f>IF(LEFT(G325,2)="48","R",IF(D325="","N/A",VLOOKUP(D325,'UCM 7-6-18'!$F$2:$G$1576,2,FALSE)))</f>
        <v>N/A</v>
      </c>
      <c r="I325" s="146"/>
      <c r="J325" s="221"/>
      <c r="K325" s="146"/>
      <c r="L325" s="175"/>
      <c r="S325" s="4"/>
    </row>
    <row r="326" spans="1:19" ht="23.1" hidden="1" customHeight="1" x14ac:dyDescent="0.2">
      <c r="A326" s="323">
        <v>314</v>
      </c>
      <c r="B326" s="423"/>
      <c r="C326" s="420"/>
      <c r="D326" s="424"/>
      <c r="E326" s="422" t="str">
        <f t="shared" si="5"/>
        <v/>
      </c>
      <c r="F326" s="385"/>
      <c r="G326" s="200"/>
      <c r="H326" s="167" t="str">
        <f>IF(LEFT(G326,2)="48","R",IF(D326="","N/A",VLOOKUP(D326,'UCM 7-6-18'!$F$2:$G$1576,2,FALSE)))</f>
        <v>N/A</v>
      </c>
      <c r="I326" s="146"/>
      <c r="J326" s="221"/>
      <c r="K326" s="146"/>
      <c r="L326" s="175"/>
      <c r="S326" s="4"/>
    </row>
    <row r="327" spans="1:19" ht="23.1" hidden="1" customHeight="1" x14ac:dyDescent="0.2">
      <c r="A327" s="322">
        <v>315</v>
      </c>
      <c r="B327" s="423"/>
      <c r="C327" s="420"/>
      <c r="D327" s="424"/>
      <c r="E327" s="422" t="str">
        <f t="shared" si="5"/>
        <v/>
      </c>
      <c r="F327" s="385"/>
      <c r="G327" s="200"/>
      <c r="H327" s="167" t="str">
        <f>IF(LEFT(G327,2)="48","R",IF(D327="","N/A",VLOOKUP(D327,'UCM 7-6-18'!$F$2:$G$1576,2,FALSE)))</f>
        <v>N/A</v>
      </c>
      <c r="I327" s="146"/>
      <c r="J327" s="221"/>
      <c r="K327" s="146"/>
      <c r="L327" s="175"/>
      <c r="S327" s="4"/>
    </row>
    <row r="328" spans="1:19" ht="23.1" hidden="1" customHeight="1" x14ac:dyDescent="0.2">
      <c r="A328" s="323">
        <v>316</v>
      </c>
      <c r="B328" s="423"/>
      <c r="C328" s="420"/>
      <c r="D328" s="424"/>
      <c r="E328" s="422" t="str">
        <f t="shared" si="5"/>
        <v/>
      </c>
      <c r="F328" s="385"/>
      <c r="G328" s="200"/>
      <c r="H328" s="167" t="str">
        <f>IF(LEFT(G328,2)="48","R",IF(D328="","N/A",VLOOKUP(D328,'UCM 7-6-18'!$F$2:$G$1576,2,FALSE)))</f>
        <v>N/A</v>
      </c>
      <c r="I328" s="146"/>
      <c r="J328" s="221"/>
      <c r="K328" s="146"/>
      <c r="L328" s="175"/>
      <c r="S328" s="4"/>
    </row>
    <row r="329" spans="1:19" ht="23.1" hidden="1" customHeight="1" x14ac:dyDescent="0.2">
      <c r="A329" s="322">
        <v>317</v>
      </c>
      <c r="B329" s="423"/>
      <c r="C329" s="420"/>
      <c r="D329" s="424"/>
      <c r="E329" s="422" t="str">
        <f t="shared" si="5"/>
        <v/>
      </c>
      <c r="F329" s="385"/>
      <c r="G329" s="200"/>
      <c r="H329" s="167" t="str">
        <f>IF(LEFT(G329,2)="48","R",IF(D329="","N/A",VLOOKUP(D329,'UCM 7-6-18'!$F$2:$G$1576,2,FALSE)))</f>
        <v>N/A</v>
      </c>
      <c r="I329" s="146"/>
      <c r="J329" s="221"/>
      <c r="K329" s="146"/>
      <c r="L329" s="175"/>
      <c r="S329" s="4"/>
    </row>
    <row r="330" spans="1:19" ht="23.1" hidden="1" customHeight="1" x14ac:dyDescent="0.2">
      <c r="A330" s="323">
        <v>318</v>
      </c>
      <c r="B330" s="423"/>
      <c r="C330" s="420"/>
      <c r="D330" s="424"/>
      <c r="E330" s="422" t="str">
        <f t="shared" si="5"/>
        <v/>
      </c>
      <c r="F330" s="385"/>
      <c r="G330" s="200"/>
      <c r="H330" s="167" t="str">
        <f>IF(LEFT(G330,2)="48","R",IF(D330="","N/A",VLOOKUP(D330,'UCM 7-6-18'!$F$2:$G$1576,2,FALSE)))</f>
        <v>N/A</v>
      </c>
      <c r="I330" s="146"/>
      <c r="J330" s="221"/>
      <c r="K330" s="146"/>
      <c r="L330" s="175"/>
      <c r="S330" s="4"/>
    </row>
    <row r="331" spans="1:19" ht="23.1" hidden="1" customHeight="1" x14ac:dyDescent="0.2">
      <c r="A331" s="322">
        <v>319</v>
      </c>
      <c r="B331" s="423"/>
      <c r="C331" s="420"/>
      <c r="D331" s="424"/>
      <c r="E331" s="422" t="str">
        <f t="shared" si="5"/>
        <v/>
      </c>
      <c r="F331" s="385"/>
      <c r="G331" s="200"/>
      <c r="H331" s="167" t="str">
        <f>IF(LEFT(G331,2)="48","R",IF(D331="","N/A",VLOOKUP(D331,'UCM 7-6-18'!$F$2:$G$1576,2,FALSE)))</f>
        <v>N/A</v>
      </c>
      <c r="I331" s="146"/>
      <c r="J331" s="221"/>
      <c r="K331" s="146"/>
      <c r="L331" s="175"/>
      <c r="S331" s="4"/>
    </row>
    <row r="332" spans="1:19" ht="23.1" hidden="1" customHeight="1" x14ac:dyDescent="0.2">
      <c r="A332" s="323">
        <v>320</v>
      </c>
      <c r="B332" s="423"/>
      <c r="C332" s="420"/>
      <c r="D332" s="424"/>
      <c r="E332" s="422" t="str">
        <f t="shared" si="5"/>
        <v/>
      </c>
      <c r="F332" s="385"/>
      <c r="G332" s="200"/>
      <c r="H332" s="167" t="str">
        <f>IF(LEFT(G332,2)="48","R",IF(D332="","N/A",VLOOKUP(D332,'UCM 7-6-18'!$F$2:$G$1576,2,FALSE)))</f>
        <v>N/A</v>
      </c>
      <c r="I332" s="146"/>
      <c r="J332" s="221"/>
      <c r="K332" s="146"/>
      <c r="L332" s="175"/>
      <c r="S332" s="4"/>
    </row>
    <row r="333" spans="1:19" ht="23.1" hidden="1" customHeight="1" x14ac:dyDescent="0.2">
      <c r="A333" s="322">
        <v>321</v>
      </c>
      <c r="B333" s="423"/>
      <c r="C333" s="420"/>
      <c r="D333" s="424"/>
      <c r="E333" s="422" t="str">
        <f t="shared" si="5"/>
        <v/>
      </c>
      <c r="F333" s="385"/>
      <c r="G333" s="200"/>
      <c r="H333" s="167" t="str">
        <f>IF(LEFT(G333,2)="48","R",IF(D333="","N/A",VLOOKUP(D333,'UCM 7-6-18'!$F$2:$G$1576,2,FALSE)))</f>
        <v>N/A</v>
      </c>
      <c r="I333" s="146"/>
      <c r="J333" s="221"/>
      <c r="K333" s="146"/>
      <c r="L333" s="175"/>
      <c r="S333" s="4"/>
    </row>
    <row r="334" spans="1:19" ht="23.1" hidden="1" customHeight="1" x14ac:dyDescent="0.2">
      <c r="A334" s="323">
        <v>322</v>
      </c>
      <c r="B334" s="423"/>
      <c r="C334" s="420"/>
      <c r="D334" s="424"/>
      <c r="E334" s="422" t="str">
        <f t="shared" si="5"/>
        <v/>
      </c>
      <c r="F334" s="385"/>
      <c r="G334" s="200"/>
      <c r="H334" s="167" t="str">
        <f>IF(LEFT(G334,2)="48","R",IF(D334="","N/A",VLOOKUP(D334,'UCM 7-6-18'!$F$2:$G$1576,2,FALSE)))</f>
        <v>N/A</v>
      </c>
      <c r="I334" s="146"/>
      <c r="J334" s="221"/>
      <c r="K334" s="146"/>
      <c r="L334" s="175"/>
      <c r="S334" s="4"/>
    </row>
    <row r="335" spans="1:19" ht="23.1" hidden="1" customHeight="1" x14ac:dyDescent="0.2">
      <c r="A335" s="322">
        <v>323</v>
      </c>
      <c r="B335" s="423"/>
      <c r="C335" s="420"/>
      <c r="D335" s="424"/>
      <c r="E335" s="422" t="str">
        <f t="shared" si="5"/>
        <v/>
      </c>
      <c r="F335" s="385"/>
      <c r="G335" s="200"/>
      <c r="H335" s="167" t="str">
        <f>IF(LEFT(G335,2)="48","R",IF(D335="","N/A",VLOOKUP(D335,'UCM 7-6-18'!$F$2:$G$1576,2,FALSE)))</f>
        <v>N/A</v>
      </c>
      <c r="I335" s="146"/>
      <c r="J335" s="221"/>
      <c r="K335" s="146"/>
      <c r="L335" s="175"/>
      <c r="S335" s="4"/>
    </row>
    <row r="336" spans="1:19" ht="23.1" hidden="1" customHeight="1" x14ac:dyDescent="0.2">
      <c r="A336" s="323">
        <v>324</v>
      </c>
      <c r="B336" s="423"/>
      <c r="C336" s="420"/>
      <c r="D336" s="424"/>
      <c r="E336" s="422" t="str">
        <f t="shared" si="5"/>
        <v/>
      </c>
      <c r="F336" s="385"/>
      <c r="G336" s="200"/>
      <c r="H336" s="167" t="str">
        <f>IF(LEFT(G336,2)="48","R",IF(D336="","N/A",VLOOKUP(D336,'UCM 7-6-18'!$F$2:$G$1576,2,FALSE)))</f>
        <v>N/A</v>
      </c>
      <c r="I336" s="146"/>
      <c r="J336" s="221"/>
      <c r="K336" s="146"/>
      <c r="L336" s="175"/>
      <c r="S336" s="4"/>
    </row>
    <row r="337" spans="1:19" ht="23.1" hidden="1" customHeight="1" x14ac:dyDescent="0.2">
      <c r="A337" s="322">
        <v>325</v>
      </c>
      <c r="B337" s="423"/>
      <c r="C337" s="420"/>
      <c r="D337" s="424"/>
      <c r="E337" s="422" t="str">
        <f t="shared" si="5"/>
        <v/>
      </c>
      <c r="F337" s="385"/>
      <c r="G337" s="200"/>
      <c r="H337" s="167" t="str">
        <f>IF(LEFT(G337,2)="48","R",IF(D337="","N/A",VLOOKUP(D337,'UCM 7-6-18'!$F$2:$G$1576,2,FALSE)))</f>
        <v>N/A</v>
      </c>
      <c r="I337" s="146"/>
      <c r="J337" s="221"/>
      <c r="K337" s="146"/>
      <c r="L337" s="175"/>
      <c r="S337" s="4"/>
    </row>
    <row r="338" spans="1:19" ht="23.1" hidden="1" customHeight="1" x14ac:dyDescent="0.2">
      <c r="A338" s="323">
        <v>326</v>
      </c>
      <c r="B338" s="423"/>
      <c r="C338" s="420"/>
      <c r="D338" s="424"/>
      <c r="E338" s="422" t="str">
        <f t="shared" si="5"/>
        <v/>
      </c>
      <c r="F338" s="385"/>
      <c r="G338" s="200"/>
      <c r="H338" s="167" t="str">
        <f>IF(LEFT(G338,2)="48","R",IF(D338="","N/A",VLOOKUP(D338,'UCM 7-6-18'!$F$2:$G$1576,2,FALSE)))</f>
        <v>N/A</v>
      </c>
      <c r="I338" s="146"/>
      <c r="J338" s="221"/>
      <c r="K338" s="146"/>
      <c r="L338" s="175"/>
      <c r="S338" s="4"/>
    </row>
    <row r="339" spans="1:19" ht="23.1" hidden="1" customHeight="1" x14ac:dyDescent="0.2">
      <c r="A339" s="322">
        <v>327</v>
      </c>
      <c r="B339" s="423"/>
      <c r="C339" s="420"/>
      <c r="D339" s="424"/>
      <c r="E339" s="422" t="str">
        <f t="shared" si="5"/>
        <v/>
      </c>
      <c r="F339" s="385"/>
      <c r="G339" s="200"/>
      <c r="H339" s="167" t="str">
        <f>IF(LEFT(G339,2)="48","R",IF(D339="","N/A",VLOOKUP(D339,'UCM 7-6-18'!$F$2:$G$1576,2,FALSE)))</f>
        <v>N/A</v>
      </c>
      <c r="I339" s="146"/>
      <c r="J339" s="221"/>
      <c r="K339" s="146"/>
      <c r="L339" s="175"/>
      <c r="S339" s="4"/>
    </row>
    <row r="340" spans="1:19" ht="23.1" hidden="1" customHeight="1" x14ac:dyDescent="0.2">
      <c r="A340" s="323">
        <v>328</v>
      </c>
      <c r="B340" s="423"/>
      <c r="C340" s="420"/>
      <c r="D340" s="424"/>
      <c r="E340" s="422" t="str">
        <f t="shared" si="5"/>
        <v/>
      </c>
      <c r="F340" s="385"/>
      <c r="G340" s="200"/>
      <c r="H340" s="167" t="str">
        <f>IF(LEFT(G340,2)="48","R",IF(D340="","N/A",VLOOKUP(D340,'UCM 7-6-18'!$F$2:$G$1576,2,FALSE)))</f>
        <v>N/A</v>
      </c>
      <c r="I340" s="146"/>
      <c r="J340" s="221"/>
      <c r="K340" s="146"/>
      <c r="L340" s="175"/>
      <c r="S340" s="4"/>
    </row>
    <row r="341" spans="1:19" ht="23.1" hidden="1" customHeight="1" x14ac:dyDescent="0.2">
      <c r="A341" s="322">
        <v>329</v>
      </c>
      <c r="B341" s="423"/>
      <c r="C341" s="420"/>
      <c r="D341" s="424"/>
      <c r="E341" s="422" t="str">
        <f t="shared" si="5"/>
        <v/>
      </c>
      <c r="F341" s="385"/>
      <c r="G341" s="200"/>
      <c r="H341" s="167" t="str">
        <f>IF(LEFT(G341,2)="48","R",IF(D341="","N/A",VLOOKUP(D341,'UCM 7-6-18'!$F$2:$G$1576,2,FALSE)))</f>
        <v>N/A</v>
      </c>
      <c r="I341" s="146"/>
      <c r="J341" s="221"/>
      <c r="K341" s="146"/>
      <c r="L341" s="175"/>
      <c r="S341" s="4"/>
    </row>
    <row r="342" spans="1:19" ht="23.1" hidden="1" customHeight="1" x14ac:dyDescent="0.2">
      <c r="A342" s="323">
        <v>330</v>
      </c>
      <c r="B342" s="423"/>
      <c r="C342" s="420"/>
      <c r="D342" s="424"/>
      <c r="E342" s="422" t="str">
        <f t="shared" si="5"/>
        <v/>
      </c>
      <c r="F342" s="385"/>
      <c r="G342" s="200"/>
      <c r="H342" s="167" t="str">
        <f>IF(LEFT(G342,2)="48","R",IF(D342="","N/A",VLOOKUP(D342,'UCM 7-6-18'!$F$2:$G$1576,2,FALSE)))</f>
        <v>N/A</v>
      </c>
      <c r="I342" s="146"/>
      <c r="J342" s="221"/>
      <c r="K342" s="146"/>
      <c r="L342" s="175"/>
      <c r="S342" s="4"/>
    </row>
    <row r="343" spans="1:19" ht="23.1" hidden="1" customHeight="1" x14ac:dyDescent="0.2">
      <c r="A343" s="322">
        <v>331</v>
      </c>
      <c r="B343" s="423"/>
      <c r="C343" s="420"/>
      <c r="D343" s="424"/>
      <c r="E343" s="422" t="str">
        <f t="shared" si="5"/>
        <v/>
      </c>
      <c r="F343" s="385"/>
      <c r="G343" s="200"/>
      <c r="H343" s="167" t="str">
        <f>IF(LEFT(G343,2)="48","R",IF(D343="","N/A",VLOOKUP(D343,'UCM 7-6-18'!$F$2:$G$1576,2,FALSE)))</f>
        <v>N/A</v>
      </c>
      <c r="I343" s="146"/>
      <c r="J343" s="221"/>
      <c r="K343" s="146"/>
      <c r="L343" s="175"/>
      <c r="S343" s="4"/>
    </row>
    <row r="344" spans="1:19" ht="23.1" hidden="1" customHeight="1" x14ac:dyDescent="0.2">
      <c r="A344" s="323">
        <v>332</v>
      </c>
      <c r="B344" s="423"/>
      <c r="C344" s="420"/>
      <c r="D344" s="424"/>
      <c r="E344" s="422" t="str">
        <f t="shared" si="5"/>
        <v/>
      </c>
      <c r="F344" s="385"/>
      <c r="G344" s="200"/>
      <c r="H344" s="167" t="str">
        <f>IF(LEFT(G344,2)="48","R",IF(D344="","N/A",VLOOKUP(D344,'UCM 7-6-18'!$F$2:$G$1576,2,FALSE)))</f>
        <v>N/A</v>
      </c>
      <c r="I344" s="146"/>
      <c r="J344" s="221"/>
      <c r="K344" s="146"/>
      <c r="L344" s="175"/>
      <c r="S344" s="4"/>
    </row>
    <row r="345" spans="1:19" ht="23.1" hidden="1" customHeight="1" x14ac:dyDescent="0.2">
      <c r="A345" s="322">
        <v>333</v>
      </c>
      <c r="B345" s="423"/>
      <c r="C345" s="420"/>
      <c r="D345" s="424"/>
      <c r="E345" s="422" t="str">
        <f t="shared" si="5"/>
        <v/>
      </c>
      <c r="F345" s="385"/>
      <c r="G345" s="200"/>
      <c r="H345" s="167" t="str">
        <f>IF(LEFT(G345,2)="48","R",IF(D345="","N/A",VLOOKUP(D345,'UCM 7-6-18'!$F$2:$G$1576,2,FALSE)))</f>
        <v>N/A</v>
      </c>
      <c r="I345" s="146"/>
      <c r="J345" s="221"/>
      <c r="K345" s="146"/>
      <c r="L345" s="175"/>
      <c r="S345" s="4"/>
    </row>
    <row r="346" spans="1:19" ht="23.1" hidden="1" customHeight="1" x14ac:dyDescent="0.2">
      <c r="A346" s="323">
        <v>334</v>
      </c>
      <c r="B346" s="423"/>
      <c r="C346" s="420"/>
      <c r="D346" s="424"/>
      <c r="E346" s="422" t="str">
        <f t="shared" si="5"/>
        <v/>
      </c>
      <c r="F346" s="385"/>
      <c r="G346" s="200"/>
      <c r="H346" s="167" t="str">
        <f>IF(LEFT(G346,2)="48","R",IF(D346="","N/A",VLOOKUP(D346,'UCM 7-6-18'!$F$2:$G$1576,2,FALSE)))</f>
        <v>N/A</v>
      </c>
      <c r="I346" s="146"/>
      <c r="J346" s="221"/>
      <c r="K346" s="146"/>
      <c r="L346" s="175"/>
      <c r="S346" s="4"/>
    </row>
    <row r="347" spans="1:19" ht="23.1" hidden="1" customHeight="1" x14ac:dyDescent="0.2">
      <c r="A347" s="322">
        <v>335</v>
      </c>
      <c r="B347" s="423"/>
      <c r="C347" s="420"/>
      <c r="D347" s="424"/>
      <c r="E347" s="422" t="str">
        <f t="shared" si="5"/>
        <v/>
      </c>
      <c r="F347" s="385"/>
      <c r="G347" s="200"/>
      <c r="H347" s="167" t="str">
        <f>IF(LEFT(G347,2)="48","R",IF(D347="","N/A",VLOOKUP(D347,'UCM 7-6-18'!$F$2:$G$1576,2,FALSE)))</f>
        <v>N/A</v>
      </c>
      <c r="I347" s="146"/>
      <c r="J347" s="221"/>
      <c r="K347" s="146"/>
      <c r="L347" s="175"/>
      <c r="S347" s="4"/>
    </row>
    <row r="348" spans="1:19" ht="23.1" hidden="1" customHeight="1" x14ac:dyDescent="0.2">
      <c r="A348" s="323">
        <v>336</v>
      </c>
      <c r="B348" s="423"/>
      <c r="C348" s="420"/>
      <c r="D348" s="424"/>
      <c r="E348" s="422" t="str">
        <f t="shared" si="5"/>
        <v/>
      </c>
      <c r="F348" s="385"/>
      <c r="G348" s="200"/>
      <c r="H348" s="167" t="str">
        <f>IF(LEFT(G348,2)="48","R",IF(D348="","N/A",VLOOKUP(D348,'UCM 7-6-18'!$F$2:$G$1576,2,FALSE)))</f>
        <v>N/A</v>
      </c>
      <c r="I348" s="146"/>
      <c r="J348" s="221"/>
      <c r="K348" s="146"/>
      <c r="L348" s="175"/>
      <c r="S348" s="4"/>
    </row>
    <row r="349" spans="1:19" ht="23.1" hidden="1" customHeight="1" x14ac:dyDescent="0.2">
      <c r="A349" s="322">
        <v>337</v>
      </c>
      <c r="B349" s="423"/>
      <c r="C349" s="420"/>
      <c r="D349" s="424"/>
      <c r="E349" s="422" t="str">
        <f t="shared" si="5"/>
        <v/>
      </c>
      <c r="F349" s="385"/>
      <c r="G349" s="200"/>
      <c r="H349" s="167" t="str">
        <f>IF(LEFT(G349,2)="48","R",IF(D349="","N/A",VLOOKUP(D349,'UCM 7-6-18'!$F$2:$G$1576,2,FALSE)))</f>
        <v>N/A</v>
      </c>
      <c r="I349" s="146"/>
      <c r="J349" s="221"/>
      <c r="K349" s="146"/>
      <c r="L349" s="175"/>
      <c r="S349" s="4"/>
    </row>
    <row r="350" spans="1:19" ht="23.1" hidden="1" customHeight="1" x14ac:dyDescent="0.2">
      <c r="A350" s="323">
        <v>338</v>
      </c>
      <c r="B350" s="423"/>
      <c r="C350" s="420"/>
      <c r="D350" s="424"/>
      <c r="E350" s="422" t="str">
        <f t="shared" si="5"/>
        <v/>
      </c>
      <c r="F350" s="385"/>
      <c r="G350" s="200"/>
      <c r="H350" s="167" t="str">
        <f>IF(LEFT(G350,2)="48","R",IF(D350="","N/A",VLOOKUP(D350,'UCM 7-6-18'!$F$2:$G$1576,2,FALSE)))</f>
        <v>N/A</v>
      </c>
      <c r="I350" s="146"/>
      <c r="J350" s="221"/>
      <c r="K350" s="146"/>
      <c r="L350" s="175"/>
      <c r="S350" s="4"/>
    </row>
    <row r="351" spans="1:19" ht="23.1" hidden="1" customHeight="1" x14ac:dyDescent="0.2">
      <c r="A351" s="322">
        <v>339</v>
      </c>
      <c r="B351" s="423"/>
      <c r="C351" s="420"/>
      <c r="D351" s="424"/>
      <c r="E351" s="422" t="str">
        <f t="shared" si="5"/>
        <v/>
      </c>
      <c r="F351" s="385"/>
      <c r="G351" s="200"/>
      <c r="H351" s="167" t="str">
        <f>IF(LEFT(G351,2)="48","R",IF(D351="","N/A",VLOOKUP(D351,'UCM 7-6-18'!$F$2:$G$1576,2,FALSE)))</f>
        <v>N/A</v>
      </c>
      <c r="I351" s="146"/>
      <c r="J351" s="221"/>
      <c r="K351" s="146"/>
      <c r="L351" s="175"/>
      <c r="S351" s="4"/>
    </row>
    <row r="352" spans="1:19" ht="23.1" hidden="1" customHeight="1" x14ac:dyDescent="0.2">
      <c r="A352" s="323">
        <v>340</v>
      </c>
      <c r="B352" s="423"/>
      <c r="C352" s="420"/>
      <c r="D352" s="424"/>
      <c r="E352" s="422" t="str">
        <f t="shared" si="5"/>
        <v/>
      </c>
      <c r="F352" s="385"/>
      <c r="G352" s="200"/>
      <c r="H352" s="167" t="str">
        <f>IF(LEFT(G352,2)="48","R",IF(D352="","N/A",VLOOKUP(D352,'UCM 7-6-18'!$F$2:$G$1576,2,FALSE)))</f>
        <v>N/A</v>
      </c>
      <c r="I352" s="146"/>
      <c r="J352" s="221"/>
      <c r="K352" s="146"/>
      <c r="L352" s="175"/>
      <c r="S352" s="4"/>
    </row>
    <row r="353" spans="1:19" ht="23.1" hidden="1" customHeight="1" x14ac:dyDescent="0.2">
      <c r="A353" s="322">
        <v>341</v>
      </c>
      <c r="B353" s="423"/>
      <c r="C353" s="420"/>
      <c r="D353" s="424"/>
      <c r="E353" s="422" t="str">
        <f t="shared" si="5"/>
        <v/>
      </c>
      <c r="F353" s="385"/>
      <c r="G353" s="200"/>
      <c r="H353" s="167" t="str">
        <f>IF(LEFT(G353,2)="48","R",IF(D353="","N/A",VLOOKUP(D353,'UCM 7-6-18'!$F$2:$G$1576,2,FALSE)))</f>
        <v>N/A</v>
      </c>
      <c r="I353" s="146"/>
      <c r="J353" s="221"/>
      <c r="K353" s="146"/>
      <c r="L353" s="175"/>
      <c r="S353" s="4"/>
    </row>
    <row r="354" spans="1:19" ht="23.1" hidden="1" customHeight="1" x14ac:dyDescent="0.2">
      <c r="A354" s="323">
        <v>342</v>
      </c>
      <c r="B354" s="423"/>
      <c r="C354" s="420"/>
      <c r="D354" s="424"/>
      <c r="E354" s="422" t="str">
        <f t="shared" si="5"/>
        <v/>
      </c>
      <c r="F354" s="385"/>
      <c r="G354" s="200"/>
      <c r="H354" s="167" t="str">
        <f>IF(LEFT(G354,2)="48","R",IF(D354="","N/A",VLOOKUP(D354,'UCM 7-6-18'!$F$2:$G$1576,2,FALSE)))</f>
        <v>N/A</v>
      </c>
      <c r="I354" s="146"/>
      <c r="J354" s="221"/>
      <c r="K354" s="146"/>
      <c r="L354" s="175"/>
      <c r="S354" s="4"/>
    </row>
    <row r="355" spans="1:19" ht="23.1" hidden="1" customHeight="1" x14ac:dyDescent="0.2">
      <c r="A355" s="322">
        <v>343</v>
      </c>
      <c r="B355" s="423"/>
      <c r="C355" s="420"/>
      <c r="D355" s="424"/>
      <c r="E355" s="422" t="str">
        <f t="shared" si="5"/>
        <v/>
      </c>
      <c r="F355" s="385"/>
      <c r="G355" s="200"/>
      <c r="H355" s="167" t="str">
        <f>IF(LEFT(G355,2)="48","R",IF(D355="","N/A",VLOOKUP(D355,'UCM 7-6-18'!$F$2:$G$1576,2,FALSE)))</f>
        <v>N/A</v>
      </c>
      <c r="I355" s="146"/>
      <c r="J355" s="221"/>
      <c r="K355" s="146"/>
      <c r="L355" s="175"/>
      <c r="S355" s="4"/>
    </row>
    <row r="356" spans="1:19" ht="23.1" hidden="1" customHeight="1" x14ac:dyDescent="0.2">
      <c r="A356" s="323">
        <v>344</v>
      </c>
      <c r="B356" s="423"/>
      <c r="C356" s="420"/>
      <c r="D356" s="424"/>
      <c r="E356" s="422" t="str">
        <f t="shared" si="5"/>
        <v/>
      </c>
      <c r="F356" s="385"/>
      <c r="G356" s="200"/>
      <c r="H356" s="167" t="str">
        <f>IF(LEFT(G356,2)="48","R",IF(D356="","N/A",VLOOKUP(D356,'UCM 7-6-18'!$F$2:$G$1576,2,FALSE)))</f>
        <v>N/A</v>
      </c>
      <c r="I356" s="146"/>
      <c r="J356" s="221"/>
      <c r="K356" s="146"/>
      <c r="L356" s="175"/>
      <c r="S356" s="4"/>
    </row>
    <row r="357" spans="1:19" ht="23.1" hidden="1" customHeight="1" x14ac:dyDescent="0.2">
      <c r="A357" s="322">
        <v>345</v>
      </c>
      <c r="B357" s="423"/>
      <c r="C357" s="420"/>
      <c r="D357" s="424"/>
      <c r="E357" s="422" t="str">
        <f t="shared" si="5"/>
        <v/>
      </c>
      <c r="F357" s="385"/>
      <c r="G357" s="200"/>
      <c r="H357" s="167" t="str">
        <f>IF(LEFT(G357,2)="48","R",IF(D357="","N/A",VLOOKUP(D357,'UCM 7-6-18'!$F$2:$G$1576,2,FALSE)))</f>
        <v>N/A</v>
      </c>
      <c r="I357" s="146"/>
      <c r="J357" s="221"/>
      <c r="K357" s="146"/>
      <c r="L357" s="175"/>
      <c r="S357" s="4"/>
    </row>
    <row r="358" spans="1:19" ht="23.1" hidden="1" customHeight="1" x14ac:dyDescent="0.2">
      <c r="A358" s="323">
        <v>346</v>
      </c>
      <c r="B358" s="423"/>
      <c r="C358" s="420"/>
      <c r="D358" s="424"/>
      <c r="E358" s="422" t="str">
        <f t="shared" si="5"/>
        <v/>
      </c>
      <c r="F358" s="385"/>
      <c r="G358" s="200"/>
      <c r="H358" s="167" t="str">
        <f>IF(LEFT(G358,2)="48","R",IF(D358="","N/A",VLOOKUP(D358,'UCM 7-6-18'!$F$2:$G$1576,2,FALSE)))</f>
        <v>N/A</v>
      </c>
      <c r="I358" s="146"/>
      <c r="J358" s="221"/>
      <c r="K358" s="146"/>
      <c r="L358" s="175"/>
      <c r="S358" s="4"/>
    </row>
    <row r="359" spans="1:19" ht="23.1" hidden="1" customHeight="1" x14ac:dyDescent="0.2">
      <c r="A359" s="322">
        <v>347</v>
      </c>
      <c r="B359" s="423"/>
      <c r="C359" s="420"/>
      <c r="D359" s="424"/>
      <c r="E359" s="422" t="str">
        <f t="shared" si="5"/>
        <v/>
      </c>
      <c r="F359" s="385"/>
      <c r="G359" s="200"/>
      <c r="H359" s="167" t="str">
        <f>IF(LEFT(G359,2)="48","R",IF(D359="","N/A",VLOOKUP(D359,'UCM 7-6-18'!$F$2:$G$1576,2,FALSE)))</f>
        <v>N/A</v>
      </c>
      <c r="I359" s="146"/>
      <c r="J359" s="221"/>
      <c r="K359" s="146"/>
      <c r="L359" s="175"/>
      <c r="S359" s="4"/>
    </row>
    <row r="360" spans="1:19" ht="23.1" hidden="1" customHeight="1" x14ac:dyDescent="0.2">
      <c r="A360" s="323">
        <v>348</v>
      </c>
      <c r="B360" s="423"/>
      <c r="C360" s="420"/>
      <c r="D360" s="424"/>
      <c r="E360" s="422" t="str">
        <f t="shared" si="5"/>
        <v/>
      </c>
      <c r="F360" s="385"/>
      <c r="G360" s="200"/>
      <c r="H360" s="167" t="str">
        <f>IF(LEFT(G360,2)="48","R",IF(D360="","N/A",VLOOKUP(D360,'UCM 7-6-18'!$F$2:$G$1576,2,FALSE)))</f>
        <v>N/A</v>
      </c>
      <c r="I360" s="146"/>
      <c r="J360" s="221"/>
      <c r="K360" s="146"/>
      <c r="L360" s="175"/>
      <c r="S360" s="4"/>
    </row>
    <row r="361" spans="1:19" ht="23.1" hidden="1" customHeight="1" x14ac:dyDescent="0.2">
      <c r="A361" s="322">
        <v>349</v>
      </c>
      <c r="B361" s="423"/>
      <c r="C361" s="420"/>
      <c r="D361" s="424"/>
      <c r="E361" s="422" t="str">
        <f t="shared" si="5"/>
        <v/>
      </c>
      <c r="F361" s="385"/>
      <c r="G361" s="200"/>
      <c r="H361" s="167" t="str">
        <f>IF(LEFT(G361,2)="48","R",IF(D361="","N/A",VLOOKUP(D361,'UCM 7-6-18'!$F$2:$G$1576,2,FALSE)))</f>
        <v>N/A</v>
      </c>
      <c r="I361" s="146"/>
      <c r="J361" s="221"/>
      <c r="K361" s="146"/>
      <c r="L361" s="175"/>
      <c r="S361" s="4"/>
    </row>
    <row r="362" spans="1:19" ht="23.1" hidden="1" customHeight="1" x14ac:dyDescent="0.2">
      <c r="A362" s="323">
        <v>350</v>
      </c>
      <c r="B362" s="423"/>
      <c r="C362" s="420"/>
      <c r="D362" s="424"/>
      <c r="E362" s="422" t="str">
        <f t="shared" si="5"/>
        <v/>
      </c>
      <c r="F362" s="385"/>
      <c r="G362" s="200"/>
      <c r="H362" s="167" t="str">
        <f>IF(LEFT(G362,2)="48","R",IF(D362="","N/A",VLOOKUP(D362,'UCM 7-6-18'!$F$2:$G$1576,2,FALSE)))</f>
        <v>N/A</v>
      </c>
      <c r="I362" s="146"/>
      <c r="J362" s="221"/>
      <c r="K362" s="146"/>
      <c r="L362" s="175"/>
      <c r="S362" s="4"/>
    </row>
    <row r="363" spans="1:19" ht="23.1" hidden="1" customHeight="1" x14ac:dyDescent="0.2">
      <c r="A363" s="322">
        <v>351</v>
      </c>
      <c r="B363" s="423"/>
      <c r="C363" s="420"/>
      <c r="D363" s="424"/>
      <c r="E363" s="422" t="str">
        <f t="shared" si="5"/>
        <v/>
      </c>
      <c r="F363" s="385"/>
      <c r="G363" s="200"/>
      <c r="H363" s="167" t="str">
        <f>IF(LEFT(G363,2)="48","R",IF(D363="","N/A",VLOOKUP(D363,'UCM 7-6-18'!$F$2:$G$1576,2,FALSE)))</f>
        <v>N/A</v>
      </c>
      <c r="I363" s="146"/>
      <c r="J363" s="221"/>
      <c r="K363" s="146"/>
      <c r="L363" s="175"/>
      <c r="S363" s="4"/>
    </row>
    <row r="364" spans="1:19" ht="23.1" hidden="1" customHeight="1" x14ac:dyDescent="0.2">
      <c r="A364" s="323">
        <v>352</v>
      </c>
      <c r="B364" s="423"/>
      <c r="C364" s="420"/>
      <c r="D364" s="424"/>
      <c r="E364" s="422" t="str">
        <f t="shared" si="5"/>
        <v/>
      </c>
      <c r="F364" s="385"/>
      <c r="G364" s="200"/>
      <c r="H364" s="167" t="str">
        <f>IF(LEFT(G364,2)="48","R",IF(D364="","N/A",VLOOKUP(D364,'UCM 7-6-18'!$F$2:$G$1576,2,FALSE)))</f>
        <v>N/A</v>
      </c>
      <c r="I364" s="146"/>
      <c r="J364" s="221"/>
      <c r="K364" s="146"/>
      <c r="L364" s="175"/>
      <c r="S364" s="4"/>
    </row>
    <row r="365" spans="1:19" ht="23.1" hidden="1" customHeight="1" x14ac:dyDescent="0.2">
      <c r="A365" s="322">
        <v>353</v>
      </c>
      <c r="B365" s="423"/>
      <c r="C365" s="420"/>
      <c r="D365" s="424"/>
      <c r="E365" s="422" t="str">
        <f t="shared" si="5"/>
        <v/>
      </c>
      <c r="F365" s="385"/>
      <c r="G365" s="200"/>
      <c r="H365" s="167" t="str">
        <f>IF(LEFT(G365,2)="48","R",IF(D365="","N/A",VLOOKUP(D365,'UCM 7-6-18'!$F$2:$G$1576,2,FALSE)))</f>
        <v>N/A</v>
      </c>
      <c r="I365" s="146"/>
      <c r="J365" s="221"/>
      <c r="K365" s="146"/>
      <c r="L365" s="175"/>
      <c r="S365" s="4"/>
    </row>
    <row r="366" spans="1:19" ht="23.1" hidden="1" customHeight="1" x14ac:dyDescent="0.2">
      <c r="A366" s="323">
        <v>354</v>
      </c>
      <c r="B366" s="423"/>
      <c r="C366" s="420"/>
      <c r="D366" s="424"/>
      <c r="E366" s="422" t="str">
        <f t="shared" si="5"/>
        <v/>
      </c>
      <c r="F366" s="385"/>
      <c r="G366" s="200"/>
      <c r="H366" s="167" t="str">
        <f>IF(LEFT(G366,2)="48","R",IF(D366="","N/A",VLOOKUP(D366,'UCM 7-6-18'!$F$2:$G$1576,2,FALSE)))</f>
        <v>N/A</v>
      </c>
      <c r="I366" s="146"/>
      <c r="J366" s="221"/>
      <c r="K366" s="146"/>
      <c r="L366" s="175"/>
      <c r="S366" s="4"/>
    </row>
    <row r="367" spans="1:19" ht="23.1" hidden="1" customHeight="1" x14ac:dyDescent="0.2">
      <c r="A367" s="322">
        <v>355</v>
      </c>
      <c r="B367" s="423"/>
      <c r="C367" s="420"/>
      <c r="D367" s="424"/>
      <c r="E367" s="422" t="str">
        <f t="shared" si="5"/>
        <v/>
      </c>
      <c r="F367" s="385"/>
      <c r="G367" s="200"/>
      <c r="H367" s="167" t="str">
        <f>IF(LEFT(G367,2)="48","R",IF(D367="","N/A",VLOOKUP(D367,'UCM 7-6-18'!$F$2:$G$1576,2,FALSE)))</f>
        <v>N/A</v>
      </c>
      <c r="I367" s="146"/>
      <c r="J367" s="221"/>
      <c r="K367" s="146"/>
      <c r="L367" s="175"/>
      <c r="S367" s="4"/>
    </row>
    <row r="368" spans="1:19" ht="23.1" hidden="1" customHeight="1" x14ac:dyDescent="0.2">
      <c r="A368" s="323">
        <v>356</v>
      </c>
      <c r="B368" s="423"/>
      <c r="C368" s="420"/>
      <c r="D368" s="424"/>
      <c r="E368" s="422" t="str">
        <f t="shared" si="5"/>
        <v/>
      </c>
      <c r="F368" s="385"/>
      <c r="G368" s="200"/>
      <c r="H368" s="167" t="str">
        <f>IF(LEFT(G368,2)="48","R",IF(D368="","N/A",VLOOKUP(D368,'UCM 7-6-18'!$F$2:$G$1576,2,FALSE)))</f>
        <v>N/A</v>
      </c>
      <c r="I368" s="146"/>
      <c r="J368" s="221"/>
      <c r="K368" s="146"/>
      <c r="L368" s="175"/>
      <c r="S368" s="4"/>
    </row>
    <row r="369" spans="1:19" ht="23.1" hidden="1" customHeight="1" x14ac:dyDescent="0.2">
      <c r="A369" s="322">
        <v>357</v>
      </c>
      <c r="B369" s="423"/>
      <c r="C369" s="420"/>
      <c r="D369" s="424"/>
      <c r="E369" s="422" t="str">
        <f t="shared" si="5"/>
        <v/>
      </c>
      <c r="F369" s="385"/>
      <c r="G369" s="200"/>
      <c r="H369" s="167" t="str">
        <f>IF(LEFT(G369,2)="48","R",IF(D369="","N/A",VLOOKUP(D369,'UCM 7-6-18'!$F$2:$G$1576,2,FALSE)))</f>
        <v>N/A</v>
      </c>
      <c r="I369" s="146"/>
      <c r="J369" s="221"/>
      <c r="K369" s="146"/>
      <c r="L369" s="175"/>
      <c r="S369" s="4"/>
    </row>
    <row r="370" spans="1:19" ht="23.1" hidden="1" customHeight="1" x14ac:dyDescent="0.2">
      <c r="A370" s="323">
        <v>358</v>
      </c>
      <c r="B370" s="423"/>
      <c r="C370" s="420"/>
      <c r="D370" s="424"/>
      <c r="E370" s="422" t="str">
        <f t="shared" si="5"/>
        <v/>
      </c>
      <c r="F370" s="385"/>
      <c r="G370" s="200"/>
      <c r="H370" s="167" t="str">
        <f>IF(LEFT(G370,2)="48","R",IF(D370="","N/A",VLOOKUP(D370,'UCM 7-6-18'!$F$2:$G$1576,2,FALSE)))</f>
        <v>N/A</v>
      </c>
      <c r="I370" s="146"/>
      <c r="J370" s="221"/>
      <c r="K370" s="146"/>
      <c r="L370" s="175"/>
      <c r="S370" s="4"/>
    </row>
    <row r="371" spans="1:19" ht="23.1" hidden="1" customHeight="1" x14ac:dyDescent="0.2">
      <c r="A371" s="322">
        <v>359</v>
      </c>
      <c r="B371" s="423"/>
      <c r="C371" s="420"/>
      <c r="D371" s="424"/>
      <c r="E371" s="422" t="str">
        <f t="shared" si="5"/>
        <v/>
      </c>
      <c r="F371" s="385"/>
      <c r="G371" s="200"/>
      <c r="H371" s="167" t="str">
        <f>IF(LEFT(G371,2)="48","R",IF(D371="","N/A",VLOOKUP(D371,'UCM 7-6-18'!$F$2:$G$1576,2,FALSE)))</f>
        <v>N/A</v>
      </c>
      <c r="I371" s="146"/>
      <c r="J371" s="221"/>
      <c r="K371" s="146"/>
      <c r="L371" s="175"/>
      <c r="S371" s="4"/>
    </row>
    <row r="372" spans="1:19" ht="23.1" hidden="1" customHeight="1" x14ac:dyDescent="0.2">
      <c r="A372" s="323">
        <v>360</v>
      </c>
      <c r="B372" s="423"/>
      <c r="C372" s="420"/>
      <c r="D372" s="424"/>
      <c r="E372" s="422" t="str">
        <f t="shared" si="5"/>
        <v/>
      </c>
      <c r="F372" s="385"/>
      <c r="G372" s="200"/>
      <c r="H372" s="167" t="str">
        <f>IF(LEFT(G372,2)="48","R",IF(D372="","N/A",VLOOKUP(D372,'UCM 7-6-18'!$F$2:$G$1576,2,FALSE)))</f>
        <v>N/A</v>
      </c>
      <c r="I372" s="146"/>
      <c r="J372" s="221"/>
      <c r="K372" s="146"/>
      <c r="L372" s="175"/>
      <c r="S372" s="4"/>
    </row>
    <row r="373" spans="1:19" ht="23.1" hidden="1" customHeight="1" x14ac:dyDescent="0.2">
      <c r="A373" s="322">
        <v>361</v>
      </c>
      <c r="B373" s="423"/>
      <c r="C373" s="420"/>
      <c r="D373" s="424"/>
      <c r="E373" s="422" t="str">
        <f t="shared" si="5"/>
        <v/>
      </c>
      <c r="F373" s="385"/>
      <c r="G373" s="200"/>
      <c r="H373" s="167" t="str">
        <f>IF(LEFT(G373,2)="48","R",IF(D373="","N/A",VLOOKUP(D373,'UCM 7-6-18'!$F$2:$G$1576,2,FALSE)))</f>
        <v>N/A</v>
      </c>
      <c r="I373" s="146"/>
      <c r="J373" s="221"/>
      <c r="K373" s="146"/>
      <c r="L373" s="175"/>
      <c r="S373" s="4"/>
    </row>
    <row r="374" spans="1:19" ht="23.1" hidden="1" customHeight="1" x14ac:dyDescent="0.2">
      <c r="A374" s="323">
        <v>362</v>
      </c>
      <c r="B374" s="423"/>
      <c r="C374" s="420"/>
      <c r="D374" s="424"/>
      <c r="E374" s="422" t="str">
        <f t="shared" si="5"/>
        <v/>
      </c>
      <c r="F374" s="385"/>
      <c r="G374" s="200"/>
      <c r="H374" s="167" t="str">
        <f>IF(LEFT(G374,2)="48","R",IF(D374="","N/A",VLOOKUP(D374,'UCM 7-6-18'!$F$2:$G$1576,2,FALSE)))</f>
        <v>N/A</v>
      </c>
      <c r="I374" s="146"/>
      <c r="J374" s="221"/>
      <c r="K374" s="146"/>
      <c r="L374" s="175"/>
      <c r="S374" s="4"/>
    </row>
    <row r="375" spans="1:19" ht="23.1" hidden="1" customHeight="1" x14ac:dyDescent="0.2">
      <c r="A375" s="322">
        <v>363</v>
      </c>
      <c r="B375" s="423"/>
      <c r="C375" s="420"/>
      <c r="D375" s="424"/>
      <c r="E375" s="422" t="str">
        <f t="shared" si="5"/>
        <v/>
      </c>
      <c r="F375" s="385"/>
      <c r="G375" s="200"/>
      <c r="H375" s="167" t="str">
        <f>IF(LEFT(G375,2)="48","R",IF(D375="","N/A",VLOOKUP(D375,'UCM 7-6-18'!$F$2:$G$1576,2,FALSE)))</f>
        <v>N/A</v>
      </c>
      <c r="I375" s="146"/>
      <c r="J375" s="221"/>
      <c r="K375" s="146"/>
      <c r="L375" s="175"/>
      <c r="S375" s="4"/>
    </row>
    <row r="376" spans="1:19" ht="23.1" hidden="1" customHeight="1" x14ac:dyDescent="0.2">
      <c r="A376" s="323">
        <v>364</v>
      </c>
      <c r="B376" s="423"/>
      <c r="C376" s="420"/>
      <c r="D376" s="424"/>
      <c r="E376" s="422" t="str">
        <f t="shared" si="5"/>
        <v/>
      </c>
      <c r="F376" s="385"/>
      <c r="G376" s="200"/>
      <c r="H376" s="167" t="str">
        <f>IF(LEFT(G376,2)="48","R",IF(D376="","N/A",VLOOKUP(D376,'UCM 7-6-18'!$F$2:$G$1576,2,FALSE)))</f>
        <v>N/A</v>
      </c>
      <c r="I376" s="146"/>
      <c r="J376" s="221"/>
      <c r="K376" s="146"/>
      <c r="L376" s="175"/>
      <c r="S376" s="4"/>
    </row>
    <row r="377" spans="1:19" ht="23.1" hidden="1" customHeight="1" x14ac:dyDescent="0.2">
      <c r="A377" s="322">
        <v>365</v>
      </c>
      <c r="B377" s="423"/>
      <c r="C377" s="420"/>
      <c r="D377" s="424"/>
      <c r="E377" s="422" t="str">
        <f t="shared" si="5"/>
        <v/>
      </c>
      <c r="F377" s="385"/>
      <c r="G377" s="200"/>
      <c r="H377" s="167" t="str">
        <f>IF(LEFT(G377,2)="48","R",IF(D377="","N/A",VLOOKUP(D377,'UCM 7-6-18'!$F$2:$G$1576,2,FALSE)))</f>
        <v>N/A</v>
      </c>
      <c r="I377" s="146"/>
      <c r="J377" s="221"/>
      <c r="K377" s="146"/>
      <c r="L377" s="175"/>
      <c r="S377" s="4"/>
    </row>
    <row r="378" spans="1:19" ht="23.1" hidden="1" customHeight="1" x14ac:dyDescent="0.2">
      <c r="A378" s="323">
        <v>366</v>
      </c>
      <c r="B378" s="423"/>
      <c r="C378" s="420"/>
      <c r="D378" s="424"/>
      <c r="E378" s="422" t="str">
        <f t="shared" si="5"/>
        <v/>
      </c>
      <c r="F378" s="385"/>
      <c r="G378" s="200"/>
      <c r="H378" s="167" t="str">
        <f>IF(LEFT(G378,2)="48","R",IF(D378="","N/A",VLOOKUP(D378,'UCM 7-6-18'!$F$2:$G$1576,2,FALSE)))</f>
        <v>N/A</v>
      </c>
      <c r="I378" s="146"/>
      <c r="J378" s="221"/>
      <c r="K378" s="146"/>
      <c r="L378" s="175"/>
      <c r="S378" s="4"/>
    </row>
    <row r="379" spans="1:19" ht="23.1" hidden="1" customHeight="1" x14ac:dyDescent="0.2">
      <c r="A379" s="322">
        <v>367</v>
      </c>
      <c r="B379" s="423"/>
      <c r="C379" s="420"/>
      <c r="D379" s="424"/>
      <c r="E379" s="422" t="str">
        <f t="shared" si="5"/>
        <v/>
      </c>
      <c r="F379" s="385"/>
      <c r="G379" s="200"/>
      <c r="H379" s="167" t="str">
        <f>IF(LEFT(G379,2)="48","R",IF(D379="","N/A",VLOOKUP(D379,'UCM 7-6-18'!$F$2:$G$1576,2,FALSE)))</f>
        <v>N/A</v>
      </c>
      <c r="I379" s="146"/>
      <c r="J379" s="221"/>
      <c r="K379" s="146"/>
      <c r="L379" s="175"/>
      <c r="S379" s="4"/>
    </row>
    <row r="380" spans="1:19" ht="23.1" hidden="1" customHeight="1" x14ac:dyDescent="0.2">
      <c r="A380" s="323">
        <v>368</v>
      </c>
      <c r="B380" s="423"/>
      <c r="C380" s="420"/>
      <c r="D380" s="424"/>
      <c r="E380" s="422" t="str">
        <f t="shared" si="5"/>
        <v/>
      </c>
      <c r="F380" s="385"/>
      <c r="G380" s="200"/>
      <c r="H380" s="167" t="str">
        <f>IF(LEFT(G380,2)="48","R",IF(D380="","N/A",VLOOKUP(D380,'UCM 7-6-18'!$F$2:$G$1576,2,FALSE)))</f>
        <v>N/A</v>
      </c>
      <c r="I380" s="146"/>
      <c r="J380" s="221"/>
      <c r="K380" s="146"/>
      <c r="L380" s="175"/>
      <c r="S380" s="4"/>
    </row>
    <row r="381" spans="1:19" ht="23.1" hidden="1" customHeight="1" x14ac:dyDescent="0.2">
      <c r="A381" s="322">
        <v>369</v>
      </c>
      <c r="B381" s="423"/>
      <c r="C381" s="420"/>
      <c r="D381" s="424"/>
      <c r="E381" s="422" t="str">
        <f t="shared" si="5"/>
        <v/>
      </c>
      <c r="F381" s="385"/>
      <c r="G381" s="200"/>
      <c r="H381" s="167" t="str">
        <f>IF(LEFT(G381,2)="48","R",IF(D381="","N/A",VLOOKUP(D381,'UCM 7-6-18'!$F$2:$G$1576,2,FALSE)))</f>
        <v>N/A</v>
      </c>
      <c r="I381" s="146"/>
      <c r="J381" s="221"/>
      <c r="K381" s="146"/>
      <c r="L381" s="175"/>
      <c r="S381" s="4"/>
    </row>
    <row r="382" spans="1:19" ht="23.1" hidden="1" customHeight="1" x14ac:dyDescent="0.2">
      <c r="A382" s="323">
        <v>370</v>
      </c>
      <c r="B382" s="423"/>
      <c r="C382" s="420"/>
      <c r="D382" s="424"/>
      <c r="E382" s="422" t="str">
        <f t="shared" si="5"/>
        <v/>
      </c>
      <c r="F382" s="385"/>
      <c r="G382" s="200"/>
      <c r="H382" s="167" t="str">
        <f>IF(LEFT(G382,2)="48","R",IF(D382="","N/A",VLOOKUP(D382,'UCM 7-6-18'!$F$2:$G$1576,2,FALSE)))</f>
        <v>N/A</v>
      </c>
      <c r="I382" s="146"/>
      <c r="J382" s="221"/>
      <c r="K382" s="146"/>
      <c r="L382" s="175"/>
      <c r="S382" s="4"/>
    </row>
    <row r="383" spans="1:19" ht="23.1" hidden="1" customHeight="1" x14ac:dyDescent="0.2">
      <c r="A383" s="322">
        <v>371</v>
      </c>
      <c r="B383" s="423"/>
      <c r="C383" s="420"/>
      <c r="D383" s="424"/>
      <c r="E383" s="422" t="str">
        <f t="shared" si="5"/>
        <v/>
      </c>
      <c r="F383" s="385"/>
      <c r="G383" s="200"/>
      <c r="H383" s="167" t="str">
        <f>IF(LEFT(G383,2)="48","R",IF(D383="","N/A",VLOOKUP(D383,'UCM 7-6-18'!$F$2:$G$1576,2,FALSE)))</f>
        <v>N/A</v>
      </c>
      <c r="I383" s="146"/>
      <c r="J383" s="221"/>
      <c r="K383" s="146"/>
      <c r="L383" s="175"/>
      <c r="S383" s="4"/>
    </row>
    <row r="384" spans="1:19" ht="23.1" hidden="1" customHeight="1" x14ac:dyDescent="0.2">
      <c r="A384" s="323">
        <v>372</v>
      </c>
      <c r="B384" s="423"/>
      <c r="C384" s="420"/>
      <c r="D384" s="424"/>
      <c r="E384" s="422" t="str">
        <f t="shared" si="5"/>
        <v/>
      </c>
      <c r="F384" s="385"/>
      <c r="G384" s="200"/>
      <c r="H384" s="167" t="str">
        <f>IF(LEFT(G384,2)="48","R",IF(D384="","N/A",VLOOKUP(D384,'UCM 7-6-18'!$F$2:$G$1576,2,FALSE)))</f>
        <v>N/A</v>
      </c>
      <c r="I384" s="146"/>
      <c r="J384" s="221"/>
      <c r="K384" s="146"/>
      <c r="L384" s="175"/>
      <c r="S384" s="4"/>
    </row>
    <row r="385" spans="1:19" ht="23.1" hidden="1" customHeight="1" x14ac:dyDescent="0.2">
      <c r="A385" s="322">
        <v>373</v>
      </c>
      <c r="B385" s="423"/>
      <c r="C385" s="420"/>
      <c r="D385" s="424"/>
      <c r="E385" s="422" t="str">
        <f t="shared" si="5"/>
        <v/>
      </c>
      <c r="F385" s="385"/>
      <c r="G385" s="200"/>
      <c r="H385" s="167" t="str">
        <f>IF(LEFT(G385,2)="48","R",IF(D385="","N/A",VLOOKUP(D385,'UCM 7-6-18'!$F$2:$G$1576,2,FALSE)))</f>
        <v>N/A</v>
      </c>
      <c r="I385" s="146"/>
      <c r="J385" s="221"/>
      <c r="K385" s="146"/>
      <c r="L385" s="175"/>
      <c r="S385" s="4"/>
    </row>
    <row r="386" spans="1:19" ht="23.1" hidden="1" customHeight="1" x14ac:dyDescent="0.2">
      <c r="A386" s="323">
        <v>374</v>
      </c>
      <c r="B386" s="423"/>
      <c r="C386" s="420"/>
      <c r="D386" s="424"/>
      <c r="E386" s="422" t="str">
        <f t="shared" si="5"/>
        <v/>
      </c>
      <c r="F386" s="385"/>
      <c r="G386" s="200"/>
      <c r="H386" s="167" t="str">
        <f>IF(LEFT(G386,2)="48","R",IF(D386="","N/A",VLOOKUP(D386,'UCM 7-6-18'!$F$2:$G$1576,2,FALSE)))</f>
        <v>N/A</v>
      </c>
      <c r="I386" s="146"/>
      <c r="J386" s="221"/>
      <c r="K386" s="146"/>
      <c r="L386" s="175"/>
      <c r="S386" s="4"/>
    </row>
    <row r="387" spans="1:19" ht="23.1" hidden="1" customHeight="1" x14ac:dyDescent="0.2">
      <c r="A387" s="322">
        <v>375</v>
      </c>
      <c r="B387" s="423"/>
      <c r="C387" s="420"/>
      <c r="D387" s="424"/>
      <c r="E387" s="422" t="str">
        <f t="shared" si="5"/>
        <v/>
      </c>
      <c r="F387" s="385"/>
      <c r="G387" s="200"/>
      <c r="H387" s="167" t="str">
        <f>IF(LEFT(G387,2)="48","R",IF(D387="","N/A",VLOOKUP(D387,'UCM 7-6-18'!$F$2:$G$1576,2,FALSE)))</f>
        <v>N/A</v>
      </c>
      <c r="I387" s="146"/>
      <c r="J387" s="221"/>
      <c r="K387" s="146"/>
      <c r="L387" s="175"/>
      <c r="S387" s="4"/>
    </row>
    <row r="388" spans="1:19" ht="23.1" hidden="1" customHeight="1" x14ac:dyDescent="0.2">
      <c r="A388" s="323">
        <v>376</v>
      </c>
      <c r="B388" s="423"/>
      <c r="C388" s="420"/>
      <c r="D388" s="424"/>
      <c r="E388" s="422" t="str">
        <f t="shared" si="5"/>
        <v/>
      </c>
      <c r="F388" s="385"/>
      <c r="G388" s="200"/>
      <c r="H388" s="167" t="str">
        <f>IF(LEFT(G388,2)="48","R",IF(D388="","N/A",VLOOKUP(D388,'UCM 7-6-18'!$F$2:$G$1576,2,FALSE)))</f>
        <v>N/A</v>
      </c>
      <c r="I388" s="146"/>
      <c r="J388" s="221"/>
      <c r="K388" s="146"/>
      <c r="L388" s="175"/>
      <c r="S388" s="4"/>
    </row>
    <row r="389" spans="1:19" ht="23.1" hidden="1" customHeight="1" x14ac:dyDescent="0.2">
      <c r="A389" s="322">
        <v>377</v>
      </c>
      <c r="B389" s="423"/>
      <c r="C389" s="420"/>
      <c r="D389" s="424"/>
      <c r="E389" s="422" t="str">
        <f t="shared" si="5"/>
        <v/>
      </c>
      <c r="F389" s="385"/>
      <c r="G389" s="200"/>
      <c r="H389" s="167" t="str">
        <f>IF(LEFT(G389,2)="48","R",IF(D389="","N/A",VLOOKUP(D389,'UCM 7-6-18'!$F$2:$G$1576,2,FALSE)))</f>
        <v>N/A</v>
      </c>
      <c r="I389" s="146"/>
      <c r="J389" s="221"/>
      <c r="K389" s="146"/>
      <c r="L389" s="175"/>
      <c r="S389" s="4"/>
    </row>
    <row r="390" spans="1:19" ht="23.1" hidden="1" customHeight="1" x14ac:dyDescent="0.2">
      <c r="A390" s="323">
        <v>378</v>
      </c>
      <c r="B390" s="423"/>
      <c r="C390" s="420"/>
      <c r="D390" s="424"/>
      <c r="E390" s="422" t="str">
        <f t="shared" si="5"/>
        <v/>
      </c>
      <c r="F390" s="385"/>
      <c r="G390" s="200"/>
      <c r="H390" s="167" t="str">
        <f>IF(LEFT(G390,2)="48","R",IF(D390="","N/A",VLOOKUP(D390,'UCM 7-6-18'!$F$2:$G$1576,2,FALSE)))</f>
        <v>N/A</v>
      </c>
      <c r="I390" s="146"/>
      <c r="J390" s="221"/>
      <c r="K390" s="146"/>
      <c r="L390" s="175"/>
      <c r="S390" s="4"/>
    </row>
    <row r="391" spans="1:19" ht="23.1" hidden="1" customHeight="1" x14ac:dyDescent="0.2">
      <c r="A391" s="322">
        <v>379</v>
      </c>
      <c r="B391" s="423"/>
      <c r="C391" s="420"/>
      <c r="D391" s="424"/>
      <c r="E391" s="422" t="str">
        <f t="shared" si="5"/>
        <v/>
      </c>
      <c r="F391" s="385"/>
      <c r="G391" s="200"/>
      <c r="H391" s="167" t="str">
        <f>IF(LEFT(G391,2)="48","R",IF(D391="","N/A",VLOOKUP(D391,'UCM 7-6-18'!$F$2:$G$1576,2,FALSE)))</f>
        <v>N/A</v>
      </c>
      <c r="I391" s="146"/>
      <c r="J391" s="221"/>
      <c r="K391" s="146"/>
      <c r="L391" s="175"/>
      <c r="S391" s="4"/>
    </row>
    <row r="392" spans="1:19" ht="23.1" hidden="1" customHeight="1" x14ac:dyDescent="0.2">
      <c r="A392" s="323">
        <v>380</v>
      </c>
      <c r="B392" s="423"/>
      <c r="C392" s="420"/>
      <c r="D392" s="424"/>
      <c r="E392" s="422" t="str">
        <f t="shared" si="5"/>
        <v/>
      </c>
      <c r="F392" s="385"/>
      <c r="G392" s="200"/>
      <c r="H392" s="167" t="str">
        <f>IF(LEFT(G392,2)="48","R",IF(D392="","N/A",VLOOKUP(D392,'UCM 7-6-18'!$F$2:$G$1576,2,FALSE)))</f>
        <v>N/A</v>
      </c>
      <c r="I392" s="146"/>
      <c r="J392" s="221"/>
      <c r="K392" s="146"/>
      <c r="L392" s="175"/>
      <c r="S392" s="4"/>
    </row>
    <row r="393" spans="1:19" ht="23.1" hidden="1" customHeight="1" x14ac:dyDescent="0.2">
      <c r="A393" s="322">
        <v>381</v>
      </c>
      <c r="B393" s="423"/>
      <c r="C393" s="420"/>
      <c r="D393" s="424"/>
      <c r="E393" s="422" t="str">
        <f t="shared" si="5"/>
        <v/>
      </c>
      <c r="F393" s="385"/>
      <c r="G393" s="200"/>
      <c r="H393" s="167" t="str">
        <f>IF(LEFT(G393,2)="48","R",IF(D393="","N/A",VLOOKUP(D393,'UCM 7-6-18'!$F$2:$G$1576,2,FALSE)))</f>
        <v>N/A</v>
      </c>
      <c r="I393" s="146"/>
      <c r="J393" s="221"/>
      <c r="K393" s="146"/>
      <c r="L393" s="175"/>
      <c r="S393" s="4"/>
    </row>
    <row r="394" spans="1:19" ht="23.1" hidden="1" customHeight="1" x14ac:dyDescent="0.2">
      <c r="A394" s="323">
        <v>382</v>
      </c>
      <c r="B394" s="423"/>
      <c r="C394" s="420"/>
      <c r="D394" s="424"/>
      <c r="E394" s="422" t="str">
        <f t="shared" si="5"/>
        <v/>
      </c>
      <c r="F394" s="385"/>
      <c r="G394" s="200"/>
      <c r="H394" s="167" t="str">
        <f>IF(LEFT(G394,2)="48","R",IF(D394="","N/A",VLOOKUP(D394,'UCM 7-6-18'!$F$2:$G$1576,2,FALSE)))</f>
        <v>N/A</v>
      </c>
      <c r="I394" s="146"/>
      <c r="J394" s="221"/>
      <c r="K394" s="146"/>
      <c r="L394" s="175"/>
      <c r="S394" s="4"/>
    </row>
    <row r="395" spans="1:19" ht="23.1" hidden="1" customHeight="1" x14ac:dyDescent="0.2">
      <c r="A395" s="322">
        <v>383</v>
      </c>
      <c r="B395" s="423"/>
      <c r="C395" s="420"/>
      <c r="D395" s="424"/>
      <c r="E395" s="422" t="str">
        <f t="shared" ref="E395:E458" si="6">IF(B395="","",(CONCATENATE(TEXT(B395,"###0000_);[Red](#,##0)")," ", TEXT(C395,"###000_);[Red](#,##0)")," ", TEXT(D395,"###0000_);[Red](#,##0)"))))</f>
        <v/>
      </c>
      <c r="F395" s="385"/>
      <c r="G395" s="200"/>
      <c r="H395" s="167" t="str">
        <f>IF(LEFT(G395,2)="48","R",IF(D395="","N/A",VLOOKUP(D395,'UCM 7-6-18'!$F$2:$G$1576,2,FALSE)))</f>
        <v>N/A</v>
      </c>
      <c r="I395" s="146"/>
      <c r="J395" s="221"/>
      <c r="K395" s="146"/>
      <c r="L395" s="175"/>
      <c r="S395" s="4"/>
    </row>
    <row r="396" spans="1:19" ht="23.1" hidden="1" customHeight="1" x14ac:dyDescent="0.2">
      <c r="A396" s="323">
        <v>384</v>
      </c>
      <c r="B396" s="423"/>
      <c r="C396" s="420"/>
      <c r="D396" s="424"/>
      <c r="E396" s="422" t="str">
        <f t="shared" si="6"/>
        <v/>
      </c>
      <c r="F396" s="385"/>
      <c r="G396" s="200"/>
      <c r="H396" s="167" t="str">
        <f>IF(LEFT(G396,2)="48","R",IF(D396="","N/A",VLOOKUP(D396,'UCM 7-6-18'!$F$2:$G$1576,2,FALSE)))</f>
        <v>N/A</v>
      </c>
      <c r="I396" s="146"/>
      <c r="J396" s="221"/>
      <c r="K396" s="146"/>
      <c r="L396" s="175"/>
      <c r="S396" s="4"/>
    </row>
    <row r="397" spans="1:19" ht="23.1" hidden="1" customHeight="1" x14ac:dyDescent="0.2">
      <c r="A397" s="322">
        <v>385</v>
      </c>
      <c r="B397" s="423"/>
      <c r="C397" s="420"/>
      <c r="D397" s="424"/>
      <c r="E397" s="422" t="str">
        <f t="shared" si="6"/>
        <v/>
      </c>
      <c r="F397" s="385"/>
      <c r="G397" s="200"/>
      <c r="H397" s="167" t="str">
        <f>IF(LEFT(G397,2)="48","R",IF(D397="","N/A",VLOOKUP(D397,'UCM 7-6-18'!$F$2:$G$1576,2,FALSE)))</f>
        <v>N/A</v>
      </c>
      <c r="I397" s="146"/>
      <c r="J397" s="221"/>
      <c r="K397" s="146"/>
      <c r="L397" s="175"/>
      <c r="S397" s="4"/>
    </row>
    <row r="398" spans="1:19" ht="23.1" hidden="1" customHeight="1" x14ac:dyDescent="0.2">
      <c r="A398" s="323">
        <v>386</v>
      </c>
      <c r="B398" s="423"/>
      <c r="C398" s="420"/>
      <c r="D398" s="424"/>
      <c r="E398" s="422" t="str">
        <f t="shared" si="6"/>
        <v/>
      </c>
      <c r="F398" s="385"/>
      <c r="G398" s="200"/>
      <c r="H398" s="167" t="str">
        <f>IF(LEFT(G398,2)="48","R",IF(D398="","N/A",VLOOKUP(D398,'UCM 7-6-18'!$F$2:$G$1576,2,FALSE)))</f>
        <v>N/A</v>
      </c>
      <c r="I398" s="146"/>
      <c r="J398" s="221"/>
      <c r="K398" s="146"/>
      <c r="L398" s="175"/>
      <c r="S398" s="4"/>
    </row>
    <row r="399" spans="1:19" ht="23.1" hidden="1" customHeight="1" x14ac:dyDescent="0.2">
      <c r="A399" s="322">
        <v>387</v>
      </c>
      <c r="B399" s="423"/>
      <c r="C399" s="420"/>
      <c r="D399" s="424"/>
      <c r="E399" s="422" t="str">
        <f t="shared" si="6"/>
        <v/>
      </c>
      <c r="F399" s="385"/>
      <c r="G399" s="200"/>
      <c r="H399" s="167" t="str">
        <f>IF(LEFT(G399,2)="48","R",IF(D399="","N/A",VLOOKUP(D399,'UCM 7-6-18'!$F$2:$G$1576,2,FALSE)))</f>
        <v>N/A</v>
      </c>
      <c r="I399" s="146"/>
      <c r="J399" s="221"/>
      <c r="K399" s="146"/>
      <c r="L399" s="175"/>
      <c r="S399" s="4"/>
    </row>
    <row r="400" spans="1:19" ht="23.1" hidden="1" customHeight="1" x14ac:dyDescent="0.2">
      <c r="A400" s="323">
        <v>388</v>
      </c>
      <c r="B400" s="423"/>
      <c r="C400" s="420"/>
      <c r="D400" s="424"/>
      <c r="E400" s="422" t="str">
        <f t="shared" si="6"/>
        <v/>
      </c>
      <c r="F400" s="385"/>
      <c r="G400" s="200"/>
      <c r="H400" s="167" t="str">
        <f>IF(LEFT(G400,2)="48","R",IF(D400="","N/A",VLOOKUP(D400,'UCM 7-6-18'!$F$2:$G$1576,2,FALSE)))</f>
        <v>N/A</v>
      </c>
      <c r="I400" s="146"/>
      <c r="J400" s="221"/>
      <c r="K400" s="146"/>
      <c r="L400" s="175"/>
      <c r="S400" s="4"/>
    </row>
    <row r="401" spans="1:19" ht="23.1" hidden="1" customHeight="1" x14ac:dyDescent="0.2">
      <c r="A401" s="322">
        <v>389</v>
      </c>
      <c r="B401" s="423"/>
      <c r="C401" s="420"/>
      <c r="D401" s="424"/>
      <c r="E401" s="422" t="str">
        <f t="shared" si="6"/>
        <v/>
      </c>
      <c r="F401" s="385"/>
      <c r="G401" s="200"/>
      <c r="H401" s="167" t="str">
        <f>IF(LEFT(G401,2)="48","R",IF(D401="","N/A",VLOOKUP(D401,'UCM 7-6-18'!$F$2:$G$1576,2,FALSE)))</f>
        <v>N/A</v>
      </c>
      <c r="I401" s="146"/>
      <c r="J401" s="221"/>
      <c r="K401" s="146"/>
      <c r="L401" s="175"/>
      <c r="S401" s="4"/>
    </row>
    <row r="402" spans="1:19" ht="23.1" hidden="1" customHeight="1" x14ac:dyDescent="0.2">
      <c r="A402" s="323">
        <v>390</v>
      </c>
      <c r="B402" s="423"/>
      <c r="C402" s="420"/>
      <c r="D402" s="424"/>
      <c r="E402" s="422" t="str">
        <f t="shared" si="6"/>
        <v/>
      </c>
      <c r="F402" s="385"/>
      <c r="G402" s="200"/>
      <c r="H402" s="167" t="str">
        <f>IF(LEFT(G402,2)="48","R",IF(D402="","N/A",VLOOKUP(D402,'UCM 7-6-18'!$F$2:$G$1576,2,FALSE)))</f>
        <v>N/A</v>
      </c>
      <c r="I402" s="146"/>
      <c r="J402" s="221"/>
      <c r="K402" s="146"/>
      <c r="L402" s="175"/>
      <c r="S402" s="4"/>
    </row>
    <row r="403" spans="1:19" ht="23.1" hidden="1" customHeight="1" x14ac:dyDescent="0.2">
      <c r="A403" s="322">
        <v>391</v>
      </c>
      <c r="B403" s="423"/>
      <c r="C403" s="420"/>
      <c r="D403" s="424"/>
      <c r="E403" s="422" t="str">
        <f t="shared" si="6"/>
        <v/>
      </c>
      <c r="F403" s="385"/>
      <c r="G403" s="200"/>
      <c r="H403" s="167" t="str">
        <f>IF(LEFT(G403,2)="48","R",IF(D403="","N/A",VLOOKUP(D403,'UCM 7-6-18'!$F$2:$G$1576,2,FALSE)))</f>
        <v>N/A</v>
      </c>
      <c r="I403" s="146"/>
      <c r="J403" s="221"/>
      <c r="K403" s="146"/>
      <c r="L403" s="175"/>
      <c r="S403" s="4"/>
    </row>
    <row r="404" spans="1:19" ht="23.1" hidden="1" customHeight="1" x14ac:dyDescent="0.2">
      <c r="A404" s="323">
        <v>392</v>
      </c>
      <c r="B404" s="423"/>
      <c r="C404" s="420"/>
      <c r="D404" s="424"/>
      <c r="E404" s="422" t="str">
        <f t="shared" si="6"/>
        <v/>
      </c>
      <c r="F404" s="385"/>
      <c r="G404" s="200"/>
      <c r="H404" s="167" t="str">
        <f>IF(LEFT(G404,2)="48","R",IF(D404="","N/A",VLOOKUP(D404,'UCM 7-6-18'!$F$2:$G$1576,2,FALSE)))</f>
        <v>N/A</v>
      </c>
      <c r="I404" s="146"/>
      <c r="J404" s="221"/>
      <c r="K404" s="146"/>
      <c r="L404" s="175"/>
      <c r="S404" s="4"/>
    </row>
    <row r="405" spans="1:19" ht="23.1" hidden="1" customHeight="1" x14ac:dyDescent="0.2">
      <c r="A405" s="322">
        <v>393</v>
      </c>
      <c r="B405" s="423"/>
      <c r="C405" s="420"/>
      <c r="D405" s="424"/>
      <c r="E405" s="422" t="str">
        <f t="shared" si="6"/>
        <v/>
      </c>
      <c r="F405" s="385"/>
      <c r="G405" s="200"/>
      <c r="H405" s="167" t="str">
        <f>IF(LEFT(G405,2)="48","R",IF(D405="","N/A",VLOOKUP(D405,'UCM 7-6-18'!$F$2:$G$1576,2,FALSE)))</f>
        <v>N/A</v>
      </c>
      <c r="I405" s="146"/>
      <c r="J405" s="221"/>
      <c r="K405" s="146"/>
      <c r="L405" s="175"/>
      <c r="S405" s="4"/>
    </row>
    <row r="406" spans="1:19" ht="23.1" hidden="1" customHeight="1" x14ac:dyDescent="0.2">
      <c r="A406" s="323">
        <v>394</v>
      </c>
      <c r="B406" s="423"/>
      <c r="C406" s="420"/>
      <c r="D406" s="424"/>
      <c r="E406" s="422" t="str">
        <f t="shared" si="6"/>
        <v/>
      </c>
      <c r="F406" s="385"/>
      <c r="G406" s="200"/>
      <c r="H406" s="167" t="str">
        <f>IF(LEFT(G406,2)="48","R",IF(D406="","N/A",VLOOKUP(D406,'UCM 7-6-18'!$F$2:$G$1576,2,FALSE)))</f>
        <v>N/A</v>
      </c>
      <c r="I406" s="146"/>
      <c r="J406" s="221"/>
      <c r="K406" s="146"/>
      <c r="L406" s="175"/>
      <c r="S406" s="4"/>
    </row>
    <row r="407" spans="1:19" ht="23.1" hidden="1" customHeight="1" x14ac:dyDescent="0.2">
      <c r="A407" s="322">
        <v>395</v>
      </c>
      <c r="B407" s="423"/>
      <c r="C407" s="420"/>
      <c r="D407" s="424"/>
      <c r="E407" s="422" t="str">
        <f t="shared" si="6"/>
        <v/>
      </c>
      <c r="F407" s="385"/>
      <c r="G407" s="200"/>
      <c r="H407" s="167" t="str">
        <f>IF(LEFT(G407,2)="48","R",IF(D407="","N/A",VLOOKUP(D407,'UCM 7-6-18'!$F$2:$G$1576,2,FALSE)))</f>
        <v>N/A</v>
      </c>
      <c r="I407" s="146"/>
      <c r="J407" s="221"/>
      <c r="K407" s="146"/>
      <c r="L407" s="175"/>
      <c r="S407" s="4"/>
    </row>
    <row r="408" spans="1:19" ht="23.1" hidden="1" customHeight="1" x14ac:dyDescent="0.2">
      <c r="A408" s="323">
        <v>396</v>
      </c>
      <c r="B408" s="423"/>
      <c r="C408" s="420"/>
      <c r="D408" s="424"/>
      <c r="E408" s="422" t="str">
        <f t="shared" si="6"/>
        <v/>
      </c>
      <c r="F408" s="385"/>
      <c r="G408" s="200"/>
      <c r="H408" s="167" t="str">
        <f>IF(LEFT(G408,2)="48","R",IF(D408="","N/A",VLOOKUP(D408,'UCM 7-6-18'!$F$2:$G$1576,2,FALSE)))</f>
        <v>N/A</v>
      </c>
      <c r="I408" s="146"/>
      <c r="J408" s="221"/>
      <c r="K408" s="146"/>
      <c r="L408" s="175"/>
      <c r="S408" s="4"/>
    </row>
    <row r="409" spans="1:19" ht="23.1" hidden="1" customHeight="1" x14ac:dyDescent="0.2">
      <c r="A409" s="322">
        <v>397</v>
      </c>
      <c r="B409" s="423"/>
      <c r="C409" s="420"/>
      <c r="D409" s="424"/>
      <c r="E409" s="422" t="str">
        <f t="shared" si="6"/>
        <v/>
      </c>
      <c r="F409" s="385"/>
      <c r="G409" s="200"/>
      <c r="H409" s="167" t="str">
        <f>IF(LEFT(G409,2)="48","R",IF(D409="","N/A",VLOOKUP(D409,'UCM 7-6-18'!$F$2:$G$1576,2,FALSE)))</f>
        <v>N/A</v>
      </c>
      <c r="I409" s="146"/>
      <c r="J409" s="221"/>
      <c r="K409" s="146"/>
      <c r="L409" s="175"/>
      <c r="S409" s="4"/>
    </row>
    <row r="410" spans="1:19" ht="23.1" hidden="1" customHeight="1" x14ac:dyDescent="0.2">
      <c r="A410" s="323">
        <v>398</v>
      </c>
      <c r="B410" s="423"/>
      <c r="C410" s="420"/>
      <c r="D410" s="424"/>
      <c r="E410" s="422" t="str">
        <f t="shared" si="6"/>
        <v/>
      </c>
      <c r="F410" s="385"/>
      <c r="G410" s="200"/>
      <c r="H410" s="167" t="str">
        <f>IF(LEFT(G410,2)="48","R",IF(D410="","N/A",VLOOKUP(D410,'UCM 7-6-18'!$F$2:$G$1576,2,FALSE)))</f>
        <v>N/A</v>
      </c>
      <c r="I410" s="146"/>
      <c r="J410" s="221"/>
      <c r="K410" s="146"/>
      <c r="L410" s="175"/>
      <c r="S410" s="4"/>
    </row>
    <row r="411" spans="1:19" ht="23.1" hidden="1" customHeight="1" x14ac:dyDescent="0.2">
      <c r="A411" s="322">
        <v>399</v>
      </c>
      <c r="B411" s="423"/>
      <c r="C411" s="420"/>
      <c r="D411" s="424"/>
      <c r="E411" s="422" t="str">
        <f t="shared" si="6"/>
        <v/>
      </c>
      <c r="F411" s="385"/>
      <c r="G411" s="200"/>
      <c r="H411" s="167" t="str">
        <f>IF(LEFT(G411,2)="48","R",IF(D411="","N/A",VLOOKUP(D411,'UCM 7-6-18'!$F$2:$G$1576,2,FALSE)))</f>
        <v>N/A</v>
      </c>
      <c r="I411" s="146"/>
      <c r="J411" s="221"/>
      <c r="K411" s="146"/>
      <c r="L411" s="175"/>
      <c r="S411" s="4"/>
    </row>
    <row r="412" spans="1:19" ht="23.1" hidden="1" customHeight="1" x14ac:dyDescent="0.2">
      <c r="A412" s="323">
        <v>400</v>
      </c>
      <c r="B412" s="423"/>
      <c r="C412" s="420"/>
      <c r="D412" s="424"/>
      <c r="E412" s="422" t="str">
        <f t="shared" si="6"/>
        <v/>
      </c>
      <c r="F412" s="385"/>
      <c r="G412" s="200"/>
      <c r="H412" s="167" t="str">
        <f>IF(LEFT(G412,2)="48","R",IF(D412="","N/A",VLOOKUP(D412,'UCM 7-6-18'!$F$2:$G$1576,2,FALSE)))</f>
        <v>N/A</v>
      </c>
      <c r="I412" s="146"/>
      <c r="J412" s="221"/>
      <c r="K412" s="146"/>
      <c r="L412" s="175"/>
      <c r="S412" s="4"/>
    </row>
    <row r="413" spans="1:19" ht="23.1" hidden="1" customHeight="1" x14ac:dyDescent="0.2">
      <c r="A413" s="322">
        <v>401</v>
      </c>
      <c r="B413" s="423"/>
      <c r="C413" s="420"/>
      <c r="D413" s="424"/>
      <c r="E413" s="422" t="str">
        <f t="shared" si="6"/>
        <v/>
      </c>
      <c r="F413" s="385"/>
      <c r="G413" s="200"/>
      <c r="H413" s="167" t="str">
        <f>IF(LEFT(G413,2)="48","R",IF(D413="","N/A",VLOOKUP(D413,'UCM 7-6-18'!$F$2:$G$1576,2,FALSE)))</f>
        <v>N/A</v>
      </c>
      <c r="I413" s="146"/>
      <c r="J413" s="221"/>
      <c r="K413" s="146"/>
      <c r="L413" s="175"/>
      <c r="S413" s="4"/>
    </row>
    <row r="414" spans="1:19" ht="23.1" hidden="1" customHeight="1" x14ac:dyDescent="0.2">
      <c r="A414" s="323">
        <v>402</v>
      </c>
      <c r="B414" s="423"/>
      <c r="C414" s="420"/>
      <c r="D414" s="424"/>
      <c r="E414" s="422" t="str">
        <f t="shared" si="6"/>
        <v/>
      </c>
      <c r="F414" s="385"/>
      <c r="G414" s="200"/>
      <c r="H414" s="167" t="str">
        <f>IF(LEFT(G414,2)="48","R",IF(D414="","N/A",VLOOKUP(D414,'UCM 7-6-18'!$F$2:$G$1576,2,FALSE)))</f>
        <v>N/A</v>
      </c>
      <c r="I414" s="146"/>
      <c r="J414" s="221"/>
      <c r="K414" s="146"/>
      <c r="L414" s="175"/>
      <c r="S414" s="4"/>
    </row>
    <row r="415" spans="1:19" ht="23.1" hidden="1" customHeight="1" x14ac:dyDescent="0.2">
      <c r="A415" s="322">
        <v>403</v>
      </c>
      <c r="B415" s="423"/>
      <c r="C415" s="420"/>
      <c r="D415" s="424"/>
      <c r="E415" s="422" t="str">
        <f t="shared" si="6"/>
        <v/>
      </c>
      <c r="F415" s="385"/>
      <c r="G415" s="200"/>
      <c r="H415" s="167" t="str">
        <f>IF(LEFT(G415,2)="48","R",IF(D415="","N/A",VLOOKUP(D415,'UCM 7-6-18'!$F$2:$G$1576,2,FALSE)))</f>
        <v>N/A</v>
      </c>
      <c r="I415" s="146"/>
      <c r="J415" s="221"/>
      <c r="K415" s="146"/>
      <c r="L415" s="175"/>
      <c r="S415" s="4"/>
    </row>
    <row r="416" spans="1:19" ht="23.1" hidden="1" customHeight="1" x14ac:dyDescent="0.2">
      <c r="A416" s="323">
        <v>404</v>
      </c>
      <c r="B416" s="423"/>
      <c r="C416" s="420"/>
      <c r="D416" s="424"/>
      <c r="E416" s="422" t="str">
        <f t="shared" si="6"/>
        <v/>
      </c>
      <c r="F416" s="385"/>
      <c r="G416" s="200"/>
      <c r="H416" s="167" t="str">
        <f>IF(LEFT(G416,2)="48","R",IF(D416="","N/A",VLOOKUP(D416,'UCM 7-6-18'!$F$2:$G$1576,2,FALSE)))</f>
        <v>N/A</v>
      </c>
      <c r="I416" s="146"/>
      <c r="J416" s="221"/>
      <c r="K416" s="146"/>
      <c r="L416" s="175"/>
      <c r="S416" s="4"/>
    </row>
    <row r="417" spans="1:19" ht="23.1" hidden="1" customHeight="1" x14ac:dyDescent="0.2">
      <c r="A417" s="322">
        <v>405</v>
      </c>
      <c r="B417" s="423"/>
      <c r="C417" s="420"/>
      <c r="D417" s="424"/>
      <c r="E417" s="422" t="str">
        <f t="shared" si="6"/>
        <v/>
      </c>
      <c r="F417" s="385"/>
      <c r="G417" s="200"/>
      <c r="H417" s="167" t="str">
        <f>IF(LEFT(G417,2)="48","R",IF(D417="","N/A",VLOOKUP(D417,'UCM 7-6-18'!$F$2:$G$1576,2,FALSE)))</f>
        <v>N/A</v>
      </c>
      <c r="I417" s="146"/>
      <c r="J417" s="221"/>
      <c r="K417" s="146"/>
      <c r="L417" s="175"/>
      <c r="S417" s="4"/>
    </row>
    <row r="418" spans="1:19" ht="23.1" hidden="1" customHeight="1" x14ac:dyDescent="0.2">
      <c r="A418" s="323">
        <v>406</v>
      </c>
      <c r="B418" s="423"/>
      <c r="C418" s="420"/>
      <c r="D418" s="424"/>
      <c r="E418" s="422" t="str">
        <f t="shared" si="6"/>
        <v/>
      </c>
      <c r="F418" s="385"/>
      <c r="G418" s="200"/>
      <c r="H418" s="167" t="str">
        <f>IF(LEFT(G418,2)="48","R",IF(D418="","N/A",VLOOKUP(D418,'UCM 7-6-18'!$F$2:$G$1576,2,FALSE)))</f>
        <v>N/A</v>
      </c>
      <c r="I418" s="146"/>
      <c r="J418" s="221"/>
      <c r="K418" s="146"/>
      <c r="L418" s="175"/>
      <c r="S418" s="4"/>
    </row>
    <row r="419" spans="1:19" ht="23.1" hidden="1" customHeight="1" x14ac:dyDescent="0.2">
      <c r="A419" s="322">
        <v>407</v>
      </c>
      <c r="B419" s="423"/>
      <c r="C419" s="420"/>
      <c r="D419" s="424"/>
      <c r="E419" s="422" t="str">
        <f t="shared" si="6"/>
        <v/>
      </c>
      <c r="F419" s="385"/>
      <c r="G419" s="200"/>
      <c r="H419" s="167" t="str">
        <f>IF(LEFT(G419,2)="48","R",IF(D419="","N/A",VLOOKUP(D419,'UCM 7-6-18'!$F$2:$G$1576,2,FALSE)))</f>
        <v>N/A</v>
      </c>
      <c r="I419" s="146"/>
      <c r="J419" s="221"/>
      <c r="K419" s="146"/>
      <c r="L419" s="175"/>
      <c r="S419" s="4"/>
    </row>
    <row r="420" spans="1:19" ht="23.1" hidden="1" customHeight="1" x14ac:dyDescent="0.2">
      <c r="A420" s="323">
        <v>408</v>
      </c>
      <c r="B420" s="423"/>
      <c r="C420" s="420"/>
      <c r="D420" s="424"/>
      <c r="E420" s="422" t="str">
        <f t="shared" si="6"/>
        <v/>
      </c>
      <c r="F420" s="385"/>
      <c r="G420" s="200"/>
      <c r="H420" s="167" t="str">
        <f>IF(LEFT(G420,2)="48","R",IF(D420="","N/A",VLOOKUP(D420,'UCM 7-6-18'!$F$2:$G$1576,2,FALSE)))</f>
        <v>N/A</v>
      </c>
      <c r="I420" s="146"/>
      <c r="J420" s="221"/>
      <c r="K420" s="146"/>
      <c r="L420" s="175"/>
      <c r="S420" s="4"/>
    </row>
    <row r="421" spans="1:19" ht="23.1" hidden="1" customHeight="1" x14ac:dyDescent="0.2">
      <c r="A421" s="322">
        <v>409</v>
      </c>
      <c r="B421" s="423"/>
      <c r="C421" s="420"/>
      <c r="D421" s="424"/>
      <c r="E421" s="422" t="str">
        <f t="shared" si="6"/>
        <v/>
      </c>
      <c r="F421" s="385"/>
      <c r="G421" s="200"/>
      <c r="H421" s="167" t="str">
        <f>IF(LEFT(G421,2)="48","R",IF(D421="","N/A",VLOOKUP(D421,'UCM 7-6-18'!$F$2:$G$1576,2,FALSE)))</f>
        <v>N/A</v>
      </c>
      <c r="I421" s="146"/>
      <c r="J421" s="221"/>
      <c r="K421" s="146"/>
      <c r="L421" s="175"/>
      <c r="S421" s="4"/>
    </row>
    <row r="422" spans="1:19" ht="23.1" hidden="1" customHeight="1" x14ac:dyDescent="0.2">
      <c r="A422" s="323">
        <v>410</v>
      </c>
      <c r="B422" s="423"/>
      <c r="C422" s="420"/>
      <c r="D422" s="424"/>
      <c r="E422" s="422" t="str">
        <f t="shared" si="6"/>
        <v/>
      </c>
      <c r="F422" s="385"/>
      <c r="G422" s="200"/>
      <c r="H422" s="167" t="str">
        <f>IF(LEFT(G422,2)="48","R",IF(D422="","N/A",VLOOKUP(D422,'UCM 7-6-18'!$F$2:$G$1576,2,FALSE)))</f>
        <v>N/A</v>
      </c>
      <c r="I422" s="146"/>
      <c r="J422" s="221"/>
      <c r="K422" s="146"/>
      <c r="L422" s="175"/>
      <c r="S422" s="4"/>
    </row>
    <row r="423" spans="1:19" ht="23.1" hidden="1" customHeight="1" x14ac:dyDescent="0.2">
      <c r="A423" s="322">
        <v>411</v>
      </c>
      <c r="B423" s="423"/>
      <c r="C423" s="420"/>
      <c r="D423" s="424"/>
      <c r="E423" s="422" t="str">
        <f t="shared" si="6"/>
        <v/>
      </c>
      <c r="F423" s="385"/>
      <c r="G423" s="200"/>
      <c r="H423" s="167" t="str">
        <f>IF(LEFT(G423,2)="48","R",IF(D423="","N/A",VLOOKUP(D423,'UCM 7-6-18'!$F$2:$G$1576,2,FALSE)))</f>
        <v>N/A</v>
      </c>
      <c r="I423" s="146"/>
      <c r="J423" s="221"/>
      <c r="K423" s="146"/>
      <c r="L423" s="175"/>
      <c r="S423" s="4"/>
    </row>
    <row r="424" spans="1:19" ht="23.1" hidden="1" customHeight="1" x14ac:dyDescent="0.2">
      <c r="A424" s="323">
        <v>412</v>
      </c>
      <c r="B424" s="423"/>
      <c r="C424" s="420"/>
      <c r="D424" s="424"/>
      <c r="E424" s="422" t="str">
        <f t="shared" si="6"/>
        <v/>
      </c>
      <c r="F424" s="385"/>
      <c r="G424" s="200"/>
      <c r="H424" s="167" t="str">
        <f>IF(LEFT(G424,2)="48","R",IF(D424="","N/A",VLOOKUP(D424,'UCM 7-6-18'!$F$2:$G$1576,2,FALSE)))</f>
        <v>N/A</v>
      </c>
      <c r="I424" s="146"/>
      <c r="J424" s="221"/>
      <c r="K424" s="146"/>
      <c r="L424" s="175"/>
      <c r="S424" s="4"/>
    </row>
    <row r="425" spans="1:19" ht="23.1" hidden="1" customHeight="1" x14ac:dyDescent="0.2">
      <c r="A425" s="322">
        <v>413</v>
      </c>
      <c r="B425" s="423"/>
      <c r="C425" s="420"/>
      <c r="D425" s="424"/>
      <c r="E425" s="422" t="str">
        <f t="shared" si="6"/>
        <v/>
      </c>
      <c r="F425" s="385"/>
      <c r="G425" s="200"/>
      <c r="H425" s="167" t="str">
        <f>IF(LEFT(G425,2)="48","R",IF(D425="","N/A",VLOOKUP(D425,'UCM 7-6-18'!$F$2:$G$1576,2,FALSE)))</f>
        <v>N/A</v>
      </c>
      <c r="I425" s="146"/>
      <c r="J425" s="221"/>
      <c r="K425" s="146"/>
      <c r="L425" s="175"/>
      <c r="S425" s="4"/>
    </row>
    <row r="426" spans="1:19" ht="23.1" hidden="1" customHeight="1" x14ac:dyDescent="0.2">
      <c r="A426" s="323">
        <v>414</v>
      </c>
      <c r="B426" s="423"/>
      <c r="C426" s="420"/>
      <c r="D426" s="424"/>
      <c r="E426" s="422" t="str">
        <f t="shared" si="6"/>
        <v/>
      </c>
      <c r="F426" s="385"/>
      <c r="G426" s="200"/>
      <c r="H426" s="167" t="str">
        <f>IF(LEFT(G426,2)="48","R",IF(D426="","N/A",VLOOKUP(D426,'UCM 7-6-18'!$F$2:$G$1576,2,FALSE)))</f>
        <v>N/A</v>
      </c>
      <c r="I426" s="146"/>
      <c r="J426" s="221"/>
      <c r="K426" s="146"/>
      <c r="L426" s="175"/>
      <c r="S426" s="4"/>
    </row>
    <row r="427" spans="1:19" ht="23.1" hidden="1" customHeight="1" x14ac:dyDescent="0.2">
      <c r="A427" s="322">
        <v>415</v>
      </c>
      <c r="B427" s="423"/>
      <c r="C427" s="420"/>
      <c r="D427" s="424"/>
      <c r="E427" s="422" t="str">
        <f t="shared" si="6"/>
        <v/>
      </c>
      <c r="F427" s="385"/>
      <c r="G427" s="200"/>
      <c r="H427" s="167" t="str">
        <f>IF(LEFT(G427,2)="48","R",IF(D427="","N/A",VLOOKUP(D427,'UCM 7-6-18'!$F$2:$G$1576,2,FALSE)))</f>
        <v>N/A</v>
      </c>
      <c r="I427" s="146"/>
      <c r="J427" s="221"/>
      <c r="K427" s="146"/>
      <c r="L427" s="175"/>
      <c r="S427" s="4"/>
    </row>
    <row r="428" spans="1:19" ht="23.1" hidden="1" customHeight="1" x14ac:dyDescent="0.2">
      <c r="A428" s="323">
        <v>416</v>
      </c>
      <c r="B428" s="423"/>
      <c r="C428" s="420"/>
      <c r="D428" s="424"/>
      <c r="E428" s="422" t="str">
        <f t="shared" si="6"/>
        <v/>
      </c>
      <c r="F428" s="385"/>
      <c r="G428" s="200"/>
      <c r="H428" s="167" t="str">
        <f>IF(LEFT(G428,2)="48","R",IF(D428="","N/A",VLOOKUP(D428,'UCM 7-6-18'!$F$2:$G$1576,2,FALSE)))</f>
        <v>N/A</v>
      </c>
      <c r="I428" s="146"/>
      <c r="J428" s="221"/>
      <c r="K428" s="146"/>
      <c r="L428" s="175"/>
      <c r="S428" s="4"/>
    </row>
    <row r="429" spans="1:19" ht="23.1" hidden="1" customHeight="1" x14ac:dyDescent="0.2">
      <c r="A429" s="322">
        <v>417</v>
      </c>
      <c r="B429" s="423"/>
      <c r="C429" s="420"/>
      <c r="D429" s="424"/>
      <c r="E429" s="422" t="str">
        <f t="shared" si="6"/>
        <v/>
      </c>
      <c r="F429" s="385"/>
      <c r="G429" s="200"/>
      <c r="H429" s="167" t="str">
        <f>IF(LEFT(G429,2)="48","R",IF(D429="","N/A",VLOOKUP(D429,'UCM 7-6-18'!$F$2:$G$1576,2,FALSE)))</f>
        <v>N/A</v>
      </c>
      <c r="I429" s="146"/>
      <c r="J429" s="221"/>
      <c r="K429" s="146"/>
      <c r="L429" s="175"/>
      <c r="S429" s="4"/>
    </row>
    <row r="430" spans="1:19" ht="23.1" hidden="1" customHeight="1" x14ac:dyDescent="0.2">
      <c r="A430" s="323">
        <v>418</v>
      </c>
      <c r="B430" s="423"/>
      <c r="C430" s="420"/>
      <c r="D430" s="424"/>
      <c r="E430" s="422" t="str">
        <f t="shared" si="6"/>
        <v/>
      </c>
      <c r="F430" s="385"/>
      <c r="G430" s="200"/>
      <c r="H430" s="167" t="str">
        <f>IF(LEFT(G430,2)="48","R",IF(D430="","N/A",VLOOKUP(D430,'UCM 7-6-18'!$F$2:$G$1576,2,FALSE)))</f>
        <v>N/A</v>
      </c>
      <c r="I430" s="146"/>
      <c r="J430" s="221"/>
      <c r="K430" s="146"/>
      <c r="L430" s="175"/>
      <c r="S430" s="4"/>
    </row>
    <row r="431" spans="1:19" ht="23.1" hidden="1" customHeight="1" x14ac:dyDescent="0.2">
      <c r="A431" s="322">
        <v>419</v>
      </c>
      <c r="B431" s="423"/>
      <c r="C431" s="420"/>
      <c r="D431" s="424"/>
      <c r="E431" s="422" t="str">
        <f t="shared" si="6"/>
        <v/>
      </c>
      <c r="F431" s="385"/>
      <c r="G431" s="200"/>
      <c r="H431" s="167" t="str">
        <f>IF(LEFT(G431,2)="48","R",IF(D431="","N/A",VLOOKUP(D431,'UCM 7-6-18'!$F$2:$G$1576,2,FALSE)))</f>
        <v>N/A</v>
      </c>
      <c r="I431" s="146"/>
      <c r="J431" s="221"/>
      <c r="K431" s="146"/>
      <c r="L431" s="175"/>
      <c r="S431" s="4"/>
    </row>
    <row r="432" spans="1:19" ht="23.1" hidden="1" customHeight="1" x14ac:dyDescent="0.2">
      <c r="A432" s="323">
        <v>420</v>
      </c>
      <c r="B432" s="423"/>
      <c r="C432" s="420"/>
      <c r="D432" s="424"/>
      <c r="E432" s="422" t="str">
        <f t="shared" si="6"/>
        <v/>
      </c>
      <c r="F432" s="385"/>
      <c r="G432" s="200"/>
      <c r="H432" s="167" t="str">
        <f>IF(LEFT(G432,2)="48","R",IF(D432="","N/A",VLOOKUP(D432,'UCM 7-6-18'!$F$2:$G$1576,2,FALSE)))</f>
        <v>N/A</v>
      </c>
      <c r="I432" s="146"/>
      <c r="J432" s="221"/>
      <c r="K432" s="146"/>
      <c r="L432" s="175"/>
      <c r="S432" s="4"/>
    </row>
    <row r="433" spans="1:19" ht="23.1" hidden="1" customHeight="1" x14ac:dyDescent="0.2">
      <c r="A433" s="322">
        <v>421</v>
      </c>
      <c r="B433" s="423"/>
      <c r="C433" s="420"/>
      <c r="D433" s="424"/>
      <c r="E433" s="422" t="str">
        <f t="shared" si="6"/>
        <v/>
      </c>
      <c r="F433" s="385"/>
      <c r="G433" s="200"/>
      <c r="H433" s="167" t="str">
        <f>IF(LEFT(G433,2)="48","R",IF(D433="","N/A",VLOOKUP(D433,'UCM 7-6-18'!$F$2:$G$1576,2,FALSE)))</f>
        <v>N/A</v>
      </c>
      <c r="I433" s="146"/>
      <c r="J433" s="221"/>
      <c r="K433" s="146"/>
      <c r="L433" s="175"/>
      <c r="S433" s="4"/>
    </row>
    <row r="434" spans="1:19" ht="23.1" hidden="1" customHeight="1" x14ac:dyDescent="0.2">
      <c r="A434" s="323">
        <v>422</v>
      </c>
      <c r="B434" s="423"/>
      <c r="C434" s="420"/>
      <c r="D434" s="424"/>
      <c r="E434" s="422" t="str">
        <f t="shared" si="6"/>
        <v/>
      </c>
      <c r="F434" s="385"/>
      <c r="G434" s="200"/>
      <c r="H434" s="167" t="str">
        <f>IF(LEFT(G434,2)="48","R",IF(D434="","N/A",VLOOKUP(D434,'UCM 7-6-18'!$F$2:$G$1576,2,FALSE)))</f>
        <v>N/A</v>
      </c>
      <c r="I434" s="146"/>
      <c r="J434" s="221"/>
      <c r="K434" s="146"/>
      <c r="L434" s="175"/>
      <c r="S434" s="4"/>
    </row>
    <row r="435" spans="1:19" ht="23.1" hidden="1" customHeight="1" x14ac:dyDescent="0.2">
      <c r="A435" s="322">
        <v>423</v>
      </c>
      <c r="B435" s="423"/>
      <c r="C435" s="420"/>
      <c r="D435" s="424"/>
      <c r="E435" s="422" t="str">
        <f t="shared" si="6"/>
        <v/>
      </c>
      <c r="F435" s="385"/>
      <c r="G435" s="200"/>
      <c r="H435" s="167" t="str">
        <f>IF(LEFT(G435,2)="48","R",IF(D435="","N/A",VLOOKUP(D435,'UCM 7-6-18'!$F$2:$G$1576,2,FALSE)))</f>
        <v>N/A</v>
      </c>
      <c r="I435" s="146"/>
      <c r="J435" s="221"/>
      <c r="K435" s="146"/>
      <c r="L435" s="175"/>
      <c r="S435" s="4"/>
    </row>
    <row r="436" spans="1:19" ht="23.1" hidden="1" customHeight="1" x14ac:dyDescent="0.2">
      <c r="A436" s="323">
        <v>424</v>
      </c>
      <c r="B436" s="423"/>
      <c r="C436" s="420"/>
      <c r="D436" s="424"/>
      <c r="E436" s="422" t="str">
        <f t="shared" si="6"/>
        <v/>
      </c>
      <c r="F436" s="385"/>
      <c r="G436" s="200"/>
      <c r="H436" s="167" t="str">
        <f>IF(LEFT(G436,2)="48","R",IF(D436="","N/A",VLOOKUP(D436,'UCM 7-6-18'!$F$2:$G$1576,2,FALSE)))</f>
        <v>N/A</v>
      </c>
      <c r="I436" s="146"/>
      <c r="J436" s="221"/>
      <c r="K436" s="146"/>
      <c r="L436" s="175"/>
      <c r="S436" s="4"/>
    </row>
    <row r="437" spans="1:19" ht="23.1" hidden="1" customHeight="1" x14ac:dyDescent="0.2">
      <c r="A437" s="322">
        <v>425</v>
      </c>
      <c r="B437" s="423"/>
      <c r="C437" s="420"/>
      <c r="D437" s="424"/>
      <c r="E437" s="422" t="str">
        <f t="shared" si="6"/>
        <v/>
      </c>
      <c r="F437" s="385"/>
      <c r="G437" s="200"/>
      <c r="H437" s="167" t="str">
        <f>IF(LEFT(G437,2)="48","R",IF(D437="","N/A",VLOOKUP(D437,'UCM 7-6-18'!$F$2:$G$1576,2,FALSE)))</f>
        <v>N/A</v>
      </c>
      <c r="I437" s="146"/>
      <c r="J437" s="221"/>
      <c r="K437" s="146"/>
      <c r="L437" s="175"/>
      <c r="S437" s="4"/>
    </row>
    <row r="438" spans="1:19" ht="23.1" hidden="1" customHeight="1" x14ac:dyDescent="0.2">
      <c r="A438" s="323">
        <v>426</v>
      </c>
      <c r="B438" s="423"/>
      <c r="C438" s="420"/>
      <c r="D438" s="424"/>
      <c r="E438" s="422" t="str">
        <f t="shared" si="6"/>
        <v/>
      </c>
      <c r="F438" s="385"/>
      <c r="G438" s="200"/>
      <c r="H438" s="167" t="str">
        <f>IF(LEFT(G438,2)="48","R",IF(D438="","N/A",VLOOKUP(D438,'UCM 7-6-18'!$F$2:$G$1576,2,FALSE)))</f>
        <v>N/A</v>
      </c>
      <c r="I438" s="146"/>
      <c r="J438" s="221"/>
      <c r="K438" s="146"/>
      <c r="L438" s="175"/>
      <c r="S438" s="4"/>
    </row>
    <row r="439" spans="1:19" ht="23.1" hidden="1" customHeight="1" x14ac:dyDescent="0.2">
      <c r="A439" s="322">
        <v>427</v>
      </c>
      <c r="B439" s="423"/>
      <c r="C439" s="420"/>
      <c r="D439" s="424"/>
      <c r="E439" s="422" t="str">
        <f t="shared" si="6"/>
        <v/>
      </c>
      <c r="F439" s="385"/>
      <c r="G439" s="200"/>
      <c r="H439" s="167" t="str">
        <f>IF(LEFT(G439,2)="48","R",IF(D439="","N/A",VLOOKUP(D439,'UCM 7-6-18'!$F$2:$G$1576,2,FALSE)))</f>
        <v>N/A</v>
      </c>
      <c r="I439" s="146"/>
      <c r="J439" s="221"/>
      <c r="K439" s="146"/>
      <c r="L439" s="175"/>
      <c r="S439" s="4"/>
    </row>
    <row r="440" spans="1:19" ht="23.1" hidden="1" customHeight="1" x14ac:dyDescent="0.2">
      <c r="A440" s="323">
        <v>428</v>
      </c>
      <c r="B440" s="423"/>
      <c r="C440" s="420"/>
      <c r="D440" s="424"/>
      <c r="E440" s="422" t="str">
        <f t="shared" si="6"/>
        <v/>
      </c>
      <c r="F440" s="385"/>
      <c r="G440" s="200"/>
      <c r="H440" s="167" t="str">
        <f>IF(LEFT(G440,2)="48","R",IF(D440="","N/A",VLOOKUP(D440,'UCM 7-6-18'!$F$2:$G$1576,2,FALSE)))</f>
        <v>N/A</v>
      </c>
      <c r="I440" s="146"/>
      <c r="J440" s="221"/>
      <c r="K440" s="146"/>
      <c r="L440" s="175"/>
      <c r="S440" s="4"/>
    </row>
    <row r="441" spans="1:19" ht="23.1" hidden="1" customHeight="1" x14ac:dyDescent="0.2">
      <c r="A441" s="322">
        <v>429</v>
      </c>
      <c r="B441" s="423"/>
      <c r="C441" s="420"/>
      <c r="D441" s="424"/>
      <c r="E441" s="422" t="str">
        <f t="shared" si="6"/>
        <v/>
      </c>
      <c r="F441" s="385"/>
      <c r="G441" s="200"/>
      <c r="H441" s="167" t="str">
        <f>IF(LEFT(G441,2)="48","R",IF(D441="","N/A",VLOOKUP(D441,'UCM 7-6-18'!$F$2:$G$1576,2,FALSE)))</f>
        <v>N/A</v>
      </c>
      <c r="I441" s="146"/>
      <c r="J441" s="221"/>
      <c r="K441" s="146"/>
      <c r="L441" s="175"/>
      <c r="S441" s="4"/>
    </row>
    <row r="442" spans="1:19" ht="23.1" hidden="1" customHeight="1" x14ac:dyDescent="0.2">
      <c r="A442" s="323">
        <v>430</v>
      </c>
      <c r="B442" s="423"/>
      <c r="C442" s="420"/>
      <c r="D442" s="424"/>
      <c r="E442" s="422" t="str">
        <f t="shared" si="6"/>
        <v/>
      </c>
      <c r="F442" s="385"/>
      <c r="G442" s="200"/>
      <c r="H442" s="167" t="str">
        <f>IF(LEFT(G442,2)="48","R",IF(D442="","N/A",VLOOKUP(D442,'UCM 7-6-18'!$F$2:$G$1576,2,FALSE)))</f>
        <v>N/A</v>
      </c>
      <c r="I442" s="146"/>
      <c r="J442" s="221"/>
      <c r="K442" s="146"/>
      <c r="L442" s="175"/>
      <c r="S442" s="4"/>
    </row>
    <row r="443" spans="1:19" ht="23.1" hidden="1" customHeight="1" x14ac:dyDescent="0.2">
      <c r="A443" s="322">
        <v>431</v>
      </c>
      <c r="B443" s="423"/>
      <c r="C443" s="420"/>
      <c r="D443" s="424"/>
      <c r="E443" s="422" t="str">
        <f t="shared" si="6"/>
        <v/>
      </c>
      <c r="F443" s="385"/>
      <c r="G443" s="200"/>
      <c r="H443" s="167" t="str">
        <f>IF(LEFT(G443,2)="48","R",IF(D443="","N/A",VLOOKUP(D443,'UCM 7-6-18'!$F$2:$G$1576,2,FALSE)))</f>
        <v>N/A</v>
      </c>
      <c r="I443" s="146"/>
      <c r="J443" s="221"/>
      <c r="K443" s="146"/>
      <c r="L443" s="175"/>
      <c r="S443" s="4"/>
    </row>
    <row r="444" spans="1:19" ht="23.1" hidden="1" customHeight="1" x14ac:dyDescent="0.2">
      <c r="A444" s="323">
        <v>432</v>
      </c>
      <c r="B444" s="423"/>
      <c r="C444" s="420"/>
      <c r="D444" s="424"/>
      <c r="E444" s="422" t="str">
        <f t="shared" si="6"/>
        <v/>
      </c>
      <c r="F444" s="385"/>
      <c r="G444" s="200"/>
      <c r="H444" s="167" t="str">
        <f>IF(LEFT(G444,2)="48","R",IF(D444="","N/A",VLOOKUP(D444,'UCM 7-6-18'!$F$2:$G$1576,2,FALSE)))</f>
        <v>N/A</v>
      </c>
      <c r="I444" s="146"/>
      <c r="J444" s="221"/>
      <c r="K444" s="146"/>
      <c r="L444" s="175"/>
      <c r="S444" s="4"/>
    </row>
    <row r="445" spans="1:19" ht="23.1" hidden="1" customHeight="1" x14ac:dyDescent="0.2">
      <c r="A445" s="322">
        <v>433</v>
      </c>
      <c r="B445" s="423"/>
      <c r="C445" s="420"/>
      <c r="D445" s="424"/>
      <c r="E445" s="422" t="str">
        <f t="shared" si="6"/>
        <v/>
      </c>
      <c r="F445" s="385"/>
      <c r="G445" s="200"/>
      <c r="H445" s="167" t="str">
        <f>IF(LEFT(G445,2)="48","R",IF(D445="","N/A",VLOOKUP(D445,'UCM 7-6-18'!$F$2:$G$1576,2,FALSE)))</f>
        <v>N/A</v>
      </c>
      <c r="I445" s="146"/>
      <c r="J445" s="221"/>
      <c r="K445" s="146"/>
      <c r="L445" s="175"/>
      <c r="S445" s="4"/>
    </row>
    <row r="446" spans="1:19" ht="23.1" hidden="1" customHeight="1" x14ac:dyDescent="0.2">
      <c r="A446" s="323">
        <v>434</v>
      </c>
      <c r="B446" s="423"/>
      <c r="C446" s="420"/>
      <c r="D446" s="424"/>
      <c r="E446" s="422" t="str">
        <f t="shared" si="6"/>
        <v/>
      </c>
      <c r="F446" s="385"/>
      <c r="G446" s="200"/>
      <c r="H446" s="167" t="str">
        <f>IF(LEFT(G446,2)="48","R",IF(D446="","N/A",VLOOKUP(D446,'UCM 7-6-18'!$F$2:$G$1576,2,FALSE)))</f>
        <v>N/A</v>
      </c>
      <c r="I446" s="146"/>
      <c r="J446" s="221"/>
      <c r="K446" s="146"/>
      <c r="L446" s="175"/>
      <c r="S446" s="4"/>
    </row>
    <row r="447" spans="1:19" ht="23.1" hidden="1" customHeight="1" x14ac:dyDescent="0.2">
      <c r="A447" s="322">
        <v>435</v>
      </c>
      <c r="B447" s="423"/>
      <c r="C447" s="420"/>
      <c r="D447" s="424"/>
      <c r="E447" s="422" t="str">
        <f t="shared" si="6"/>
        <v/>
      </c>
      <c r="F447" s="385"/>
      <c r="G447" s="200"/>
      <c r="H447" s="167" t="str">
        <f>IF(LEFT(G447,2)="48","R",IF(D447="","N/A",VLOOKUP(D447,'UCM 7-6-18'!$F$2:$G$1576,2,FALSE)))</f>
        <v>N/A</v>
      </c>
      <c r="I447" s="146"/>
      <c r="J447" s="221"/>
      <c r="K447" s="146"/>
      <c r="L447" s="175"/>
      <c r="S447" s="4"/>
    </row>
    <row r="448" spans="1:19" ht="23.1" hidden="1" customHeight="1" x14ac:dyDescent="0.2">
      <c r="A448" s="323">
        <v>436</v>
      </c>
      <c r="B448" s="423"/>
      <c r="C448" s="420"/>
      <c r="D448" s="424"/>
      <c r="E448" s="422" t="str">
        <f t="shared" si="6"/>
        <v/>
      </c>
      <c r="F448" s="385"/>
      <c r="G448" s="200"/>
      <c r="H448" s="167" t="str">
        <f>IF(LEFT(G448,2)="48","R",IF(D448="","N/A",VLOOKUP(D448,'UCM 7-6-18'!$F$2:$G$1576,2,FALSE)))</f>
        <v>N/A</v>
      </c>
      <c r="I448" s="146"/>
      <c r="J448" s="221"/>
      <c r="K448" s="146"/>
      <c r="L448" s="175"/>
      <c r="S448" s="4"/>
    </row>
    <row r="449" spans="1:19" ht="23.1" hidden="1" customHeight="1" x14ac:dyDescent="0.2">
      <c r="A449" s="322">
        <v>437</v>
      </c>
      <c r="B449" s="423"/>
      <c r="C449" s="420"/>
      <c r="D449" s="424"/>
      <c r="E449" s="422" t="str">
        <f t="shared" si="6"/>
        <v/>
      </c>
      <c r="F449" s="385"/>
      <c r="G449" s="200"/>
      <c r="H449" s="167" t="str">
        <f>IF(LEFT(G449,2)="48","R",IF(D449="","N/A",VLOOKUP(D449,'UCM 7-6-18'!$F$2:$G$1576,2,FALSE)))</f>
        <v>N/A</v>
      </c>
      <c r="I449" s="146"/>
      <c r="J449" s="221"/>
      <c r="K449" s="146"/>
      <c r="L449" s="175"/>
      <c r="S449" s="4"/>
    </row>
    <row r="450" spans="1:19" ht="23.1" hidden="1" customHeight="1" x14ac:dyDescent="0.2">
      <c r="A450" s="323">
        <v>438</v>
      </c>
      <c r="B450" s="423"/>
      <c r="C450" s="420"/>
      <c r="D450" s="424"/>
      <c r="E450" s="422" t="str">
        <f t="shared" si="6"/>
        <v/>
      </c>
      <c r="F450" s="385"/>
      <c r="G450" s="200"/>
      <c r="H450" s="167" t="str">
        <f>IF(LEFT(G450,2)="48","R",IF(D450="","N/A",VLOOKUP(D450,'UCM 7-6-18'!$F$2:$G$1576,2,FALSE)))</f>
        <v>N/A</v>
      </c>
      <c r="I450" s="146"/>
      <c r="J450" s="221"/>
      <c r="K450" s="146"/>
      <c r="L450" s="175"/>
      <c r="S450" s="4"/>
    </row>
    <row r="451" spans="1:19" ht="23.1" hidden="1" customHeight="1" x14ac:dyDescent="0.2">
      <c r="A451" s="322">
        <v>439</v>
      </c>
      <c r="B451" s="423"/>
      <c r="C451" s="420"/>
      <c r="D451" s="424"/>
      <c r="E451" s="422" t="str">
        <f t="shared" si="6"/>
        <v/>
      </c>
      <c r="F451" s="385"/>
      <c r="G451" s="200"/>
      <c r="H451" s="167" t="str">
        <f>IF(LEFT(G451,2)="48","R",IF(D451="","N/A",VLOOKUP(D451,'UCM 7-6-18'!$F$2:$G$1576,2,FALSE)))</f>
        <v>N/A</v>
      </c>
      <c r="I451" s="146"/>
      <c r="J451" s="221"/>
      <c r="K451" s="146"/>
      <c r="L451" s="175"/>
      <c r="S451" s="4"/>
    </row>
    <row r="452" spans="1:19" ht="23.1" hidden="1" customHeight="1" x14ac:dyDescent="0.2">
      <c r="A452" s="323">
        <v>440</v>
      </c>
      <c r="B452" s="423"/>
      <c r="C452" s="420"/>
      <c r="D452" s="424"/>
      <c r="E452" s="422" t="str">
        <f t="shared" si="6"/>
        <v/>
      </c>
      <c r="F452" s="385"/>
      <c r="G452" s="200"/>
      <c r="H452" s="167" t="str">
        <f>IF(LEFT(G452,2)="48","R",IF(D452="","N/A",VLOOKUP(D452,'UCM 7-6-18'!$F$2:$G$1576,2,FALSE)))</f>
        <v>N/A</v>
      </c>
      <c r="I452" s="146"/>
      <c r="J452" s="221"/>
      <c r="K452" s="146"/>
      <c r="L452" s="175"/>
      <c r="S452" s="4"/>
    </row>
    <row r="453" spans="1:19" ht="23.1" hidden="1" customHeight="1" x14ac:dyDescent="0.2">
      <c r="A453" s="322">
        <v>441</v>
      </c>
      <c r="B453" s="423"/>
      <c r="C453" s="420"/>
      <c r="D453" s="424"/>
      <c r="E453" s="422" t="str">
        <f t="shared" si="6"/>
        <v/>
      </c>
      <c r="F453" s="385"/>
      <c r="G453" s="200"/>
      <c r="H453" s="167" t="str">
        <f>IF(LEFT(G453,2)="48","R",IF(D453="","N/A",VLOOKUP(D453,'UCM 7-6-18'!$F$2:$G$1576,2,FALSE)))</f>
        <v>N/A</v>
      </c>
      <c r="I453" s="146"/>
      <c r="J453" s="221"/>
      <c r="K453" s="146"/>
      <c r="L453" s="175"/>
      <c r="S453" s="4"/>
    </row>
    <row r="454" spans="1:19" ht="23.1" hidden="1" customHeight="1" x14ac:dyDescent="0.2">
      <c r="A454" s="323">
        <v>442</v>
      </c>
      <c r="B454" s="423"/>
      <c r="C454" s="420"/>
      <c r="D454" s="424"/>
      <c r="E454" s="422" t="str">
        <f t="shared" si="6"/>
        <v/>
      </c>
      <c r="F454" s="385"/>
      <c r="G454" s="200"/>
      <c r="H454" s="167" t="str">
        <f>IF(LEFT(G454,2)="48","R",IF(D454="","N/A",VLOOKUP(D454,'UCM 7-6-18'!$F$2:$G$1576,2,FALSE)))</f>
        <v>N/A</v>
      </c>
      <c r="I454" s="146"/>
      <c r="J454" s="221"/>
      <c r="K454" s="146"/>
      <c r="L454" s="175"/>
      <c r="S454" s="4"/>
    </row>
    <row r="455" spans="1:19" ht="23.1" hidden="1" customHeight="1" x14ac:dyDescent="0.2">
      <c r="A455" s="322">
        <v>443</v>
      </c>
      <c r="B455" s="423"/>
      <c r="C455" s="420"/>
      <c r="D455" s="424"/>
      <c r="E455" s="422" t="str">
        <f t="shared" si="6"/>
        <v/>
      </c>
      <c r="F455" s="385"/>
      <c r="G455" s="200"/>
      <c r="H455" s="167" t="str">
        <f>IF(LEFT(G455,2)="48","R",IF(D455="","N/A",VLOOKUP(D455,'UCM 7-6-18'!$F$2:$G$1576,2,FALSE)))</f>
        <v>N/A</v>
      </c>
      <c r="I455" s="146"/>
      <c r="J455" s="221"/>
      <c r="K455" s="146"/>
      <c r="L455" s="175"/>
      <c r="S455" s="4"/>
    </row>
    <row r="456" spans="1:19" ht="23.1" hidden="1" customHeight="1" x14ac:dyDescent="0.2">
      <c r="A456" s="323">
        <v>444</v>
      </c>
      <c r="B456" s="423"/>
      <c r="C456" s="420"/>
      <c r="D456" s="424"/>
      <c r="E456" s="422" t="str">
        <f t="shared" si="6"/>
        <v/>
      </c>
      <c r="F456" s="385"/>
      <c r="G456" s="200"/>
      <c r="H456" s="167" t="str">
        <f>IF(LEFT(G456,2)="48","R",IF(D456="","N/A",VLOOKUP(D456,'UCM 7-6-18'!$F$2:$G$1576,2,FALSE)))</f>
        <v>N/A</v>
      </c>
      <c r="I456" s="146"/>
      <c r="J456" s="221"/>
      <c r="K456" s="146"/>
      <c r="L456" s="175"/>
      <c r="S456" s="4"/>
    </row>
    <row r="457" spans="1:19" ht="23.1" hidden="1" customHeight="1" x14ac:dyDescent="0.2">
      <c r="A457" s="322">
        <v>445</v>
      </c>
      <c r="B457" s="423"/>
      <c r="C457" s="420"/>
      <c r="D457" s="424"/>
      <c r="E457" s="422" t="str">
        <f t="shared" si="6"/>
        <v/>
      </c>
      <c r="F457" s="385"/>
      <c r="G457" s="200"/>
      <c r="H457" s="167" t="str">
        <f>IF(LEFT(G457,2)="48","R",IF(D457="","N/A",VLOOKUP(D457,'UCM 7-6-18'!$F$2:$G$1576,2,FALSE)))</f>
        <v>N/A</v>
      </c>
      <c r="I457" s="146"/>
      <c r="J457" s="221"/>
      <c r="K457" s="146"/>
      <c r="L457" s="175"/>
      <c r="S457" s="4"/>
    </row>
    <row r="458" spans="1:19" ht="23.1" hidden="1" customHeight="1" x14ac:dyDescent="0.2">
      <c r="A458" s="323">
        <v>446</v>
      </c>
      <c r="B458" s="423"/>
      <c r="C458" s="420"/>
      <c r="D458" s="424"/>
      <c r="E458" s="422" t="str">
        <f t="shared" si="6"/>
        <v/>
      </c>
      <c r="F458" s="385"/>
      <c r="G458" s="200"/>
      <c r="H458" s="167" t="str">
        <f>IF(LEFT(G458,2)="48","R",IF(D458="","N/A",VLOOKUP(D458,'UCM 7-6-18'!$F$2:$G$1576,2,FALSE)))</f>
        <v>N/A</v>
      </c>
      <c r="I458" s="146"/>
      <c r="J458" s="221"/>
      <c r="K458" s="146"/>
      <c r="L458" s="175"/>
      <c r="S458" s="4"/>
    </row>
    <row r="459" spans="1:19" ht="23.1" hidden="1" customHeight="1" x14ac:dyDescent="0.2">
      <c r="A459" s="322">
        <v>447</v>
      </c>
      <c r="B459" s="423"/>
      <c r="C459" s="420"/>
      <c r="D459" s="424"/>
      <c r="E459" s="422" t="str">
        <f t="shared" ref="E459:E522" si="7">IF(B459="","",(CONCATENATE(TEXT(B459,"###0000_);[Red](#,##0)")," ", TEXT(C459,"###000_);[Red](#,##0)")," ", TEXT(D459,"###0000_);[Red](#,##0)"))))</f>
        <v/>
      </c>
      <c r="F459" s="385"/>
      <c r="G459" s="200"/>
      <c r="H459" s="167" t="str">
        <f>IF(LEFT(G459,2)="48","R",IF(D459="","N/A",VLOOKUP(D459,'UCM 7-6-18'!$F$2:$G$1576,2,FALSE)))</f>
        <v>N/A</v>
      </c>
      <c r="I459" s="146"/>
      <c r="J459" s="221"/>
      <c r="K459" s="146"/>
      <c r="L459" s="175"/>
      <c r="S459" s="4"/>
    </row>
    <row r="460" spans="1:19" ht="23.1" hidden="1" customHeight="1" x14ac:dyDescent="0.2">
      <c r="A460" s="323">
        <v>448</v>
      </c>
      <c r="B460" s="423"/>
      <c r="C460" s="420"/>
      <c r="D460" s="424"/>
      <c r="E460" s="422" t="str">
        <f t="shared" si="7"/>
        <v/>
      </c>
      <c r="F460" s="385"/>
      <c r="G460" s="200"/>
      <c r="H460" s="167" t="str">
        <f>IF(LEFT(G460,2)="48","R",IF(D460="","N/A",VLOOKUP(D460,'UCM 7-6-18'!$F$2:$G$1576,2,FALSE)))</f>
        <v>N/A</v>
      </c>
      <c r="I460" s="146"/>
      <c r="J460" s="221"/>
      <c r="K460" s="146"/>
      <c r="L460" s="175"/>
      <c r="S460" s="4"/>
    </row>
    <row r="461" spans="1:19" ht="23.1" hidden="1" customHeight="1" x14ac:dyDescent="0.2">
      <c r="A461" s="322">
        <v>449</v>
      </c>
      <c r="B461" s="423"/>
      <c r="C461" s="420"/>
      <c r="D461" s="424"/>
      <c r="E461" s="422" t="str">
        <f t="shared" si="7"/>
        <v/>
      </c>
      <c r="F461" s="385"/>
      <c r="G461" s="200"/>
      <c r="H461" s="167" t="str">
        <f>IF(LEFT(G461,2)="48","R",IF(D461="","N/A",VLOOKUP(D461,'UCM 7-6-18'!$F$2:$G$1576,2,FALSE)))</f>
        <v>N/A</v>
      </c>
      <c r="I461" s="146"/>
      <c r="J461" s="221"/>
      <c r="K461" s="146"/>
      <c r="L461" s="175"/>
      <c r="S461" s="4"/>
    </row>
    <row r="462" spans="1:19" ht="23.1" hidden="1" customHeight="1" x14ac:dyDescent="0.2">
      <c r="A462" s="323">
        <v>450</v>
      </c>
      <c r="B462" s="423"/>
      <c r="C462" s="420"/>
      <c r="D462" s="424"/>
      <c r="E462" s="422" t="str">
        <f t="shared" si="7"/>
        <v/>
      </c>
      <c r="F462" s="385"/>
      <c r="G462" s="200"/>
      <c r="H462" s="167" t="str">
        <f>IF(LEFT(G462,2)="48","R",IF(D462="","N/A",VLOOKUP(D462,'UCM 7-6-18'!$F$2:$G$1576,2,FALSE)))</f>
        <v>N/A</v>
      </c>
      <c r="I462" s="146"/>
      <c r="J462" s="221"/>
      <c r="K462" s="146"/>
      <c r="L462" s="175"/>
      <c r="S462" s="4"/>
    </row>
    <row r="463" spans="1:19" ht="23.1" hidden="1" customHeight="1" x14ac:dyDescent="0.2">
      <c r="A463" s="322">
        <v>451</v>
      </c>
      <c r="B463" s="423"/>
      <c r="C463" s="420"/>
      <c r="D463" s="424"/>
      <c r="E463" s="422" t="str">
        <f t="shared" si="7"/>
        <v/>
      </c>
      <c r="F463" s="385"/>
      <c r="G463" s="200"/>
      <c r="H463" s="167" t="str">
        <f>IF(LEFT(G463,2)="48","R",IF(D463="","N/A",VLOOKUP(D463,'UCM 7-6-18'!$F$2:$G$1576,2,FALSE)))</f>
        <v>N/A</v>
      </c>
      <c r="I463" s="146"/>
      <c r="J463" s="221"/>
      <c r="K463" s="146"/>
      <c r="L463" s="175"/>
      <c r="S463" s="4"/>
    </row>
    <row r="464" spans="1:19" ht="23.1" hidden="1" customHeight="1" x14ac:dyDescent="0.2">
      <c r="A464" s="323">
        <v>452</v>
      </c>
      <c r="B464" s="423"/>
      <c r="C464" s="420"/>
      <c r="D464" s="424"/>
      <c r="E464" s="422" t="str">
        <f t="shared" si="7"/>
        <v/>
      </c>
      <c r="F464" s="385"/>
      <c r="G464" s="200"/>
      <c r="H464" s="167" t="str">
        <f>IF(LEFT(G464,2)="48","R",IF(D464="","N/A",VLOOKUP(D464,'UCM 7-6-18'!$F$2:$G$1576,2,FALSE)))</f>
        <v>N/A</v>
      </c>
      <c r="I464" s="146"/>
      <c r="J464" s="221"/>
      <c r="K464" s="146"/>
      <c r="L464" s="175"/>
      <c r="S464" s="4"/>
    </row>
    <row r="465" spans="1:19" ht="23.1" hidden="1" customHeight="1" x14ac:dyDescent="0.2">
      <c r="A465" s="322">
        <v>453</v>
      </c>
      <c r="B465" s="423"/>
      <c r="C465" s="420"/>
      <c r="D465" s="424"/>
      <c r="E465" s="422" t="str">
        <f t="shared" si="7"/>
        <v/>
      </c>
      <c r="F465" s="385"/>
      <c r="G465" s="200"/>
      <c r="H465" s="167" t="str">
        <f>IF(LEFT(G465,2)="48","R",IF(D465="","N/A",VLOOKUP(D465,'UCM 7-6-18'!$F$2:$G$1576,2,FALSE)))</f>
        <v>N/A</v>
      </c>
      <c r="I465" s="146"/>
      <c r="J465" s="221"/>
      <c r="K465" s="146"/>
      <c r="L465" s="175"/>
      <c r="S465" s="4"/>
    </row>
    <row r="466" spans="1:19" ht="23.1" hidden="1" customHeight="1" x14ac:dyDescent="0.2">
      <c r="A466" s="323">
        <v>454</v>
      </c>
      <c r="B466" s="423"/>
      <c r="C466" s="420"/>
      <c r="D466" s="424"/>
      <c r="E466" s="422" t="str">
        <f t="shared" si="7"/>
        <v/>
      </c>
      <c r="F466" s="385"/>
      <c r="G466" s="200"/>
      <c r="H466" s="167" t="str">
        <f>IF(LEFT(G466,2)="48","R",IF(D466="","N/A",VLOOKUP(D466,'UCM 7-6-18'!$F$2:$G$1576,2,FALSE)))</f>
        <v>N/A</v>
      </c>
      <c r="I466" s="146"/>
      <c r="J466" s="221"/>
      <c r="K466" s="146"/>
      <c r="L466" s="175"/>
      <c r="S466" s="4"/>
    </row>
    <row r="467" spans="1:19" ht="23.1" hidden="1" customHeight="1" x14ac:dyDescent="0.2">
      <c r="A467" s="322">
        <v>455</v>
      </c>
      <c r="B467" s="423"/>
      <c r="C467" s="420"/>
      <c r="D467" s="424"/>
      <c r="E467" s="422" t="str">
        <f t="shared" si="7"/>
        <v/>
      </c>
      <c r="F467" s="385"/>
      <c r="G467" s="200"/>
      <c r="H467" s="167" t="str">
        <f>IF(LEFT(G467,2)="48","R",IF(D467="","N/A",VLOOKUP(D467,'UCM 7-6-18'!$F$2:$G$1576,2,FALSE)))</f>
        <v>N/A</v>
      </c>
      <c r="I467" s="146"/>
      <c r="J467" s="221"/>
      <c r="K467" s="146"/>
      <c r="L467" s="175"/>
      <c r="S467" s="4"/>
    </row>
    <row r="468" spans="1:19" ht="23.1" hidden="1" customHeight="1" x14ac:dyDescent="0.2">
      <c r="A468" s="323">
        <v>456</v>
      </c>
      <c r="B468" s="423"/>
      <c r="C468" s="420"/>
      <c r="D468" s="424"/>
      <c r="E468" s="422" t="str">
        <f t="shared" si="7"/>
        <v/>
      </c>
      <c r="F468" s="385"/>
      <c r="G468" s="200"/>
      <c r="H468" s="167" t="str">
        <f>IF(LEFT(G468,2)="48","R",IF(D468="","N/A",VLOOKUP(D468,'UCM 7-6-18'!$F$2:$G$1576,2,FALSE)))</f>
        <v>N/A</v>
      </c>
      <c r="I468" s="146"/>
      <c r="J468" s="221"/>
      <c r="K468" s="146"/>
      <c r="L468" s="175"/>
      <c r="S468" s="4"/>
    </row>
    <row r="469" spans="1:19" ht="23.1" hidden="1" customHeight="1" x14ac:dyDescent="0.2">
      <c r="A469" s="322">
        <v>457</v>
      </c>
      <c r="B469" s="423"/>
      <c r="C469" s="420"/>
      <c r="D469" s="424"/>
      <c r="E469" s="422" t="str">
        <f t="shared" si="7"/>
        <v/>
      </c>
      <c r="F469" s="385"/>
      <c r="G469" s="200"/>
      <c r="H469" s="167" t="str">
        <f>IF(LEFT(G469,2)="48","R",IF(D469="","N/A",VLOOKUP(D469,'UCM 7-6-18'!$F$2:$G$1576,2,FALSE)))</f>
        <v>N/A</v>
      </c>
      <c r="I469" s="146"/>
      <c r="J469" s="221"/>
      <c r="K469" s="146"/>
      <c r="L469" s="175"/>
      <c r="S469" s="4"/>
    </row>
    <row r="470" spans="1:19" ht="23.1" hidden="1" customHeight="1" x14ac:dyDescent="0.2">
      <c r="A470" s="323">
        <v>458</v>
      </c>
      <c r="B470" s="423"/>
      <c r="C470" s="420"/>
      <c r="D470" s="424"/>
      <c r="E470" s="422" t="str">
        <f t="shared" si="7"/>
        <v/>
      </c>
      <c r="F470" s="385"/>
      <c r="G470" s="200"/>
      <c r="H470" s="167" t="str">
        <f>IF(LEFT(G470,2)="48","R",IF(D470="","N/A",VLOOKUP(D470,'UCM 7-6-18'!$F$2:$G$1576,2,FALSE)))</f>
        <v>N/A</v>
      </c>
      <c r="I470" s="146"/>
      <c r="J470" s="221"/>
      <c r="K470" s="146"/>
      <c r="L470" s="175"/>
      <c r="S470" s="4"/>
    </row>
    <row r="471" spans="1:19" ht="23.1" hidden="1" customHeight="1" x14ac:dyDescent="0.2">
      <c r="A471" s="322">
        <v>459</v>
      </c>
      <c r="B471" s="423"/>
      <c r="C471" s="420"/>
      <c r="D471" s="424"/>
      <c r="E471" s="422" t="str">
        <f t="shared" si="7"/>
        <v/>
      </c>
      <c r="F471" s="385"/>
      <c r="G471" s="200"/>
      <c r="H471" s="167" t="str">
        <f>IF(LEFT(G471,2)="48","R",IF(D471="","N/A",VLOOKUP(D471,'UCM 7-6-18'!$F$2:$G$1576,2,FALSE)))</f>
        <v>N/A</v>
      </c>
      <c r="I471" s="146"/>
      <c r="J471" s="221"/>
      <c r="K471" s="146"/>
      <c r="L471" s="175"/>
      <c r="S471" s="4"/>
    </row>
    <row r="472" spans="1:19" ht="23.1" hidden="1" customHeight="1" x14ac:dyDescent="0.2">
      <c r="A472" s="323">
        <v>460</v>
      </c>
      <c r="B472" s="423"/>
      <c r="C472" s="420"/>
      <c r="D472" s="424"/>
      <c r="E472" s="422" t="str">
        <f t="shared" si="7"/>
        <v/>
      </c>
      <c r="F472" s="385"/>
      <c r="G472" s="200"/>
      <c r="H472" s="167" t="str">
        <f>IF(LEFT(G472,2)="48","R",IF(D472="","N/A",VLOOKUP(D472,'UCM 7-6-18'!$F$2:$G$1576,2,FALSE)))</f>
        <v>N/A</v>
      </c>
      <c r="I472" s="146"/>
      <c r="J472" s="221"/>
      <c r="K472" s="146"/>
      <c r="L472" s="175"/>
      <c r="S472" s="4"/>
    </row>
    <row r="473" spans="1:19" ht="23.1" hidden="1" customHeight="1" x14ac:dyDescent="0.2">
      <c r="A473" s="322">
        <v>461</v>
      </c>
      <c r="B473" s="423"/>
      <c r="C473" s="420"/>
      <c r="D473" s="424"/>
      <c r="E473" s="422" t="str">
        <f t="shared" si="7"/>
        <v/>
      </c>
      <c r="F473" s="385"/>
      <c r="G473" s="200"/>
      <c r="H473" s="167" t="str">
        <f>IF(LEFT(G473,2)="48","R",IF(D473="","N/A",VLOOKUP(D473,'UCM 7-6-18'!$F$2:$G$1576,2,FALSE)))</f>
        <v>N/A</v>
      </c>
      <c r="I473" s="146"/>
      <c r="J473" s="221"/>
      <c r="K473" s="146"/>
      <c r="L473" s="175"/>
      <c r="S473" s="4"/>
    </row>
    <row r="474" spans="1:19" ht="23.1" hidden="1" customHeight="1" x14ac:dyDescent="0.2">
      <c r="A474" s="323">
        <v>462</v>
      </c>
      <c r="B474" s="423"/>
      <c r="C474" s="420"/>
      <c r="D474" s="424"/>
      <c r="E474" s="422" t="str">
        <f t="shared" si="7"/>
        <v/>
      </c>
      <c r="F474" s="385"/>
      <c r="G474" s="200"/>
      <c r="H474" s="167" t="str">
        <f>IF(LEFT(G474,2)="48","R",IF(D474="","N/A",VLOOKUP(D474,'UCM 7-6-18'!$F$2:$G$1576,2,FALSE)))</f>
        <v>N/A</v>
      </c>
      <c r="I474" s="146"/>
      <c r="J474" s="221"/>
      <c r="K474" s="146"/>
      <c r="L474" s="175"/>
      <c r="S474" s="4"/>
    </row>
    <row r="475" spans="1:19" ht="23.1" hidden="1" customHeight="1" x14ac:dyDescent="0.2">
      <c r="A475" s="322">
        <v>463</v>
      </c>
      <c r="B475" s="423"/>
      <c r="C475" s="420"/>
      <c r="D475" s="424"/>
      <c r="E475" s="422" t="str">
        <f t="shared" si="7"/>
        <v/>
      </c>
      <c r="F475" s="385"/>
      <c r="G475" s="200"/>
      <c r="H475" s="167" t="str">
        <f>IF(LEFT(G475,2)="48","R",IF(D475="","N/A",VLOOKUP(D475,'UCM 7-6-18'!$F$2:$G$1576,2,FALSE)))</f>
        <v>N/A</v>
      </c>
      <c r="I475" s="146"/>
      <c r="J475" s="221"/>
      <c r="K475" s="146"/>
      <c r="L475" s="175"/>
      <c r="S475" s="4"/>
    </row>
    <row r="476" spans="1:19" ht="23.1" hidden="1" customHeight="1" x14ac:dyDescent="0.2">
      <c r="A476" s="323">
        <v>464</v>
      </c>
      <c r="B476" s="423"/>
      <c r="C476" s="420"/>
      <c r="D476" s="424"/>
      <c r="E476" s="422" t="str">
        <f t="shared" si="7"/>
        <v/>
      </c>
      <c r="F476" s="385"/>
      <c r="G476" s="200"/>
      <c r="H476" s="167" t="str">
        <f>IF(LEFT(G476,2)="48","R",IF(D476="","N/A",VLOOKUP(D476,'UCM 7-6-18'!$F$2:$G$1576,2,FALSE)))</f>
        <v>N/A</v>
      </c>
      <c r="I476" s="146"/>
      <c r="J476" s="221"/>
      <c r="K476" s="146"/>
      <c r="L476" s="175"/>
      <c r="S476" s="4"/>
    </row>
    <row r="477" spans="1:19" ht="23.1" hidden="1" customHeight="1" x14ac:dyDescent="0.2">
      <c r="A477" s="322">
        <v>465</v>
      </c>
      <c r="B477" s="423"/>
      <c r="C477" s="420"/>
      <c r="D477" s="424"/>
      <c r="E477" s="422" t="str">
        <f t="shared" si="7"/>
        <v/>
      </c>
      <c r="F477" s="385"/>
      <c r="G477" s="200"/>
      <c r="H477" s="167" t="str">
        <f>IF(LEFT(G477,2)="48","R",IF(D477="","N/A",VLOOKUP(D477,'UCM 7-6-18'!$F$2:$G$1576,2,FALSE)))</f>
        <v>N/A</v>
      </c>
      <c r="I477" s="146"/>
      <c r="J477" s="221"/>
      <c r="K477" s="146"/>
      <c r="L477" s="175"/>
      <c r="S477" s="4"/>
    </row>
    <row r="478" spans="1:19" ht="23.1" hidden="1" customHeight="1" x14ac:dyDescent="0.2">
      <c r="A478" s="323">
        <v>466</v>
      </c>
      <c r="B478" s="423"/>
      <c r="C478" s="420"/>
      <c r="D478" s="424"/>
      <c r="E478" s="422" t="str">
        <f t="shared" si="7"/>
        <v/>
      </c>
      <c r="F478" s="385"/>
      <c r="G478" s="200"/>
      <c r="H478" s="167" t="str">
        <f>IF(LEFT(G478,2)="48","R",IF(D478="","N/A",VLOOKUP(D478,'UCM 7-6-18'!$F$2:$G$1576,2,FALSE)))</f>
        <v>N/A</v>
      </c>
      <c r="I478" s="146"/>
      <c r="J478" s="221"/>
      <c r="K478" s="146"/>
      <c r="L478" s="175"/>
      <c r="S478" s="4"/>
    </row>
    <row r="479" spans="1:19" ht="23.1" hidden="1" customHeight="1" x14ac:dyDescent="0.2">
      <c r="A479" s="322">
        <v>467</v>
      </c>
      <c r="B479" s="423"/>
      <c r="C479" s="420"/>
      <c r="D479" s="424"/>
      <c r="E479" s="422" t="str">
        <f t="shared" si="7"/>
        <v/>
      </c>
      <c r="F479" s="385"/>
      <c r="G479" s="200"/>
      <c r="H479" s="167" t="str">
        <f>IF(LEFT(G479,2)="48","R",IF(D479="","N/A",VLOOKUP(D479,'UCM 7-6-18'!$F$2:$G$1576,2,FALSE)))</f>
        <v>N/A</v>
      </c>
      <c r="I479" s="146"/>
      <c r="J479" s="221"/>
      <c r="K479" s="146"/>
      <c r="L479" s="175"/>
      <c r="S479" s="4"/>
    </row>
    <row r="480" spans="1:19" ht="23.1" hidden="1" customHeight="1" x14ac:dyDescent="0.2">
      <c r="A480" s="323">
        <v>468</v>
      </c>
      <c r="B480" s="423"/>
      <c r="C480" s="420"/>
      <c r="D480" s="424"/>
      <c r="E480" s="422" t="str">
        <f t="shared" si="7"/>
        <v/>
      </c>
      <c r="F480" s="385"/>
      <c r="G480" s="200"/>
      <c r="H480" s="167" t="str">
        <f>IF(LEFT(G480,2)="48","R",IF(D480="","N/A",VLOOKUP(D480,'UCM 7-6-18'!$F$2:$G$1576,2,FALSE)))</f>
        <v>N/A</v>
      </c>
      <c r="I480" s="146"/>
      <c r="J480" s="221"/>
      <c r="K480" s="146"/>
      <c r="L480" s="175"/>
      <c r="S480" s="4"/>
    </row>
    <row r="481" spans="1:19" ht="23.1" hidden="1" customHeight="1" x14ac:dyDescent="0.2">
      <c r="A481" s="322">
        <v>469</v>
      </c>
      <c r="B481" s="423"/>
      <c r="C481" s="420"/>
      <c r="D481" s="424"/>
      <c r="E481" s="422" t="str">
        <f t="shared" si="7"/>
        <v/>
      </c>
      <c r="F481" s="385"/>
      <c r="G481" s="200"/>
      <c r="H481" s="167" t="str">
        <f>IF(LEFT(G481,2)="48","R",IF(D481="","N/A",VLOOKUP(D481,'UCM 7-6-18'!$F$2:$G$1576,2,FALSE)))</f>
        <v>N/A</v>
      </c>
      <c r="I481" s="146"/>
      <c r="J481" s="221"/>
      <c r="K481" s="146"/>
      <c r="L481" s="175"/>
      <c r="S481" s="4"/>
    </row>
    <row r="482" spans="1:19" ht="23.1" hidden="1" customHeight="1" x14ac:dyDescent="0.2">
      <c r="A482" s="323">
        <v>470</v>
      </c>
      <c r="B482" s="423"/>
      <c r="C482" s="420"/>
      <c r="D482" s="424"/>
      <c r="E482" s="422" t="str">
        <f t="shared" si="7"/>
        <v/>
      </c>
      <c r="F482" s="385"/>
      <c r="G482" s="200"/>
      <c r="H482" s="167" t="str">
        <f>IF(LEFT(G482,2)="48","R",IF(D482="","N/A",VLOOKUP(D482,'UCM 7-6-18'!$F$2:$G$1576,2,FALSE)))</f>
        <v>N/A</v>
      </c>
      <c r="I482" s="146"/>
      <c r="J482" s="221"/>
      <c r="K482" s="146"/>
      <c r="L482" s="175"/>
      <c r="S482" s="4"/>
    </row>
    <row r="483" spans="1:19" ht="23.1" hidden="1" customHeight="1" x14ac:dyDescent="0.2">
      <c r="A483" s="322">
        <v>471</v>
      </c>
      <c r="B483" s="423"/>
      <c r="C483" s="420"/>
      <c r="D483" s="424"/>
      <c r="E483" s="422" t="str">
        <f t="shared" si="7"/>
        <v/>
      </c>
      <c r="F483" s="385"/>
      <c r="G483" s="200"/>
      <c r="H483" s="167" t="str">
        <f>IF(LEFT(G483,2)="48","R",IF(D483="","N/A",VLOOKUP(D483,'UCM 7-6-18'!$F$2:$G$1576,2,FALSE)))</f>
        <v>N/A</v>
      </c>
      <c r="I483" s="146"/>
      <c r="J483" s="221"/>
      <c r="K483" s="146"/>
      <c r="L483" s="175"/>
      <c r="S483" s="4"/>
    </row>
    <row r="484" spans="1:19" ht="23.1" hidden="1" customHeight="1" x14ac:dyDescent="0.2">
      <c r="A484" s="323">
        <v>472</v>
      </c>
      <c r="B484" s="423"/>
      <c r="C484" s="420"/>
      <c r="D484" s="424"/>
      <c r="E484" s="422" t="str">
        <f t="shared" si="7"/>
        <v/>
      </c>
      <c r="F484" s="385"/>
      <c r="G484" s="200"/>
      <c r="H484" s="167" t="str">
        <f>IF(LEFT(G484,2)="48","R",IF(D484="","N/A",VLOOKUP(D484,'UCM 7-6-18'!$F$2:$G$1576,2,FALSE)))</f>
        <v>N/A</v>
      </c>
      <c r="I484" s="146"/>
      <c r="J484" s="221"/>
      <c r="K484" s="146"/>
      <c r="L484" s="175"/>
      <c r="S484" s="4"/>
    </row>
    <row r="485" spans="1:19" ht="23.1" hidden="1" customHeight="1" x14ac:dyDescent="0.2">
      <c r="A485" s="322">
        <v>473</v>
      </c>
      <c r="B485" s="423"/>
      <c r="C485" s="420"/>
      <c r="D485" s="424"/>
      <c r="E485" s="422" t="str">
        <f t="shared" si="7"/>
        <v/>
      </c>
      <c r="F485" s="385"/>
      <c r="G485" s="200"/>
      <c r="H485" s="167" t="str">
        <f>IF(LEFT(G485,2)="48","R",IF(D485="","N/A",VLOOKUP(D485,'UCM 7-6-18'!$F$2:$G$1576,2,FALSE)))</f>
        <v>N/A</v>
      </c>
      <c r="I485" s="146"/>
      <c r="J485" s="221"/>
      <c r="K485" s="146"/>
      <c r="L485" s="175"/>
      <c r="S485" s="4"/>
    </row>
    <row r="486" spans="1:19" ht="23.1" hidden="1" customHeight="1" x14ac:dyDescent="0.2">
      <c r="A486" s="323">
        <v>474</v>
      </c>
      <c r="B486" s="423"/>
      <c r="C486" s="420"/>
      <c r="D486" s="424"/>
      <c r="E486" s="422" t="str">
        <f t="shared" si="7"/>
        <v/>
      </c>
      <c r="F486" s="385"/>
      <c r="G486" s="200"/>
      <c r="H486" s="167" t="str">
        <f>IF(LEFT(G486,2)="48","R",IF(D486="","N/A",VLOOKUP(D486,'UCM 7-6-18'!$F$2:$G$1576,2,FALSE)))</f>
        <v>N/A</v>
      </c>
      <c r="I486" s="146"/>
      <c r="J486" s="221"/>
      <c r="K486" s="146"/>
      <c r="L486" s="175"/>
      <c r="S486" s="4"/>
    </row>
    <row r="487" spans="1:19" ht="23.1" hidden="1" customHeight="1" x14ac:dyDescent="0.2">
      <c r="A487" s="322">
        <v>475</v>
      </c>
      <c r="B487" s="423"/>
      <c r="C487" s="420"/>
      <c r="D487" s="424"/>
      <c r="E487" s="422" t="str">
        <f t="shared" si="7"/>
        <v/>
      </c>
      <c r="F487" s="385"/>
      <c r="G487" s="200"/>
      <c r="H487" s="167" t="str">
        <f>IF(LEFT(G487,2)="48","R",IF(D487="","N/A",VLOOKUP(D487,'UCM 7-6-18'!$F$2:$G$1576,2,FALSE)))</f>
        <v>N/A</v>
      </c>
      <c r="I487" s="146"/>
      <c r="J487" s="221"/>
      <c r="K487" s="146"/>
      <c r="L487" s="175"/>
      <c r="S487" s="4"/>
    </row>
    <row r="488" spans="1:19" ht="23.1" hidden="1" customHeight="1" x14ac:dyDescent="0.2">
      <c r="A488" s="323">
        <v>476</v>
      </c>
      <c r="B488" s="423"/>
      <c r="C488" s="420"/>
      <c r="D488" s="424"/>
      <c r="E488" s="422" t="str">
        <f t="shared" si="7"/>
        <v/>
      </c>
      <c r="F488" s="385"/>
      <c r="G488" s="200"/>
      <c r="H488" s="167" t="str">
        <f>IF(LEFT(G488,2)="48","R",IF(D488="","N/A",VLOOKUP(D488,'UCM 7-6-18'!$F$2:$G$1576,2,FALSE)))</f>
        <v>N/A</v>
      </c>
      <c r="I488" s="146"/>
      <c r="J488" s="221"/>
      <c r="K488" s="146"/>
      <c r="L488" s="175"/>
      <c r="S488" s="4"/>
    </row>
    <row r="489" spans="1:19" ht="23.1" hidden="1" customHeight="1" x14ac:dyDescent="0.2">
      <c r="A489" s="322">
        <v>477</v>
      </c>
      <c r="B489" s="423"/>
      <c r="C489" s="420"/>
      <c r="D489" s="424"/>
      <c r="E489" s="422" t="str">
        <f t="shared" si="7"/>
        <v/>
      </c>
      <c r="F489" s="385"/>
      <c r="G489" s="200"/>
      <c r="H489" s="167" t="str">
        <f>IF(LEFT(G489,2)="48","R",IF(D489="","N/A",VLOOKUP(D489,'UCM 7-6-18'!$F$2:$G$1576,2,FALSE)))</f>
        <v>N/A</v>
      </c>
      <c r="I489" s="146"/>
      <c r="J489" s="221"/>
      <c r="K489" s="146"/>
      <c r="L489" s="175"/>
      <c r="S489" s="4"/>
    </row>
    <row r="490" spans="1:19" ht="23.1" hidden="1" customHeight="1" x14ac:dyDescent="0.2">
      <c r="A490" s="323">
        <v>478</v>
      </c>
      <c r="B490" s="423"/>
      <c r="C490" s="420"/>
      <c r="D490" s="424"/>
      <c r="E490" s="422" t="str">
        <f t="shared" si="7"/>
        <v/>
      </c>
      <c r="F490" s="385"/>
      <c r="G490" s="200"/>
      <c r="H490" s="167" t="str">
        <f>IF(LEFT(G490,2)="48","R",IF(D490="","N/A",VLOOKUP(D490,'UCM 7-6-18'!$F$2:$G$1576,2,FALSE)))</f>
        <v>N/A</v>
      </c>
      <c r="I490" s="146"/>
      <c r="J490" s="221"/>
      <c r="K490" s="146"/>
      <c r="L490" s="175"/>
      <c r="S490" s="4"/>
    </row>
    <row r="491" spans="1:19" ht="23.1" hidden="1" customHeight="1" x14ac:dyDescent="0.2">
      <c r="A491" s="322">
        <v>479</v>
      </c>
      <c r="B491" s="423"/>
      <c r="C491" s="420"/>
      <c r="D491" s="424"/>
      <c r="E491" s="422" t="str">
        <f t="shared" si="7"/>
        <v/>
      </c>
      <c r="F491" s="385"/>
      <c r="G491" s="200"/>
      <c r="H491" s="167" t="str">
        <f>IF(LEFT(G491,2)="48","R",IF(D491="","N/A",VLOOKUP(D491,'UCM 7-6-18'!$F$2:$G$1576,2,FALSE)))</f>
        <v>N/A</v>
      </c>
      <c r="I491" s="146"/>
      <c r="J491" s="221"/>
      <c r="K491" s="146"/>
      <c r="L491" s="175"/>
      <c r="S491" s="4"/>
    </row>
    <row r="492" spans="1:19" ht="23.1" hidden="1" customHeight="1" x14ac:dyDescent="0.2">
      <c r="A492" s="323">
        <v>480</v>
      </c>
      <c r="B492" s="423"/>
      <c r="C492" s="420"/>
      <c r="D492" s="424"/>
      <c r="E492" s="422" t="str">
        <f t="shared" si="7"/>
        <v/>
      </c>
      <c r="F492" s="385"/>
      <c r="G492" s="200"/>
      <c r="H492" s="167" t="str">
        <f>IF(LEFT(G492,2)="48","R",IF(D492="","N/A",VLOOKUP(D492,'UCM 7-6-18'!$F$2:$G$1576,2,FALSE)))</f>
        <v>N/A</v>
      </c>
      <c r="I492" s="146"/>
      <c r="J492" s="221"/>
      <c r="K492" s="146"/>
      <c r="L492" s="175"/>
      <c r="S492" s="4"/>
    </row>
    <row r="493" spans="1:19" ht="23.1" hidden="1" customHeight="1" x14ac:dyDescent="0.2">
      <c r="A493" s="322">
        <v>481</v>
      </c>
      <c r="B493" s="423"/>
      <c r="C493" s="420"/>
      <c r="D493" s="424"/>
      <c r="E493" s="422" t="str">
        <f t="shared" si="7"/>
        <v/>
      </c>
      <c r="F493" s="385"/>
      <c r="G493" s="200"/>
      <c r="H493" s="167" t="str">
        <f>IF(LEFT(G493,2)="48","R",IF(D493="","N/A",VLOOKUP(D493,'UCM 7-6-18'!$F$2:$G$1576,2,FALSE)))</f>
        <v>N/A</v>
      </c>
      <c r="I493" s="146"/>
      <c r="J493" s="221"/>
      <c r="K493" s="146"/>
      <c r="L493" s="175"/>
      <c r="S493" s="4"/>
    </row>
    <row r="494" spans="1:19" ht="23.1" hidden="1" customHeight="1" x14ac:dyDescent="0.2">
      <c r="A494" s="323">
        <v>482</v>
      </c>
      <c r="B494" s="423"/>
      <c r="C494" s="420"/>
      <c r="D494" s="424"/>
      <c r="E494" s="422" t="str">
        <f t="shared" si="7"/>
        <v/>
      </c>
      <c r="F494" s="385"/>
      <c r="G494" s="200"/>
      <c r="H494" s="167" t="str">
        <f>IF(LEFT(G494,2)="48","R",IF(D494="","N/A",VLOOKUP(D494,'UCM 7-6-18'!$F$2:$G$1576,2,FALSE)))</f>
        <v>N/A</v>
      </c>
      <c r="I494" s="146"/>
      <c r="J494" s="221"/>
      <c r="K494" s="146"/>
      <c r="L494" s="175"/>
      <c r="S494" s="4"/>
    </row>
    <row r="495" spans="1:19" ht="23.1" hidden="1" customHeight="1" x14ac:dyDescent="0.2">
      <c r="A495" s="322">
        <v>483</v>
      </c>
      <c r="B495" s="423"/>
      <c r="C495" s="420"/>
      <c r="D495" s="424"/>
      <c r="E495" s="422" t="str">
        <f t="shared" si="7"/>
        <v/>
      </c>
      <c r="F495" s="385"/>
      <c r="G495" s="200"/>
      <c r="H495" s="167" t="str">
        <f>IF(LEFT(G495,2)="48","R",IF(D495="","N/A",VLOOKUP(D495,'UCM 7-6-18'!$F$2:$G$1576,2,FALSE)))</f>
        <v>N/A</v>
      </c>
      <c r="I495" s="146"/>
      <c r="J495" s="221"/>
      <c r="K495" s="146"/>
      <c r="L495" s="175"/>
      <c r="S495" s="4"/>
    </row>
    <row r="496" spans="1:19" ht="23.1" hidden="1" customHeight="1" x14ac:dyDescent="0.2">
      <c r="A496" s="323">
        <v>484</v>
      </c>
      <c r="B496" s="423"/>
      <c r="C496" s="420"/>
      <c r="D496" s="424"/>
      <c r="E496" s="422" t="str">
        <f t="shared" si="7"/>
        <v/>
      </c>
      <c r="F496" s="385"/>
      <c r="G496" s="200"/>
      <c r="H496" s="167" t="str">
        <f>IF(LEFT(G496,2)="48","R",IF(D496="","N/A",VLOOKUP(D496,'UCM 7-6-18'!$F$2:$G$1576,2,FALSE)))</f>
        <v>N/A</v>
      </c>
      <c r="I496" s="146"/>
      <c r="J496" s="221"/>
      <c r="K496" s="146"/>
      <c r="L496" s="175"/>
      <c r="S496" s="4"/>
    </row>
    <row r="497" spans="1:19" ht="23.1" hidden="1" customHeight="1" x14ac:dyDescent="0.2">
      <c r="A497" s="322">
        <v>485</v>
      </c>
      <c r="B497" s="423"/>
      <c r="C497" s="420"/>
      <c r="D497" s="424"/>
      <c r="E497" s="422" t="str">
        <f t="shared" si="7"/>
        <v/>
      </c>
      <c r="F497" s="385"/>
      <c r="G497" s="200"/>
      <c r="H497" s="167" t="str">
        <f>IF(LEFT(G497,2)="48","R",IF(D497="","N/A",VLOOKUP(D497,'UCM 7-6-18'!$F$2:$G$1576,2,FALSE)))</f>
        <v>N/A</v>
      </c>
      <c r="I497" s="146"/>
      <c r="J497" s="221"/>
      <c r="K497" s="146"/>
      <c r="L497" s="175"/>
      <c r="S497" s="4"/>
    </row>
    <row r="498" spans="1:19" ht="23.1" hidden="1" customHeight="1" x14ac:dyDescent="0.2">
      <c r="A498" s="323">
        <v>486</v>
      </c>
      <c r="B498" s="423"/>
      <c r="C498" s="420"/>
      <c r="D498" s="424"/>
      <c r="E498" s="422" t="str">
        <f t="shared" si="7"/>
        <v/>
      </c>
      <c r="F498" s="385"/>
      <c r="G498" s="200"/>
      <c r="H498" s="167" t="str">
        <f>IF(LEFT(G498,2)="48","R",IF(D498="","N/A",VLOOKUP(D498,'UCM 7-6-18'!$F$2:$G$1576,2,FALSE)))</f>
        <v>N/A</v>
      </c>
      <c r="I498" s="146"/>
      <c r="J498" s="221"/>
      <c r="K498" s="146"/>
      <c r="L498" s="175"/>
      <c r="S498" s="4"/>
    </row>
    <row r="499" spans="1:19" ht="23.1" hidden="1" customHeight="1" x14ac:dyDescent="0.2">
      <c r="A499" s="322">
        <v>487</v>
      </c>
      <c r="B499" s="423"/>
      <c r="C499" s="420"/>
      <c r="D499" s="424"/>
      <c r="E499" s="422" t="str">
        <f t="shared" si="7"/>
        <v/>
      </c>
      <c r="F499" s="385"/>
      <c r="G499" s="200"/>
      <c r="H499" s="167" t="str">
        <f>IF(LEFT(G499,2)="48","R",IF(D499="","N/A",VLOOKUP(D499,'UCM 7-6-18'!$F$2:$G$1576,2,FALSE)))</f>
        <v>N/A</v>
      </c>
      <c r="I499" s="146"/>
      <c r="J499" s="221"/>
      <c r="K499" s="146"/>
      <c r="L499" s="175"/>
      <c r="S499" s="4"/>
    </row>
    <row r="500" spans="1:19" ht="23.1" hidden="1" customHeight="1" x14ac:dyDescent="0.2">
      <c r="A500" s="323">
        <v>488</v>
      </c>
      <c r="B500" s="423"/>
      <c r="C500" s="420"/>
      <c r="D500" s="424"/>
      <c r="E500" s="422" t="str">
        <f t="shared" si="7"/>
        <v/>
      </c>
      <c r="F500" s="385"/>
      <c r="G500" s="200"/>
      <c r="H500" s="167" t="str">
        <f>IF(LEFT(G500,2)="48","R",IF(D500="","N/A",VLOOKUP(D500,'UCM 7-6-18'!$F$2:$G$1576,2,FALSE)))</f>
        <v>N/A</v>
      </c>
      <c r="I500" s="146"/>
      <c r="J500" s="221"/>
      <c r="K500" s="146"/>
      <c r="L500" s="175"/>
      <c r="S500" s="4"/>
    </row>
    <row r="501" spans="1:19" ht="23.1" hidden="1" customHeight="1" x14ac:dyDescent="0.2">
      <c r="A501" s="322">
        <v>489</v>
      </c>
      <c r="B501" s="423"/>
      <c r="C501" s="420"/>
      <c r="D501" s="424"/>
      <c r="E501" s="422" t="str">
        <f t="shared" si="7"/>
        <v/>
      </c>
      <c r="F501" s="385"/>
      <c r="G501" s="200"/>
      <c r="H501" s="167" t="str">
        <f>IF(LEFT(G501,2)="48","R",IF(D501="","N/A",VLOOKUP(D501,'UCM 7-6-18'!$F$2:$G$1576,2,FALSE)))</f>
        <v>N/A</v>
      </c>
      <c r="I501" s="146"/>
      <c r="J501" s="221"/>
      <c r="K501" s="146"/>
      <c r="L501" s="175"/>
      <c r="S501" s="4"/>
    </row>
    <row r="502" spans="1:19" ht="23.1" hidden="1" customHeight="1" x14ac:dyDescent="0.2">
      <c r="A502" s="323">
        <v>490</v>
      </c>
      <c r="B502" s="423"/>
      <c r="C502" s="420"/>
      <c r="D502" s="424"/>
      <c r="E502" s="422" t="str">
        <f t="shared" si="7"/>
        <v/>
      </c>
      <c r="F502" s="385"/>
      <c r="G502" s="200"/>
      <c r="H502" s="167" t="str">
        <f>IF(LEFT(G502,2)="48","R",IF(D502="","N/A",VLOOKUP(D502,'UCM 7-6-18'!$F$2:$G$1576,2,FALSE)))</f>
        <v>N/A</v>
      </c>
      <c r="I502" s="146"/>
      <c r="J502" s="221"/>
      <c r="K502" s="146"/>
      <c r="L502" s="175"/>
      <c r="S502" s="4"/>
    </row>
    <row r="503" spans="1:19" ht="23.1" hidden="1" customHeight="1" x14ac:dyDescent="0.2">
      <c r="A503" s="322">
        <v>491</v>
      </c>
      <c r="B503" s="423"/>
      <c r="C503" s="420"/>
      <c r="D503" s="424"/>
      <c r="E503" s="422" t="str">
        <f t="shared" si="7"/>
        <v/>
      </c>
      <c r="F503" s="385"/>
      <c r="G503" s="200"/>
      <c r="H503" s="167" t="str">
        <f>IF(LEFT(G503,2)="48","R",IF(D503="","N/A",VLOOKUP(D503,'UCM 7-6-18'!$F$2:$G$1576,2,FALSE)))</f>
        <v>N/A</v>
      </c>
      <c r="I503" s="146"/>
      <c r="J503" s="221"/>
      <c r="K503" s="146"/>
      <c r="L503" s="175"/>
      <c r="S503" s="4"/>
    </row>
    <row r="504" spans="1:19" ht="23.1" hidden="1" customHeight="1" x14ac:dyDescent="0.2">
      <c r="A504" s="323">
        <v>492</v>
      </c>
      <c r="B504" s="423"/>
      <c r="C504" s="420"/>
      <c r="D504" s="424"/>
      <c r="E504" s="422" t="str">
        <f t="shared" si="7"/>
        <v/>
      </c>
      <c r="F504" s="385"/>
      <c r="G504" s="200"/>
      <c r="H504" s="167" t="str">
        <f>IF(LEFT(G504,2)="48","R",IF(D504="","N/A",VLOOKUP(D504,'UCM 7-6-18'!$F$2:$G$1576,2,FALSE)))</f>
        <v>N/A</v>
      </c>
      <c r="I504" s="146"/>
      <c r="J504" s="221"/>
      <c r="K504" s="146"/>
      <c r="L504" s="175"/>
      <c r="S504" s="4"/>
    </row>
    <row r="505" spans="1:19" ht="23.1" hidden="1" customHeight="1" x14ac:dyDescent="0.2">
      <c r="A505" s="322">
        <v>493</v>
      </c>
      <c r="B505" s="423"/>
      <c r="C505" s="420"/>
      <c r="D505" s="424"/>
      <c r="E505" s="422" t="str">
        <f t="shared" si="7"/>
        <v/>
      </c>
      <c r="F505" s="385"/>
      <c r="G505" s="200"/>
      <c r="H505" s="167" t="str">
        <f>IF(LEFT(G505,2)="48","R",IF(D505="","N/A",VLOOKUP(D505,'UCM 7-6-18'!$F$2:$G$1576,2,FALSE)))</f>
        <v>N/A</v>
      </c>
      <c r="I505" s="146"/>
      <c r="J505" s="221"/>
      <c r="K505" s="146"/>
      <c r="L505" s="175"/>
      <c r="S505" s="4"/>
    </row>
    <row r="506" spans="1:19" ht="23.1" hidden="1" customHeight="1" x14ac:dyDescent="0.2">
      <c r="A506" s="323">
        <v>494</v>
      </c>
      <c r="B506" s="423"/>
      <c r="C506" s="420"/>
      <c r="D506" s="424"/>
      <c r="E506" s="422" t="str">
        <f t="shared" si="7"/>
        <v/>
      </c>
      <c r="F506" s="385"/>
      <c r="G506" s="200"/>
      <c r="H506" s="167" t="str">
        <f>IF(LEFT(G506,2)="48","R",IF(D506="","N/A",VLOOKUP(D506,'UCM 7-6-18'!$F$2:$G$1576,2,FALSE)))</f>
        <v>N/A</v>
      </c>
      <c r="I506" s="146"/>
      <c r="J506" s="221"/>
      <c r="K506" s="146"/>
      <c r="L506" s="175"/>
      <c r="S506" s="4"/>
    </row>
    <row r="507" spans="1:19" ht="23.1" hidden="1" customHeight="1" x14ac:dyDescent="0.2">
      <c r="A507" s="322">
        <v>495</v>
      </c>
      <c r="B507" s="423"/>
      <c r="C507" s="420"/>
      <c r="D507" s="424"/>
      <c r="E507" s="422" t="str">
        <f t="shared" si="7"/>
        <v/>
      </c>
      <c r="F507" s="385"/>
      <c r="G507" s="200"/>
      <c r="H507" s="167" t="str">
        <f>IF(LEFT(G507,2)="48","R",IF(D507="","N/A",VLOOKUP(D507,'UCM 7-6-18'!$F$2:$G$1576,2,FALSE)))</f>
        <v>N/A</v>
      </c>
      <c r="I507" s="146"/>
      <c r="J507" s="221"/>
      <c r="K507" s="146"/>
      <c r="L507" s="175"/>
      <c r="S507" s="4"/>
    </row>
    <row r="508" spans="1:19" ht="23.1" hidden="1" customHeight="1" x14ac:dyDescent="0.2">
      <c r="A508" s="323">
        <v>496</v>
      </c>
      <c r="B508" s="423"/>
      <c r="C508" s="420"/>
      <c r="D508" s="424"/>
      <c r="E508" s="422" t="str">
        <f t="shared" si="7"/>
        <v/>
      </c>
      <c r="F508" s="385"/>
      <c r="G508" s="200"/>
      <c r="H508" s="167" t="str">
        <f>IF(LEFT(G508,2)="48","R",IF(D508="","N/A",VLOOKUP(D508,'UCM 7-6-18'!$F$2:$G$1576,2,FALSE)))</f>
        <v>N/A</v>
      </c>
      <c r="I508" s="146"/>
      <c r="J508" s="221"/>
      <c r="K508" s="146"/>
      <c r="L508" s="175"/>
      <c r="S508" s="4"/>
    </row>
    <row r="509" spans="1:19" ht="23.1" hidden="1" customHeight="1" x14ac:dyDescent="0.2">
      <c r="A509" s="322">
        <v>497</v>
      </c>
      <c r="B509" s="423"/>
      <c r="C509" s="420"/>
      <c r="D509" s="424"/>
      <c r="E509" s="422" t="str">
        <f t="shared" si="7"/>
        <v/>
      </c>
      <c r="F509" s="385"/>
      <c r="G509" s="200"/>
      <c r="H509" s="167" t="str">
        <f>IF(LEFT(G509,2)="48","R",IF(D509="","N/A",VLOOKUP(D509,'UCM 7-6-18'!$F$2:$G$1576,2,FALSE)))</f>
        <v>N/A</v>
      </c>
      <c r="I509" s="146"/>
      <c r="J509" s="221"/>
      <c r="K509" s="146"/>
      <c r="L509" s="175"/>
      <c r="S509" s="4"/>
    </row>
    <row r="510" spans="1:19" ht="23.1" hidden="1" customHeight="1" x14ac:dyDescent="0.2">
      <c r="A510" s="323">
        <v>498</v>
      </c>
      <c r="B510" s="423"/>
      <c r="C510" s="420"/>
      <c r="D510" s="424"/>
      <c r="E510" s="422" t="str">
        <f t="shared" si="7"/>
        <v/>
      </c>
      <c r="F510" s="385"/>
      <c r="G510" s="200"/>
      <c r="H510" s="167" t="str">
        <f>IF(LEFT(G510,2)="48","R",IF(D510="","N/A",VLOOKUP(D510,'UCM 7-6-18'!$F$2:$G$1576,2,FALSE)))</f>
        <v>N/A</v>
      </c>
      <c r="I510" s="146"/>
      <c r="J510" s="221"/>
      <c r="K510" s="146"/>
      <c r="L510" s="175"/>
      <c r="S510" s="4"/>
    </row>
    <row r="511" spans="1:19" ht="23.1" hidden="1" customHeight="1" x14ac:dyDescent="0.2">
      <c r="A511" s="322">
        <v>499</v>
      </c>
      <c r="B511" s="423"/>
      <c r="C511" s="420"/>
      <c r="D511" s="424"/>
      <c r="E511" s="422" t="str">
        <f t="shared" si="7"/>
        <v/>
      </c>
      <c r="F511" s="385"/>
      <c r="G511" s="200"/>
      <c r="H511" s="167" t="str">
        <f>IF(LEFT(G511,2)="48","R",IF(D511="","N/A",VLOOKUP(D511,'UCM 7-6-18'!$F$2:$G$1576,2,FALSE)))</f>
        <v>N/A</v>
      </c>
      <c r="I511" s="146"/>
      <c r="J511" s="221"/>
      <c r="K511" s="146"/>
      <c r="L511" s="175"/>
      <c r="S511" s="4"/>
    </row>
    <row r="512" spans="1:19" ht="23.1" hidden="1" customHeight="1" x14ac:dyDescent="0.2">
      <c r="A512" s="323">
        <v>500</v>
      </c>
      <c r="B512" s="423"/>
      <c r="C512" s="420"/>
      <c r="D512" s="424"/>
      <c r="E512" s="422" t="str">
        <f t="shared" si="7"/>
        <v/>
      </c>
      <c r="F512" s="385"/>
      <c r="G512" s="200"/>
      <c r="H512" s="167" t="str">
        <f>IF(LEFT(G512,2)="48","R",IF(D512="","N/A",VLOOKUP(D512,'UCM 7-6-18'!$F$2:$G$1576,2,FALSE)))</f>
        <v>N/A</v>
      </c>
      <c r="I512" s="146"/>
      <c r="J512" s="221"/>
      <c r="K512" s="146"/>
      <c r="L512" s="175"/>
      <c r="S512" s="4"/>
    </row>
    <row r="513" spans="1:19" ht="23.1" hidden="1" customHeight="1" x14ac:dyDescent="0.2">
      <c r="A513" s="322">
        <v>501</v>
      </c>
      <c r="B513" s="423"/>
      <c r="C513" s="420"/>
      <c r="D513" s="424"/>
      <c r="E513" s="422" t="str">
        <f t="shared" si="7"/>
        <v/>
      </c>
      <c r="F513" s="385"/>
      <c r="G513" s="200"/>
      <c r="H513" s="167" t="str">
        <f>IF(LEFT(G513,2)="48","R",IF(D513="","N/A",VLOOKUP(D513,'UCM 7-6-18'!$F$2:$G$1576,2,FALSE)))</f>
        <v>N/A</v>
      </c>
      <c r="I513" s="146"/>
      <c r="J513" s="221"/>
      <c r="K513" s="146"/>
      <c r="L513" s="175"/>
      <c r="S513" s="4"/>
    </row>
    <row r="514" spans="1:19" ht="23.1" hidden="1" customHeight="1" x14ac:dyDescent="0.2">
      <c r="A514" s="323">
        <v>502</v>
      </c>
      <c r="B514" s="423"/>
      <c r="C514" s="420"/>
      <c r="D514" s="424"/>
      <c r="E514" s="422" t="str">
        <f t="shared" si="7"/>
        <v/>
      </c>
      <c r="F514" s="385"/>
      <c r="G514" s="200"/>
      <c r="H514" s="167" t="str">
        <f>IF(LEFT(G514,2)="48","R",IF(D514="","N/A",VLOOKUP(D514,'UCM 7-6-18'!$F$2:$G$1576,2,FALSE)))</f>
        <v>N/A</v>
      </c>
      <c r="I514" s="146"/>
      <c r="J514" s="221"/>
      <c r="K514" s="146"/>
      <c r="L514" s="175"/>
      <c r="S514" s="4"/>
    </row>
    <row r="515" spans="1:19" ht="23.1" hidden="1" customHeight="1" x14ac:dyDescent="0.2">
      <c r="A515" s="322">
        <v>503</v>
      </c>
      <c r="B515" s="423"/>
      <c r="C515" s="420"/>
      <c r="D515" s="424"/>
      <c r="E515" s="422" t="str">
        <f t="shared" si="7"/>
        <v/>
      </c>
      <c r="F515" s="385"/>
      <c r="G515" s="200"/>
      <c r="H515" s="167" t="str">
        <f>IF(LEFT(G515,2)="48","R",IF(D515="","N/A",VLOOKUP(D515,'UCM 7-6-18'!$F$2:$G$1576,2,FALSE)))</f>
        <v>N/A</v>
      </c>
      <c r="I515" s="146"/>
      <c r="J515" s="221"/>
      <c r="K515" s="146"/>
      <c r="L515" s="175"/>
      <c r="S515" s="4"/>
    </row>
    <row r="516" spans="1:19" ht="23.1" hidden="1" customHeight="1" x14ac:dyDescent="0.2">
      <c r="A516" s="323">
        <v>504</v>
      </c>
      <c r="B516" s="423"/>
      <c r="C516" s="420"/>
      <c r="D516" s="424"/>
      <c r="E516" s="422" t="str">
        <f t="shared" si="7"/>
        <v/>
      </c>
      <c r="F516" s="385"/>
      <c r="G516" s="200"/>
      <c r="H516" s="167" t="str">
        <f>IF(LEFT(G516,2)="48","R",IF(D516="","N/A",VLOOKUP(D516,'UCM 7-6-18'!$F$2:$G$1576,2,FALSE)))</f>
        <v>N/A</v>
      </c>
      <c r="I516" s="146"/>
      <c r="J516" s="221"/>
      <c r="K516" s="146"/>
      <c r="L516" s="175"/>
      <c r="S516" s="4"/>
    </row>
    <row r="517" spans="1:19" ht="23.1" hidden="1" customHeight="1" x14ac:dyDescent="0.2">
      <c r="A517" s="322">
        <v>505</v>
      </c>
      <c r="B517" s="423"/>
      <c r="C517" s="420"/>
      <c r="D517" s="424"/>
      <c r="E517" s="422" t="str">
        <f t="shared" si="7"/>
        <v/>
      </c>
      <c r="F517" s="385"/>
      <c r="G517" s="200"/>
      <c r="H517" s="167" t="str">
        <f>IF(LEFT(G517,2)="48","R",IF(D517="","N/A",VLOOKUP(D517,'UCM 7-6-18'!$F$2:$G$1576,2,FALSE)))</f>
        <v>N/A</v>
      </c>
      <c r="I517" s="146"/>
      <c r="J517" s="221"/>
      <c r="K517" s="146"/>
      <c r="L517" s="175"/>
      <c r="S517" s="4"/>
    </row>
    <row r="518" spans="1:19" ht="23.1" hidden="1" customHeight="1" x14ac:dyDescent="0.2">
      <c r="A518" s="323">
        <v>506</v>
      </c>
      <c r="B518" s="423"/>
      <c r="C518" s="420"/>
      <c r="D518" s="424"/>
      <c r="E518" s="422" t="str">
        <f t="shared" si="7"/>
        <v/>
      </c>
      <c r="F518" s="385"/>
      <c r="G518" s="200"/>
      <c r="H518" s="167" t="str">
        <f>IF(LEFT(G518,2)="48","R",IF(D518="","N/A",VLOOKUP(D518,'UCM 7-6-18'!$F$2:$G$1576,2,FALSE)))</f>
        <v>N/A</v>
      </c>
      <c r="I518" s="146"/>
      <c r="J518" s="221"/>
      <c r="K518" s="146"/>
      <c r="L518" s="175"/>
      <c r="S518" s="4"/>
    </row>
    <row r="519" spans="1:19" ht="23.1" hidden="1" customHeight="1" x14ac:dyDescent="0.2">
      <c r="A519" s="322">
        <v>507</v>
      </c>
      <c r="B519" s="423"/>
      <c r="C519" s="420"/>
      <c r="D519" s="424"/>
      <c r="E519" s="422" t="str">
        <f t="shared" si="7"/>
        <v/>
      </c>
      <c r="F519" s="385"/>
      <c r="G519" s="200"/>
      <c r="H519" s="167" t="str">
        <f>IF(LEFT(G519,2)="48","R",IF(D519="","N/A",VLOOKUP(D519,'UCM 7-6-18'!$F$2:$G$1576,2,FALSE)))</f>
        <v>N/A</v>
      </c>
      <c r="I519" s="146"/>
      <c r="J519" s="221"/>
      <c r="K519" s="146"/>
      <c r="L519" s="175"/>
      <c r="S519" s="4"/>
    </row>
    <row r="520" spans="1:19" ht="23.1" hidden="1" customHeight="1" x14ac:dyDescent="0.2">
      <c r="A520" s="323">
        <v>508</v>
      </c>
      <c r="B520" s="423"/>
      <c r="C520" s="420"/>
      <c r="D520" s="424"/>
      <c r="E520" s="422" t="str">
        <f t="shared" si="7"/>
        <v/>
      </c>
      <c r="F520" s="385"/>
      <c r="G520" s="200"/>
      <c r="H520" s="167" t="str">
        <f>IF(LEFT(G520,2)="48","R",IF(D520="","N/A",VLOOKUP(D520,'UCM 7-6-18'!$F$2:$G$1576,2,FALSE)))</f>
        <v>N/A</v>
      </c>
      <c r="I520" s="146"/>
      <c r="J520" s="221"/>
      <c r="K520" s="146"/>
      <c r="L520" s="175"/>
      <c r="S520" s="4"/>
    </row>
    <row r="521" spans="1:19" ht="23.1" hidden="1" customHeight="1" x14ac:dyDescent="0.2">
      <c r="A521" s="322">
        <v>509</v>
      </c>
      <c r="B521" s="423"/>
      <c r="C521" s="420"/>
      <c r="D521" s="424"/>
      <c r="E521" s="422" t="str">
        <f t="shared" si="7"/>
        <v/>
      </c>
      <c r="F521" s="385"/>
      <c r="G521" s="200"/>
      <c r="H521" s="167" t="str">
        <f>IF(LEFT(G521,2)="48","R",IF(D521="","N/A",VLOOKUP(D521,'UCM 7-6-18'!$F$2:$G$1576,2,FALSE)))</f>
        <v>N/A</v>
      </c>
      <c r="I521" s="146"/>
      <c r="J521" s="221"/>
      <c r="K521" s="146"/>
      <c r="L521" s="175"/>
      <c r="S521" s="4"/>
    </row>
    <row r="522" spans="1:19" ht="23.1" hidden="1" customHeight="1" x14ac:dyDescent="0.2">
      <c r="A522" s="323">
        <v>510</v>
      </c>
      <c r="B522" s="423"/>
      <c r="C522" s="420"/>
      <c r="D522" s="424"/>
      <c r="E522" s="422" t="str">
        <f t="shared" si="7"/>
        <v/>
      </c>
      <c r="F522" s="385"/>
      <c r="G522" s="200"/>
      <c r="H522" s="167" t="str">
        <f>IF(LEFT(G522,2)="48","R",IF(D522="","N/A",VLOOKUP(D522,'UCM 7-6-18'!$F$2:$G$1576,2,FALSE)))</f>
        <v>N/A</v>
      </c>
      <c r="I522" s="146"/>
      <c r="J522" s="221"/>
      <c r="K522" s="146"/>
      <c r="L522" s="175"/>
      <c r="S522" s="4"/>
    </row>
    <row r="523" spans="1:19" ht="23.1" hidden="1" customHeight="1" x14ac:dyDescent="0.2">
      <c r="A523" s="322">
        <v>511</v>
      </c>
      <c r="B523" s="423"/>
      <c r="C523" s="420"/>
      <c r="D523" s="424"/>
      <c r="E523" s="422" t="str">
        <f t="shared" ref="E523:E586" si="8">IF(B523="","",(CONCATENATE(TEXT(B523,"###0000_);[Red](#,##0)")," ", TEXT(C523,"###000_);[Red](#,##0)")," ", TEXT(D523,"###0000_);[Red](#,##0)"))))</f>
        <v/>
      </c>
      <c r="F523" s="385"/>
      <c r="G523" s="200"/>
      <c r="H523" s="167" t="str">
        <f>IF(LEFT(G523,2)="48","R",IF(D523="","N/A",VLOOKUP(D523,'UCM 7-6-18'!$F$2:$G$1576,2,FALSE)))</f>
        <v>N/A</v>
      </c>
      <c r="I523" s="146"/>
      <c r="J523" s="221"/>
      <c r="K523" s="146"/>
      <c r="L523" s="175"/>
      <c r="S523" s="4"/>
    </row>
    <row r="524" spans="1:19" ht="23.1" hidden="1" customHeight="1" x14ac:dyDescent="0.2">
      <c r="A524" s="323">
        <v>512</v>
      </c>
      <c r="B524" s="423"/>
      <c r="C524" s="420"/>
      <c r="D524" s="424"/>
      <c r="E524" s="422" t="str">
        <f t="shared" si="8"/>
        <v/>
      </c>
      <c r="F524" s="385"/>
      <c r="G524" s="200"/>
      <c r="H524" s="167" t="str">
        <f>IF(LEFT(G524,2)="48","R",IF(D524="","N/A",VLOOKUP(D524,'UCM 7-6-18'!$F$2:$G$1576,2,FALSE)))</f>
        <v>N/A</v>
      </c>
      <c r="I524" s="146"/>
      <c r="J524" s="221"/>
      <c r="K524" s="146"/>
      <c r="L524" s="175"/>
      <c r="S524" s="4"/>
    </row>
    <row r="525" spans="1:19" ht="23.1" hidden="1" customHeight="1" x14ac:dyDescent="0.2">
      <c r="A525" s="322">
        <v>513</v>
      </c>
      <c r="B525" s="423"/>
      <c r="C525" s="420"/>
      <c r="D525" s="424"/>
      <c r="E525" s="422" t="str">
        <f t="shared" si="8"/>
        <v/>
      </c>
      <c r="F525" s="385"/>
      <c r="G525" s="200"/>
      <c r="H525" s="167" t="str">
        <f>IF(LEFT(G525,2)="48","R",IF(D525="","N/A",VLOOKUP(D525,'UCM 7-6-18'!$F$2:$G$1576,2,FALSE)))</f>
        <v>N/A</v>
      </c>
      <c r="I525" s="146"/>
      <c r="J525" s="221"/>
      <c r="K525" s="146"/>
      <c r="L525" s="175"/>
      <c r="S525" s="4"/>
    </row>
    <row r="526" spans="1:19" ht="23.1" hidden="1" customHeight="1" x14ac:dyDescent="0.2">
      <c r="A526" s="323">
        <v>514</v>
      </c>
      <c r="B526" s="423"/>
      <c r="C526" s="420"/>
      <c r="D526" s="424"/>
      <c r="E526" s="422" t="str">
        <f t="shared" si="8"/>
        <v/>
      </c>
      <c r="F526" s="385"/>
      <c r="G526" s="200"/>
      <c r="H526" s="167" t="str">
        <f>IF(LEFT(G526,2)="48","R",IF(D526="","N/A",VLOOKUP(D526,'UCM 7-6-18'!$F$2:$G$1576,2,FALSE)))</f>
        <v>N/A</v>
      </c>
      <c r="I526" s="146"/>
      <c r="J526" s="221"/>
      <c r="K526" s="146"/>
      <c r="L526" s="175"/>
      <c r="S526" s="4"/>
    </row>
    <row r="527" spans="1:19" ht="23.1" hidden="1" customHeight="1" x14ac:dyDescent="0.2">
      <c r="A527" s="322">
        <v>515</v>
      </c>
      <c r="B527" s="423"/>
      <c r="C527" s="420"/>
      <c r="D527" s="424"/>
      <c r="E527" s="422" t="str">
        <f t="shared" si="8"/>
        <v/>
      </c>
      <c r="F527" s="385"/>
      <c r="G527" s="200"/>
      <c r="H527" s="167" t="str">
        <f>IF(LEFT(G527,2)="48","R",IF(D527="","N/A",VLOOKUP(D527,'UCM 7-6-18'!$F$2:$G$1576,2,FALSE)))</f>
        <v>N/A</v>
      </c>
      <c r="I527" s="146"/>
      <c r="J527" s="221"/>
      <c r="K527" s="146"/>
      <c r="L527" s="175"/>
      <c r="S527" s="4"/>
    </row>
    <row r="528" spans="1:19" ht="23.1" hidden="1" customHeight="1" x14ac:dyDescent="0.2">
      <c r="A528" s="323">
        <v>516</v>
      </c>
      <c r="B528" s="423"/>
      <c r="C528" s="420"/>
      <c r="D528" s="424"/>
      <c r="E528" s="422" t="str">
        <f t="shared" si="8"/>
        <v/>
      </c>
      <c r="F528" s="385"/>
      <c r="G528" s="200"/>
      <c r="H528" s="167" t="str">
        <f>IF(LEFT(G528,2)="48","R",IF(D528="","N/A",VLOOKUP(D528,'UCM 7-6-18'!$F$2:$G$1576,2,FALSE)))</f>
        <v>N/A</v>
      </c>
      <c r="I528" s="146"/>
      <c r="J528" s="221"/>
      <c r="K528" s="146"/>
      <c r="L528" s="175"/>
      <c r="S528" s="4"/>
    </row>
    <row r="529" spans="1:19" ht="23.1" hidden="1" customHeight="1" x14ac:dyDescent="0.2">
      <c r="A529" s="322">
        <v>517</v>
      </c>
      <c r="B529" s="423"/>
      <c r="C529" s="420"/>
      <c r="D529" s="424"/>
      <c r="E529" s="422" t="str">
        <f t="shared" si="8"/>
        <v/>
      </c>
      <c r="F529" s="385"/>
      <c r="G529" s="200"/>
      <c r="H529" s="167" t="str">
        <f>IF(LEFT(G529,2)="48","R",IF(D529="","N/A",VLOOKUP(D529,'UCM 7-6-18'!$F$2:$G$1576,2,FALSE)))</f>
        <v>N/A</v>
      </c>
      <c r="I529" s="146"/>
      <c r="J529" s="221"/>
      <c r="K529" s="146"/>
      <c r="L529" s="175"/>
      <c r="S529" s="4"/>
    </row>
    <row r="530" spans="1:19" ht="23.1" hidden="1" customHeight="1" x14ac:dyDescent="0.2">
      <c r="A530" s="323">
        <v>518</v>
      </c>
      <c r="B530" s="423"/>
      <c r="C530" s="420"/>
      <c r="D530" s="424"/>
      <c r="E530" s="422" t="str">
        <f t="shared" si="8"/>
        <v/>
      </c>
      <c r="F530" s="385"/>
      <c r="G530" s="200"/>
      <c r="H530" s="167" t="str">
        <f>IF(LEFT(G530,2)="48","R",IF(D530="","N/A",VLOOKUP(D530,'UCM 7-6-18'!$F$2:$G$1576,2,FALSE)))</f>
        <v>N/A</v>
      </c>
      <c r="I530" s="146"/>
      <c r="J530" s="221"/>
      <c r="K530" s="146"/>
      <c r="L530" s="175"/>
      <c r="S530" s="4"/>
    </row>
    <row r="531" spans="1:19" ht="23.1" hidden="1" customHeight="1" x14ac:dyDescent="0.2">
      <c r="A531" s="322">
        <v>519</v>
      </c>
      <c r="B531" s="423"/>
      <c r="C531" s="420"/>
      <c r="D531" s="424"/>
      <c r="E531" s="422" t="str">
        <f t="shared" si="8"/>
        <v/>
      </c>
      <c r="F531" s="385"/>
      <c r="G531" s="200"/>
      <c r="H531" s="167" t="str">
        <f>IF(LEFT(G531,2)="48","R",IF(D531="","N/A",VLOOKUP(D531,'UCM 7-6-18'!$F$2:$G$1576,2,FALSE)))</f>
        <v>N/A</v>
      </c>
      <c r="I531" s="146"/>
      <c r="J531" s="221"/>
      <c r="K531" s="146"/>
      <c r="L531" s="175"/>
      <c r="S531" s="4"/>
    </row>
    <row r="532" spans="1:19" ht="23.1" hidden="1" customHeight="1" x14ac:dyDescent="0.2">
      <c r="A532" s="323">
        <v>520</v>
      </c>
      <c r="B532" s="423"/>
      <c r="C532" s="420"/>
      <c r="D532" s="424"/>
      <c r="E532" s="422" t="str">
        <f t="shared" si="8"/>
        <v/>
      </c>
      <c r="F532" s="385"/>
      <c r="G532" s="200"/>
      <c r="H532" s="167" t="str">
        <f>IF(LEFT(G532,2)="48","R",IF(D532="","N/A",VLOOKUP(D532,'UCM 7-6-18'!$F$2:$G$1576,2,FALSE)))</f>
        <v>N/A</v>
      </c>
      <c r="I532" s="146"/>
      <c r="J532" s="221"/>
      <c r="K532" s="146"/>
      <c r="L532" s="175"/>
      <c r="S532" s="4"/>
    </row>
    <row r="533" spans="1:19" ht="23.1" hidden="1" customHeight="1" x14ac:dyDescent="0.2">
      <c r="A533" s="322">
        <v>521</v>
      </c>
      <c r="B533" s="423"/>
      <c r="C533" s="420"/>
      <c r="D533" s="424"/>
      <c r="E533" s="422" t="str">
        <f t="shared" si="8"/>
        <v/>
      </c>
      <c r="F533" s="385"/>
      <c r="G533" s="200"/>
      <c r="H533" s="167" t="str">
        <f>IF(LEFT(G533,2)="48","R",IF(D533="","N/A",VLOOKUP(D533,'UCM 7-6-18'!$F$2:$G$1576,2,FALSE)))</f>
        <v>N/A</v>
      </c>
      <c r="I533" s="146"/>
      <c r="J533" s="221"/>
      <c r="K533" s="146"/>
      <c r="L533" s="175"/>
      <c r="S533" s="4"/>
    </row>
    <row r="534" spans="1:19" ht="23.1" hidden="1" customHeight="1" x14ac:dyDescent="0.2">
      <c r="A534" s="323">
        <v>522</v>
      </c>
      <c r="B534" s="423"/>
      <c r="C534" s="420"/>
      <c r="D534" s="424"/>
      <c r="E534" s="422" t="str">
        <f t="shared" si="8"/>
        <v/>
      </c>
      <c r="F534" s="385"/>
      <c r="G534" s="200"/>
      <c r="H534" s="167" t="str">
        <f>IF(LEFT(G534,2)="48","R",IF(D534="","N/A",VLOOKUP(D534,'UCM 7-6-18'!$F$2:$G$1576,2,FALSE)))</f>
        <v>N/A</v>
      </c>
      <c r="I534" s="146"/>
      <c r="J534" s="221"/>
      <c r="K534" s="146"/>
      <c r="L534" s="175"/>
      <c r="S534" s="4"/>
    </row>
    <row r="535" spans="1:19" ht="23.1" hidden="1" customHeight="1" x14ac:dyDescent="0.2">
      <c r="A535" s="322">
        <v>523</v>
      </c>
      <c r="B535" s="423"/>
      <c r="C535" s="420"/>
      <c r="D535" s="424"/>
      <c r="E535" s="422" t="str">
        <f t="shared" si="8"/>
        <v/>
      </c>
      <c r="F535" s="385"/>
      <c r="G535" s="200"/>
      <c r="H535" s="167" t="str">
        <f>IF(LEFT(G535,2)="48","R",IF(D535="","N/A",VLOOKUP(D535,'UCM 7-6-18'!$F$2:$G$1576,2,FALSE)))</f>
        <v>N/A</v>
      </c>
      <c r="I535" s="146"/>
      <c r="J535" s="221"/>
      <c r="K535" s="146"/>
      <c r="L535" s="175"/>
      <c r="S535" s="4"/>
    </row>
    <row r="536" spans="1:19" ht="23.1" hidden="1" customHeight="1" x14ac:dyDescent="0.2">
      <c r="A536" s="323">
        <v>524</v>
      </c>
      <c r="B536" s="423"/>
      <c r="C536" s="420"/>
      <c r="D536" s="424"/>
      <c r="E536" s="422" t="str">
        <f t="shared" si="8"/>
        <v/>
      </c>
      <c r="F536" s="385"/>
      <c r="G536" s="200"/>
      <c r="H536" s="167" t="str">
        <f>IF(LEFT(G536,2)="48","R",IF(D536="","N/A",VLOOKUP(D536,'UCM 7-6-18'!$F$2:$G$1576,2,FALSE)))</f>
        <v>N/A</v>
      </c>
      <c r="I536" s="146"/>
      <c r="J536" s="221"/>
      <c r="K536" s="146"/>
      <c r="L536" s="175"/>
      <c r="S536" s="4"/>
    </row>
    <row r="537" spans="1:19" ht="23.1" hidden="1" customHeight="1" x14ac:dyDescent="0.2">
      <c r="A537" s="322">
        <v>525</v>
      </c>
      <c r="B537" s="423"/>
      <c r="C537" s="420"/>
      <c r="D537" s="424"/>
      <c r="E537" s="422" t="str">
        <f t="shared" si="8"/>
        <v/>
      </c>
      <c r="F537" s="385"/>
      <c r="G537" s="200"/>
      <c r="H537" s="167" t="str">
        <f>IF(LEFT(G537,2)="48","R",IF(D537="","N/A",VLOOKUP(D537,'UCM 7-6-18'!$F$2:$G$1576,2,FALSE)))</f>
        <v>N/A</v>
      </c>
      <c r="I537" s="146"/>
      <c r="J537" s="221"/>
      <c r="K537" s="146"/>
      <c r="L537" s="175"/>
      <c r="S537" s="4"/>
    </row>
    <row r="538" spans="1:19" ht="23.1" hidden="1" customHeight="1" x14ac:dyDescent="0.2">
      <c r="A538" s="323">
        <v>526</v>
      </c>
      <c r="B538" s="423"/>
      <c r="C538" s="420"/>
      <c r="D538" s="424"/>
      <c r="E538" s="422" t="str">
        <f t="shared" si="8"/>
        <v/>
      </c>
      <c r="F538" s="385"/>
      <c r="G538" s="200"/>
      <c r="H538" s="167" t="str">
        <f>IF(LEFT(G538,2)="48","R",IF(D538="","N/A",VLOOKUP(D538,'UCM 7-6-18'!$F$2:$G$1576,2,FALSE)))</f>
        <v>N/A</v>
      </c>
      <c r="I538" s="146"/>
      <c r="J538" s="221"/>
      <c r="K538" s="146"/>
      <c r="L538" s="175"/>
      <c r="S538" s="4"/>
    </row>
    <row r="539" spans="1:19" ht="23.1" hidden="1" customHeight="1" x14ac:dyDescent="0.2">
      <c r="A539" s="322">
        <v>527</v>
      </c>
      <c r="B539" s="423"/>
      <c r="C539" s="420"/>
      <c r="D539" s="424"/>
      <c r="E539" s="422" t="str">
        <f t="shared" si="8"/>
        <v/>
      </c>
      <c r="F539" s="385"/>
      <c r="G539" s="200"/>
      <c r="H539" s="167" t="str">
        <f>IF(LEFT(G539,2)="48","R",IF(D539="","N/A",VLOOKUP(D539,'UCM 7-6-18'!$F$2:$G$1576,2,FALSE)))</f>
        <v>N/A</v>
      </c>
      <c r="I539" s="146"/>
      <c r="J539" s="221"/>
      <c r="K539" s="146"/>
      <c r="L539" s="175"/>
      <c r="S539" s="4"/>
    </row>
    <row r="540" spans="1:19" ht="23.1" hidden="1" customHeight="1" x14ac:dyDescent="0.2">
      <c r="A540" s="323">
        <v>528</v>
      </c>
      <c r="B540" s="423"/>
      <c r="C540" s="420"/>
      <c r="D540" s="424"/>
      <c r="E540" s="422" t="str">
        <f t="shared" si="8"/>
        <v/>
      </c>
      <c r="F540" s="385"/>
      <c r="G540" s="200"/>
      <c r="H540" s="167" t="str">
        <f>IF(LEFT(G540,2)="48","R",IF(D540="","N/A",VLOOKUP(D540,'UCM 7-6-18'!$F$2:$G$1576,2,FALSE)))</f>
        <v>N/A</v>
      </c>
      <c r="I540" s="146"/>
      <c r="J540" s="221"/>
      <c r="K540" s="146"/>
      <c r="L540" s="175"/>
      <c r="S540" s="4"/>
    </row>
    <row r="541" spans="1:19" ht="23.1" hidden="1" customHeight="1" x14ac:dyDescent="0.2">
      <c r="A541" s="322">
        <v>529</v>
      </c>
      <c r="B541" s="423"/>
      <c r="C541" s="420"/>
      <c r="D541" s="424"/>
      <c r="E541" s="422" t="str">
        <f t="shared" si="8"/>
        <v/>
      </c>
      <c r="F541" s="385"/>
      <c r="G541" s="200"/>
      <c r="H541" s="167" t="str">
        <f>IF(LEFT(G541,2)="48","R",IF(D541="","N/A",VLOOKUP(D541,'UCM 7-6-18'!$F$2:$G$1576,2,FALSE)))</f>
        <v>N/A</v>
      </c>
      <c r="I541" s="146"/>
      <c r="J541" s="221"/>
      <c r="K541" s="146"/>
      <c r="L541" s="175"/>
      <c r="S541" s="4"/>
    </row>
    <row r="542" spans="1:19" ht="23.1" hidden="1" customHeight="1" x14ac:dyDescent="0.2">
      <c r="A542" s="323">
        <v>530</v>
      </c>
      <c r="B542" s="423"/>
      <c r="C542" s="420"/>
      <c r="D542" s="424"/>
      <c r="E542" s="422" t="str">
        <f t="shared" si="8"/>
        <v/>
      </c>
      <c r="F542" s="385"/>
      <c r="G542" s="200"/>
      <c r="H542" s="167" t="str">
        <f>IF(LEFT(G542,2)="48","R",IF(D542="","N/A",VLOOKUP(D542,'UCM 7-6-18'!$F$2:$G$1576,2,FALSE)))</f>
        <v>N/A</v>
      </c>
      <c r="I542" s="146"/>
      <c r="J542" s="221"/>
      <c r="K542" s="146"/>
      <c r="L542" s="175"/>
      <c r="S542" s="4"/>
    </row>
    <row r="543" spans="1:19" ht="23.1" hidden="1" customHeight="1" x14ac:dyDescent="0.2">
      <c r="A543" s="322">
        <v>531</v>
      </c>
      <c r="B543" s="423"/>
      <c r="C543" s="420"/>
      <c r="D543" s="424"/>
      <c r="E543" s="422" t="str">
        <f t="shared" si="8"/>
        <v/>
      </c>
      <c r="F543" s="385"/>
      <c r="G543" s="200"/>
      <c r="H543" s="167" t="str">
        <f>IF(LEFT(G543,2)="48","R",IF(D543="","N/A",VLOOKUP(D543,'UCM 7-6-18'!$F$2:$G$1576,2,FALSE)))</f>
        <v>N/A</v>
      </c>
      <c r="I543" s="146"/>
      <c r="J543" s="221"/>
      <c r="K543" s="146"/>
      <c r="L543" s="175"/>
      <c r="S543" s="4"/>
    </row>
    <row r="544" spans="1:19" ht="23.1" hidden="1" customHeight="1" x14ac:dyDescent="0.2">
      <c r="A544" s="323">
        <v>532</v>
      </c>
      <c r="B544" s="423"/>
      <c r="C544" s="420"/>
      <c r="D544" s="424"/>
      <c r="E544" s="422" t="str">
        <f t="shared" si="8"/>
        <v/>
      </c>
      <c r="F544" s="385"/>
      <c r="G544" s="200"/>
      <c r="H544" s="167" t="str">
        <f>IF(LEFT(G544,2)="48","R",IF(D544="","N/A",VLOOKUP(D544,'UCM 7-6-18'!$F$2:$G$1576,2,FALSE)))</f>
        <v>N/A</v>
      </c>
      <c r="I544" s="146"/>
      <c r="J544" s="221"/>
      <c r="K544" s="146"/>
      <c r="L544" s="175"/>
      <c r="S544" s="4"/>
    </row>
    <row r="545" spans="1:19" ht="23.1" hidden="1" customHeight="1" x14ac:dyDescent="0.2">
      <c r="A545" s="322">
        <v>533</v>
      </c>
      <c r="B545" s="423"/>
      <c r="C545" s="420"/>
      <c r="D545" s="424"/>
      <c r="E545" s="422" t="str">
        <f t="shared" si="8"/>
        <v/>
      </c>
      <c r="F545" s="385"/>
      <c r="G545" s="200"/>
      <c r="H545" s="167" t="str">
        <f>IF(LEFT(G545,2)="48","R",IF(D545="","N/A",VLOOKUP(D545,'UCM 7-6-18'!$F$2:$G$1576,2,FALSE)))</f>
        <v>N/A</v>
      </c>
      <c r="I545" s="146"/>
      <c r="J545" s="221"/>
      <c r="K545" s="146"/>
      <c r="L545" s="175"/>
      <c r="S545" s="4"/>
    </row>
    <row r="546" spans="1:19" ht="23.1" hidden="1" customHeight="1" x14ac:dyDescent="0.2">
      <c r="A546" s="323">
        <v>534</v>
      </c>
      <c r="B546" s="423"/>
      <c r="C546" s="420"/>
      <c r="D546" s="424"/>
      <c r="E546" s="422" t="str">
        <f t="shared" si="8"/>
        <v/>
      </c>
      <c r="F546" s="385"/>
      <c r="G546" s="200"/>
      <c r="H546" s="167" t="str">
        <f>IF(LEFT(G546,2)="48","R",IF(D546="","N/A",VLOOKUP(D546,'UCM 7-6-18'!$F$2:$G$1576,2,FALSE)))</f>
        <v>N/A</v>
      </c>
      <c r="I546" s="146"/>
      <c r="J546" s="221"/>
      <c r="K546" s="146"/>
      <c r="L546" s="175"/>
      <c r="S546" s="4"/>
    </row>
    <row r="547" spans="1:19" ht="23.1" hidden="1" customHeight="1" x14ac:dyDescent="0.2">
      <c r="A547" s="322">
        <v>535</v>
      </c>
      <c r="B547" s="423"/>
      <c r="C547" s="420"/>
      <c r="D547" s="424"/>
      <c r="E547" s="422" t="str">
        <f t="shared" si="8"/>
        <v/>
      </c>
      <c r="F547" s="385"/>
      <c r="G547" s="200"/>
      <c r="H547" s="167" t="str">
        <f>IF(LEFT(G547,2)="48","R",IF(D547="","N/A",VLOOKUP(D547,'UCM 7-6-18'!$F$2:$G$1576,2,FALSE)))</f>
        <v>N/A</v>
      </c>
      <c r="I547" s="146"/>
      <c r="J547" s="221"/>
      <c r="K547" s="146"/>
      <c r="L547" s="175"/>
      <c r="S547" s="4"/>
    </row>
    <row r="548" spans="1:19" ht="23.1" hidden="1" customHeight="1" x14ac:dyDescent="0.2">
      <c r="A548" s="323">
        <v>536</v>
      </c>
      <c r="B548" s="423"/>
      <c r="C548" s="420"/>
      <c r="D548" s="424"/>
      <c r="E548" s="422" t="str">
        <f t="shared" si="8"/>
        <v/>
      </c>
      <c r="F548" s="385"/>
      <c r="G548" s="200"/>
      <c r="H548" s="167" t="str">
        <f>IF(LEFT(G548,2)="48","R",IF(D548="","N/A",VLOOKUP(D548,'UCM 7-6-18'!$F$2:$G$1576,2,FALSE)))</f>
        <v>N/A</v>
      </c>
      <c r="I548" s="146"/>
      <c r="J548" s="221"/>
      <c r="K548" s="146"/>
      <c r="L548" s="175"/>
      <c r="S548" s="4"/>
    </row>
    <row r="549" spans="1:19" ht="23.1" hidden="1" customHeight="1" x14ac:dyDescent="0.2">
      <c r="A549" s="322">
        <v>537</v>
      </c>
      <c r="B549" s="423"/>
      <c r="C549" s="420"/>
      <c r="D549" s="424"/>
      <c r="E549" s="422" t="str">
        <f t="shared" si="8"/>
        <v/>
      </c>
      <c r="F549" s="385"/>
      <c r="G549" s="200"/>
      <c r="H549" s="167" t="str">
        <f>IF(LEFT(G549,2)="48","R",IF(D549="","N/A",VLOOKUP(D549,'UCM 7-6-18'!$F$2:$G$1576,2,FALSE)))</f>
        <v>N/A</v>
      </c>
      <c r="I549" s="146"/>
      <c r="J549" s="221"/>
      <c r="K549" s="146"/>
      <c r="L549" s="175"/>
      <c r="S549" s="4"/>
    </row>
    <row r="550" spans="1:19" ht="23.1" hidden="1" customHeight="1" x14ac:dyDescent="0.2">
      <c r="A550" s="323">
        <v>538</v>
      </c>
      <c r="B550" s="423"/>
      <c r="C550" s="420"/>
      <c r="D550" s="424"/>
      <c r="E550" s="422" t="str">
        <f t="shared" si="8"/>
        <v/>
      </c>
      <c r="F550" s="385"/>
      <c r="G550" s="200"/>
      <c r="H550" s="167" t="str">
        <f>IF(LEFT(G550,2)="48","R",IF(D550="","N/A",VLOOKUP(D550,'UCM 7-6-18'!$F$2:$G$1576,2,FALSE)))</f>
        <v>N/A</v>
      </c>
      <c r="I550" s="146"/>
      <c r="J550" s="221"/>
      <c r="K550" s="146"/>
      <c r="L550" s="175"/>
      <c r="S550" s="4"/>
    </row>
    <row r="551" spans="1:19" ht="23.1" hidden="1" customHeight="1" x14ac:dyDescent="0.2">
      <c r="A551" s="322">
        <v>539</v>
      </c>
      <c r="B551" s="423"/>
      <c r="C551" s="420"/>
      <c r="D551" s="424"/>
      <c r="E551" s="422" t="str">
        <f t="shared" si="8"/>
        <v/>
      </c>
      <c r="F551" s="385"/>
      <c r="G551" s="200"/>
      <c r="H551" s="167" t="str">
        <f>IF(LEFT(G551,2)="48","R",IF(D551="","N/A",VLOOKUP(D551,'UCM 7-6-18'!$F$2:$G$1576,2,FALSE)))</f>
        <v>N/A</v>
      </c>
      <c r="I551" s="146"/>
      <c r="J551" s="221"/>
      <c r="K551" s="146"/>
      <c r="L551" s="175"/>
      <c r="S551" s="4"/>
    </row>
    <row r="552" spans="1:19" ht="23.1" hidden="1" customHeight="1" x14ac:dyDescent="0.2">
      <c r="A552" s="323">
        <v>540</v>
      </c>
      <c r="B552" s="423"/>
      <c r="C552" s="420"/>
      <c r="D552" s="424"/>
      <c r="E552" s="422" t="str">
        <f t="shared" si="8"/>
        <v/>
      </c>
      <c r="F552" s="385"/>
      <c r="G552" s="200"/>
      <c r="H552" s="167" t="str">
        <f>IF(LEFT(G552,2)="48","R",IF(D552="","N/A",VLOOKUP(D552,'UCM 7-6-18'!$F$2:$G$1576,2,FALSE)))</f>
        <v>N/A</v>
      </c>
      <c r="I552" s="146"/>
      <c r="J552" s="221"/>
      <c r="K552" s="146"/>
      <c r="L552" s="175"/>
      <c r="S552" s="4"/>
    </row>
    <row r="553" spans="1:19" ht="23.1" hidden="1" customHeight="1" x14ac:dyDescent="0.2">
      <c r="A553" s="322">
        <v>541</v>
      </c>
      <c r="B553" s="423"/>
      <c r="C553" s="420"/>
      <c r="D553" s="424"/>
      <c r="E553" s="422" t="str">
        <f t="shared" si="8"/>
        <v/>
      </c>
      <c r="F553" s="385"/>
      <c r="G553" s="200"/>
      <c r="H553" s="167" t="str">
        <f>IF(LEFT(G553,2)="48","R",IF(D553="","N/A",VLOOKUP(D553,'UCM 7-6-18'!$F$2:$G$1576,2,FALSE)))</f>
        <v>N/A</v>
      </c>
      <c r="I553" s="146"/>
      <c r="J553" s="221"/>
      <c r="K553" s="146"/>
      <c r="L553" s="175"/>
      <c r="S553" s="4"/>
    </row>
    <row r="554" spans="1:19" ht="23.1" hidden="1" customHeight="1" x14ac:dyDescent="0.2">
      <c r="A554" s="323">
        <v>542</v>
      </c>
      <c r="B554" s="423"/>
      <c r="C554" s="420"/>
      <c r="D554" s="424"/>
      <c r="E554" s="422" t="str">
        <f t="shared" si="8"/>
        <v/>
      </c>
      <c r="F554" s="385"/>
      <c r="G554" s="200"/>
      <c r="H554" s="167" t="str">
        <f>IF(LEFT(G554,2)="48","R",IF(D554="","N/A",VLOOKUP(D554,'UCM 7-6-18'!$F$2:$G$1576,2,FALSE)))</f>
        <v>N/A</v>
      </c>
      <c r="I554" s="146"/>
      <c r="J554" s="221"/>
      <c r="K554" s="146"/>
      <c r="L554" s="175"/>
      <c r="S554" s="4"/>
    </row>
    <row r="555" spans="1:19" ht="23.1" hidden="1" customHeight="1" x14ac:dyDescent="0.2">
      <c r="A555" s="322">
        <v>543</v>
      </c>
      <c r="B555" s="423"/>
      <c r="C555" s="420"/>
      <c r="D555" s="424"/>
      <c r="E555" s="422" t="str">
        <f t="shared" si="8"/>
        <v/>
      </c>
      <c r="F555" s="385"/>
      <c r="G555" s="200"/>
      <c r="H555" s="167" t="str">
        <f>IF(LEFT(G555,2)="48","R",IF(D555="","N/A",VLOOKUP(D555,'UCM 7-6-18'!$F$2:$G$1576,2,FALSE)))</f>
        <v>N/A</v>
      </c>
      <c r="I555" s="146"/>
      <c r="J555" s="221"/>
      <c r="K555" s="146"/>
      <c r="L555" s="175"/>
      <c r="S555" s="4"/>
    </row>
    <row r="556" spans="1:19" ht="23.1" hidden="1" customHeight="1" x14ac:dyDescent="0.2">
      <c r="A556" s="323">
        <v>544</v>
      </c>
      <c r="B556" s="423"/>
      <c r="C556" s="420"/>
      <c r="D556" s="424"/>
      <c r="E556" s="422" t="str">
        <f t="shared" si="8"/>
        <v/>
      </c>
      <c r="F556" s="385"/>
      <c r="G556" s="200"/>
      <c r="H556" s="167" t="str">
        <f>IF(LEFT(G556,2)="48","R",IF(D556="","N/A",VLOOKUP(D556,'UCM 7-6-18'!$F$2:$G$1576,2,FALSE)))</f>
        <v>N/A</v>
      </c>
      <c r="I556" s="146"/>
      <c r="J556" s="221"/>
      <c r="K556" s="146"/>
      <c r="L556" s="175"/>
      <c r="S556" s="4"/>
    </row>
    <row r="557" spans="1:19" ht="23.1" hidden="1" customHeight="1" x14ac:dyDescent="0.2">
      <c r="A557" s="322">
        <v>545</v>
      </c>
      <c r="B557" s="423"/>
      <c r="C557" s="420"/>
      <c r="D557" s="424"/>
      <c r="E557" s="422" t="str">
        <f t="shared" si="8"/>
        <v/>
      </c>
      <c r="F557" s="385"/>
      <c r="G557" s="200"/>
      <c r="H557" s="167" t="str">
        <f>IF(LEFT(G557,2)="48","R",IF(D557="","N/A",VLOOKUP(D557,'UCM 7-6-18'!$F$2:$G$1576,2,FALSE)))</f>
        <v>N/A</v>
      </c>
      <c r="I557" s="146"/>
      <c r="J557" s="221"/>
      <c r="K557" s="146"/>
      <c r="L557" s="175"/>
      <c r="S557" s="4"/>
    </row>
    <row r="558" spans="1:19" ht="23.1" hidden="1" customHeight="1" x14ac:dyDescent="0.2">
      <c r="A558" s="323">
        <v>546</v>
      </c>
      <c r="B558" s="423"/>
      <c r="C558" s="420"/>
      <c r="D558" s="424"/>
      <c r="E558" s="422" t="str">
        <f t="shared" si="8"/>
        <v/>
      </c>
      <c r="F558" s="385"/>
      <c r="G558" s="200"/>
      <c r="H558" s="167" t="str">
        <f>IF(LEFT(G558,2)="48","R",IF(D558="","N/A",VLOOKUP(D558,'UCM 7-6-18'!$F$2:$G$1576,2,FALSE)))</f>
        <v>N/A</v>
      </c>
      <c r="I558" s="146"/>
      <c r="J558" s="221"/>
      <c r="K558" s="146"/>
      <c r="L558" s="175"/>
      <c r="S558" s="4"/>
    </row>
    <row r="559" spans="1:19" ht="23.1" hidden="1" customHeight="1" x14ac:dyDescent="0.2">
      <c r="A559" s="322">
        <v>547</v>
      </c>
      <c r="B559" s="423"/>
      <c r="C559" s="420"/>
      <c r="D559" s="424"/>
      <c r="E559" s="422" t="str">
        <f t="shared" si="8"/>
        <v/>
      </c>
      <c r="F559" s="385"/>
      <c r="G559" s="200"/>
      <c r="H559" s="167" t="str">
        <f>IF(LEFT(G559,2)="48","R",IF(D559="","N/A",VLOOKUP(D559,'UCM 7-6-18'!$F$2:$G$1576,2,FALSE)))</f>
        <v>N/A</v>
      </c>
      <c r="I559" s="146"/>
      <c r="J559" s="221"/>
      <c r="K559" s="146"/>
      <c r="L559" s="175"/>
      <c r="S559" s="4"/>
    </row>
    <row r="560" spans="1:19" ht="23.1" hidden="1" customHeight="1" x14ac:dyDescent="0.2">
      <c r="A560" s="323">
        <v>548</v>
      </c>
      <c r="B560" s="423"/>
      <c r="C560" s="420"/>
      <c r="D560" s="424"/>
      <c r="E560" s="422" t="str">
        <f t="shared" si="8"/>
        <v/>
      </c>
      <c r="F560" s="385"/>
      <c r="G560" s="200"/>
      <c r="H560" s="167" t="str">
        <f>IF(LEFT(G560,2)="48","R",IF(D560="","N/A",VLOOKUP(D560,'UCM 7-6-18'!$F$2:$G$1576,2,FALSE)))</f>
        <v>N/A</v>
      </c>
      <c r="I560" s="146"/>
      <c r="J560" s="221"/>
      <c r="K560" s="146"/>
      <c r="L560" s="175"/>
      <c r="S560" s="4"/>
    </row>
    <row r="561" spans="1:19" ht="23.1" hidden="1" customHeight="1" x14ac:dyDescent="0.2">
      <c r="A561" s="322">
        <v>549</v>
      </c>
      <c r="B561" s="423"/>
      <c r="C561" s="420"/>
      <c r="D561" s="424"/>
      <c r="E561" s="422" t="str">
        <f t="shared" si="8"/>
        <v/>
      </c>
      <c r="F561" s="385"/>
      <c r="G561" s="200"/>
      <c r="H561" s="167" t="str">
        <f>IF(LEFT(G561,2)="48","R",IF(D561="","N/A",VLOOKUP(D561,'UCM 7-6-18'!$F$2:$G$1576,2,FALSE)))</f>
        <v>N/A</v>
      </c>
      <c r="I561" s="146"/>
      <c r="J561" s="221"/>
      <c r="K561" s="146"/>
      <c r="L561" s="175"/>
      <c r="S561" s="4"/>
    </row>
    <row r="562" spans="1:19" ht="23.1" hidden="1" customHeight="1" x14ac:dyDescent="0.2">
      <c r="A562" s="323">
        <v>550</v>
      </c>
      <c r="B562" s="423"/>
      <c r="C562" s="420"/>
      <c r="D562" s="424"/>
      <c r="E562" s="422" t="str">
        <f t="shared" si="8"/>
        <v/>
      </c>
      <c r="F562" s="385"/>
      <c r="G562" s="200"/>
      <c r="H562" s="167" t="str">
        <f>IF(LEFT(G562,2)="48","R",IF(D562="","N/A",VLOOKUP(D562,'UCM 7-6-18'!$F$2:$G$1576,2,FALSE)))</f>
        <v>N/A</v>
      </c>
      <c r="I562" s="146"/>
      <c r="J562" s="221"/>
      <c r="K562" s="146"/>
      <c r="L562" s="175"/>
      <c r="S562" s="4"/>
    </row>
    <row r="563" spans="1:19" ht="23.1" hidden="1" customHeight="1" x14ac:dyDescent="0.2">
      <c r="A563" s="322">
        <v>551</v>
      </c>
      <c r="B563" s="423"/>
      <c r="C563" s="420"/>
      <c r="D563" s="424"/>
      <c r="E563" s="422" t="str">
        <f t="shared" si="8"/>
        <v/>
      </c>
      <c r="F563" s="385"/>
      <c r="G563" s="200"/>
      <c r="H563" s="167" t="str">
        <f>IF(LEFT(G563,2)="48","R",IF(D563="","N/A",VLOOKUP(D563,'UCM 7-6-18'!$F$2:$G$1576,2,FALSE)))</f>
        <v>N/A</v>
      </c>
      <c r="I563" s="146"/>
      <c r="J563" s="221"/>
      <c r="K563" s="146"/>
      <c r="L563" s="175"/>
      <c r="S563" s="4"/>
    </row>
    <row r="564" spans="1:19" ht="23.1" hidden="1" customHeight="1" x14ac:dyDescent="0.2">
      <c r="A564" s="323">
        <v>552</v>
      </c>
      <c r="B564" s="423"/>
      <c r="C564" s="420"/>
      <c r="D564" s="424"/>
      <c r="E564" s="422" t="str">
        <f t="shared" si="8"/>
        <v/>
      </c>
      <c r="F564" s="385"/>
      <c r="G564" s="200"/>
      <c r="H564" s="167" t="str">
        <f>IF(LEFT(G564,2)="48","R",IF(D564="","N/A",VLOOKUP(D564,'UCM 7-6-18'!$F$2:$G$1576,2,FALSE)))</f>
        <v>N/A</v>
      </c>
      <c r="I564" s="146"/>
      <c r="J564" s="221"/>
      <c r="K564" s="146"/>
      <c r="L564" s="175"/>
      <c r="S564" s="4"/>
    </row>
    <row r="565" spans="1:19" ht="23.1" hidden="1" customHeight="1" x14ac:dyDescent="0.2">
      <c r="A565" s="322">
        <v>553</v>
      </c>
      <c r="B565" s="423"/>
      <c r="C565" s="420"/>
      <c r="D565" s="424"/>
      <c r="E565" s="422" t="str">
        <f t="shared" si="8"/>
        <v/>
      </c>
      <c r="F565" s="385"/>
      <c r="G565" s="200"/>
      <c r="H565" s="167" t="str">
        <f>IF(LEFT(G565,2)="48","R",IF(D565="","N/A",VLOOKUP(D565,'UCM 7-6-18'!$F$2:$G$1576,2,FALSE)))</f>
        <v>N/A</v>
      </c>
      <c r="I565" s="146"/>
      <c r="J565" s="221"/>
      <c r="K565" s="146"/>
      <c r="L565" s="175"/>
      <c r="S565" s="4"/>
    </row>
    <row r="566" spans="1:19" ht="23.1" hidden="1" customHeight="1" x14ac:dyDescent="0.2">
      <c r="A566" s="323">
        <v>554</v>
      </c>
      <c r="B566" s="423"/>
      <c r="C566" s="420"/>
      <c r="D566" s="424"/>
      <c r="E566" s="422" t="str">
        <f t="shared" si="8"/>
        <v/>
      </c>
      <c r="F566" s="385"/>
      <c r="G566" s="200"/>
      <c r="H566" s="167" t="str">
        <f>IF(LEFT(G566,2)="48","R",IF(D566="","N/A",VLOOKUP(D566,'UCM 7-6-18'!$F$2:$G$1576,2,FALSE)))</f>
        <v>N/A</v>
      </c>
      <c r="I566" s="146"/>
      <c r="J566" s="221"/>
      <c r="K566" s="146"/>
      <c r="L566" s="175"/>
      <c r="S566" s="4"/>
    </row>
    <row r="567" spans="1:19" ht="23.1" hidden="1" customHeight="1" x14ac:dyDescent="0.2">
      <c r="A567" s="322">
        <v>555</v>
      </c>
      <c r="B567" s="423"/>
      <c r="C567" s="420"/>
      <c r="D567" s="424"/>
      <c r="E567" s="422" t="str">
        <f t="shared" si="8"/>
        <v/>
      </c>
      <c r="F567" s="385"/>
      <c r="G567" s="200"/>
      <c r="H567" s="167" t="str">
        <f>IF(LEFT(G567,2)="48","R",IF(D567="","N/A",VLOOKUP(D567,'UCM 7-6-18'!$F$2:$G$1576,2,FALSE)))</f>
        <v>N/A</v>
      </c>
      <c r="I567" s="146"/>
      <c r="J567" s="221"/>
      <c r="K567" s="146"/>
      <c r="L567" s="175"/>
      <c r="S567" s="4"/>
    </row>
    <row r="568" spans="1:19" ht="23.1" hidden="1" customHeight="1" x14ac:dyDescent="0.2">
      <c r="A568" s="323">
        <v>556</v>
      </c>
      <c r="B568" s="423"/>
      <c r="C568" s="420"/>
      <c r="D568" s="424"/>
      <c r="E568" s="422" t="str">
        <f t="shared" si="8"/>
        <v/>
      </c>
      <c r="F568" s="385"/>
      <c r="G568" s="200"/>
      <c r="H568" s="167" t="str">
        <f>IF(LEFT(G568,2)="48","R",IF(D568="","N/A",VLOOKUP(D568,'UCM 7-6-18'!$F$2:$G$1576,2,FALSE)))</f>
        <v>N/A</v>
      </c>
      <c r="I568" s="146"/>
      <c r="J568" s="221"/>
      <c r="K568" s="146"/>
      <c r="L568" s="175"/>
      <c r="S568" s="4"/>
    </row>
    <row r="569" spans="1:19" ht="23.1" hidden="1" customHeight="1" x14ac:dyDescent="0.2">
      <c r="A569" s="322">
        <v>557</v>
      </c>
      <c r="B569" s="423"/>
      <c r="C569" s="420"/>
      <c r="D569" s="424"/>
      <c r="E569" s="422" t="str">
        <f t="shared" si="8"/>
        <v/>
      </c>
      <c r="F569" s="385"/>
      <c r="G569" s="200"/>
      <c r="H569" s="167" t="str">
        <f>IF(LEFT(G569,2)="48","R",IF(D569="","N/A",VLOOKUP(D569,'UCM 7-6-18'!$F$2:$G$1576,2,FALSE)))</f>
        <v>N/A</v>
      </c>
      <c r="I569" s="146"/>
      <c r="J569" s="221"/>
      <c r="K569" s="146"/>
      <c r="L569" s="175"/>
      <c r="S569" s="4"/>
    </row>
    <row r="570" spans="1:19" ht="23.1" hidden="1" customHeight="1" x14ac:dyDescent="0.2">
      <c r="A570" s="323">
        <v>558</v>
      </c>
      <c r="B570" s="423"/>
      <c r="C570" s="420"/>
      <c r="D570" s="424"/>
      <c r="E570" s="422" t="str">
        <f t="shared" si="8"/>
        <v/>
      </c>
      <c r="F570" s="385"/>
      <c r="G570" s="200"/>
      <c r="H570" s="167" t="str">
        <f>IF(LEFT(G570,2)="48","R",IF(D570="","N/A",VLOOKUP(D570,'UCM 7-6-18'!$F$2:$G$1576,2,FALSE)))</f>
        <v>N/A</v>
      </c>
      <c r="I570" s="146"/>
      <c r="J570" s="221"/>
      <c r="K570" s="146"/>
      <c r="L570" s="175"/>
      <c r="S570" s="4"/>
    </row>
    <row r="571" spans="1:19" ht="23.1" hidden="1" customHeight="1" x14ac:dyDescent="0.2">
      <c r="A571" s="322">
        <v>559</v>
      </c>
      <c r="B571" s="423"/>
      <c r="C571" s="420"/>
      <c r="D571" s="424"/>
      <c r="E571" s="422" t="str">
        <f t="shared" si="8"/>
        <v/>
      </c>
      <c r="F571" s="385"/>
      <c r="G571" s="200"/>
      <c r="H571" s="167" t="str">
        <f>IF(LEFT(G571,2)="48","R",IF(D571="","N/A",VLOOKUP(D571,'UCM 7-6-18'!$F$2:$G$1576,2,FALSE)))</f>
        <v>N/A</v>
      </c>
      <c r="I571" s="146"/>
      <c r="J571" s="221"/>
      <c r="K571" s="146"/>
      <c r="L571" s="175"/>
      <c r="S571" s="4"/>
    </row>
    <row r="572" spans="1:19" ht="23.1" hidden="1" customHeight="1" x14ac:dyDescent="0.2">
      <c r="A572" s="323">
        <v>560</v>
      </c>
      <c r="B572" s="423"/>
      <c r="C572" s="420"/>
      <c r="D572" s="424"/>
      <c r="E572" s="422" t="str">
        <f t="shared" si="8"/>
        <v/>
      </c>
      <c r="F572" s="385"/>
      <c r="G572" s="200"/>
      <c r="H572" s="167" t="str">
        <f>IF(LEFT(G572,2)="48","R",IF(D572="","N/A",VLOOKUP(D572,'UCM 7-6-18'!$F$2:$G$1576,2,FALSE)))</f>
        <v>N/A</v>
      </c>
      <c r="I572" s="146"/>
      <c r="J572" s="221"/>
      <c r="K572" s="146"/>
      <c r="L572" s="175"/>
      <c r="S572" s="4"/>
    </row>
    <row r="573" spans="1:19" ht="23.1" hidden="1" customHeight="1" x14ac:dyDescent="0.2">
      <c r="A573" s="322">
        <v>561</v>
      </c>
      <c r="B573" s="423"/>
      <c r="C573" s="420"/>
      <c r="D573" s="424"/>
      <c r="E573" s="422" t="str">
        <f t="shared" si="8"/>
        <v/>
      </c>
      <c r="F573" s="385"/>
      <c r="G573" s="200"/>
      <c r="H573" s="167" t="str">
        <f>IF(LEFT(G573,2)="48","R",IF(D573="","N/A",VLOOKUP(D573,'UCM 7-6-18'!$F$2:$G$1576,2,FALSE)))</f>
        <v>N/A</v>
      </c>
      <c r="I573" s="146"/>
      <c r="J573" s="221"/>
      <c r="K573" s="146"/>
      <c r="L573" s="175"/>
      <c r="S573" s="4"/>
    </row>
    <row r="574" spans="1:19" ht="23.1" hidden="1" customHeight="1" x14ac:dyDescent="0.2">
      <c r="A574" s="323">
        <v>562</v>
      </c>
      <c r="B574" s="423"/>
      <c r="C574" s="420"/>
      <c r="D574" s="424"/>
      <c r="E574" s="422" t="str">
        <f t="shared" si="8"/>
        <v/>
      </c>
      <c r="F574" s="385"/>
      <c r="G574" s="200"/>
      <c r="H574" s="167" t="str">
        <f>IF(LEFT(G574,2)="48","R",IF(D574="","N/A",VLOOKUP(D574,'UCM 7-6-18'!$F$2:$G$1576,2,FALSE)))</f>
        <v>N/A</v>
      </c>
      <c r="I574" s="146"/>
      <c r="J574" s="221"/>
      <c r="K574" s="146"/>
      <c r="L574" s="175"/>
      <c r="S574" s="4"/>
    </row>
    <row r="575" spans="1:19" ht="23.1" hidden="1" customHeight="1" x14ac:dyDescent="0.2">
      <c r="A575" s="322">
        <v>563</v>
      </c>
      <c r="B575" s="423"/>
      <c r="C575" s="420"/>
      <c r="D575" s="424"/>
      <c r="E575" s="422" t="str">
        <f t="shared" si="8"/>
        <v/>
      </c>
      <c r="F575" s="385"/>
      <c r="G575" s="200"/>
      <c r="H575" s="167" t="str">
        <f>IF(LEFT(G575,2)="48","R",IF(D575="","N/A",VLOOKUP(D575,'UCM 7-6-18'!$F$2:$G$1576,2,FALSE)))</f>
        <v>N/A</v>
      </c>
      <c r="I575" s="146"/>
      <c r="J575" s="221"/>
      <c r="K575" s="146"/>
      <c r="L575" s="175"/>
      <c r="S575" s="4"/>
    </row>
    <row r="576" spans="1:19" ht="23.1" hidden="1" customHeight="1" x14ac:dyDescent="0.2">
      <c r="A576" s="323">
        <v>564</v>
      </c>
      <c r="B576" s="423"/>
      <c r="C576" s="420"/>
      <c r="D576" s="424"/>
      <c r="E576" s="422" t="str">
        <f t="shared" si="8"/>
        <v/>
      </c>
      <c r="F576" s="385"/>
      <c r="G576" s="200"/>
      <c r="H576" s="167" t="str">
        <f>IF(LEFT(G576,2)="48","R",IF(D576="","N/A",VLOOKUP(D576,'UCM 7-6-18'!$F$2:$G$1576,2,FALSE)))</f>
        <v>N/A</v>
      </c>
      <c r="I576" s="146"/>
      <c r="J576" s="221"/>
      <c r="K576" s="146"/>
      <c r="L576" s="175"/>
      <c r="S576" s="4"/>
    </row>
    <row r="577" spans="1:19" ht="23.1" hidden="1" customHeight="1" x14ac:dyDescent="0.2">
      <c r="A577" s="322">
        <v>565</v>
      </c>
      <c r="B577" s="423"/>
      <c r="C577" s="420"/>
      <c r="D577" s="424"/>
      <c r="E577" s="422" t="str">
        <f t="shared" si="8"/>
        <v/>
      </c>
      <c r="F577" s="385"/>
      <c r="G577" s="200"/>
      <c r="H577" s="167" t="str">
        <f>IF(LEFT(G577,2)="48","R",IF(D577="","N/A",VLOOKUP(D577,'UCM 7-6-18'!$F$2:$G$1576,2,FALSE)))</f>
        <v>N/A</v>
      </c>
      <c r="I577" s="146"/>
      <c r="J577" s="221"/>
      <c r="K577" s="146"/>
      <c r="L577" s="175"/>
      <c r="S577" s="4"/>
    </row>
    <row r="578" spans="1:19" ht="23.1" hidden="1" customHeight="1" x14ac:dyDescent="0.2">
      <c r="A578" s="323">
        <v>566</v>
      </c>
      <c r="B578" s="423"/>
      <c r="C578" s="420"/>
      <c r="D578" s="424"/>
      <c r="E578" s="422" t="str">
        <f t="shared" si="8"/>
        <v/>
      </c>
      <c r="F578" s="385"/>
      <c r="G578" s="200"/>
      <c r="H578" s="167" t="str">
        <f>IF(LEFT(G578,2)="48","R",IF(D578="","N/A",VLOOKUP(D578,'UCM 7-6-18'!$F$2:$G$1576,2,FALSE)))</f>
        <v>N/A</v>
      </c>
      <c r="I578" s="146"/>
      <c r="J578" s="221"/>
      <c r="K578" s="146"/>
      <c r="L578" s="175"/>
      <c r="S578" s="4"/>
    </row>
    <row r="579" spans="1:19" ht="23.1" hidden="1" customHeight="1" x14ac:dyDescent="0.2">
      <c r="A579" s="322">
        <v>567</v>
      </c>
      <c r="B579" s="423"/>
      <c r="C579" s="420"/>
      <c r="D579" s="424"/>
      <c r="E579" s="422" t="str">
        <f t="shared" si="8"/>
        <v/>
      </c>
      <c r="F579" s="385"/>
      <c r="G579" s="200"/>
      <c r="H579" s="167" t="str">
        <f>IF(LEFT(G579,2)="48","R",IF(D579="","N/A",VLOOKUP(D579,'UCM 7-6-18'!$F$2:$G$1576,2,FALSE)))</f>
        <v>N/A</v>
      </c>
      <c r="I579" s="146"/>
      <c r="J579" s="221"/>
      <c r="K579" s="146"/>
      <c r="L579" s="175"/>
      <c r="S579" s="4"/>
    </row>
    <row r="580" spans="1:19" ht="23.1" hidden="1" customHeight="1" x14ac:dyDescent="0.2">
      <c r="A580" s="323">
        <v>568</v>
      </c>
      <c r="B580" s="423"/>
      <c r="C580" s="420"/>
      <c r="D580" s="424"/>
      <c r="E580" s="422" t="str">
        <f t="shared" si="8"/>
        <v/>
      </c>
      <c r="F580" s="385"/>
      <c r="G580" s="200"/>
      <c r="H580" s="167" t="str">
        <f>IF(LEFT(G580,2)="48","R",IF(D580="","N/A",VLOOKUP(D580,'UCM 7-6-18'!$F$2:$G$1576,2,FALSE)))</f>
        <v>N/A</v>
      </c>
      <c r="I580" s="146"/>
      <c r="J580" s="221"/>
      <c r="K580" s="146"/>
      <c r="L580" s="175"/>
      <c r="S580" s="4"/>
    </row>
    <row r="581" spans="1:19" ht="23.1" hidden="1" customHeight="1" x14ac:dyDescent="0.2">
      <c r="A581" s="322">
        <v>569</v>
      </c>
      <c r="B581" s="423"/>
      <c r="C581" s="420"/>
      <c r="D581" s="424"/>
      <c r="E581" s="422" t="str">
        <f t="shared" si="8"/>
        <v/>
      </c>
      <c r="F581" s="385"/>
      <c r="G581" s="200"/>
      <c r="H581" s="167" t="str">
        <f>IF(LEFT(G581,2)="48","R",IF(D581="","N/A",VLOOKUP(D581,'UCM 7-6-18'!$F$2:$G$1576,2,FALSE)))</f>
        <v>N/A</v>
      </c>
      <c r="I581" s="146"/>
      <c r="J581" s="221"/>
      <c r="K581" s="146"/>
      <c r="L581" s="175"/>
      <c r="S581" s="4"/>
    </row>
    <row r="582" spans="1:19" ht="23.1" hidden="1" customHeight="1" x14ac:dyDescent="0.2">
      <c r="A582" s="323">
        <v>570</v>
      </c>
      <c r="B582" s="423"/>
      <c r="C582" s="420"/>
      <c r="D582" s="424"/>
      <c r="E582" s="422" t="str">
        <f t="shared" si="8"/>
        <v/>
      </c>
      <c r="F582" s="385"/>
      <c r="G582" s="200"/>
      <c r="H582" s="167" t="str">
        <f>IF(LEFT(G582,2)="48","R",IF(D582="","N/A",VLOOKUP(D582,'UCM 7-6-18'!$F$2:$G$1576,2,FALSE)))</f>
        <v>N/A</v>
      </c>
      <c r="I582" s="146"/>
      <c r="J582" s="221"/>
      <c r="K582" s="146"/>
      <c r="L582" s="175"/>
      <c r="S582" s="4"/>
    </row>
    <row r="583" spans="1:19" ht="23.1" hidden="1" customHeight="1" x14ac:dyDescent="0.2">
      <c r="A583" s="322">
        <v>571</v>
      </c>
      <c r="B583" s="423"/>
      <c r="C583" s="420"/>
      <c r="D583" s="424"/>
      <c r="E583" s="422" t="str">
        <f t="shared" si="8"/>
        <v/>
      </c>
      <c r="F583" s="385"/>
      <c r="G583" s="200"/>
      <c r="H583" s="167" t="str">
        <f>IF(LEFT(G583,2)="48","R",IF(D583="","N/A",VLOOKUP(D583,'UCM 7-6-18'!$F$2:$G$1576,2,FALSE)))</f>
        <v>N/A</v>
      </c>
      <c r="I583" s="146"/>
      <c r="J583" s="221"/>
      <c r="K583" s="146"/>
      <c r="L583" s="175"/>
      <c r="S583" s="4"/>
    </row>
    <row r="584" spans="1:19" ht="23.1" hidden="1" customHeight="1" x14ac:dyDescent="0.2">
      <c r="A584" s="323">
        <v>572</v>
      </c>
      <c r="B584" s="423"/>
      <c r="C584" s="420"/>
      <c r="D584" s="424"/>
      <c r="E584" s="422" t="str">
        <f t="shared" si="8"/>
        <v/>
      </c>
      <c r="F584" s="385"/>
      <c r="G584" s="200"/>
      <c r="H584" s="167" t="str">
        <f>IF(LEFT(G584,2)="48","R",IF(D584="","N/A",VLOOKUP(D584,'UCM 7-6-18'!$F$2:$G$1576,2,FALSE)))</f>
        <v>N/A</v>
      </c>
      <c r="I584" s="146"/>
      <c r="J584" s="221"/>
      <c r="K584" s="146"/>
      <c r="L584" s="175"/>
      <c r="S584" s="4"/>
    </row>
    <row r="585" spans="1:19" ht="23.1" hidden="1" customHeight="1" x14ac:dyDescent="0.2">
      <c r="A585" s="322">
        <v>573</v>
      </c>
      <c r="B585" s="423"/>
      <c r="C585" s="420"/>
      <c r="D585" s="424"/>
      <c r="E585" s="422" t="str">
        <f t="shared" si="8"/>
        <v/>
      </c>
      <c r="F585" s="385"/>
      <c r="G585" s="200"/>
      <c r="H585" s="167" t="str">
        <f>IF(LEFT(G585,2)="48","R",IF(D585="","N/A",VLOOKUP(D585,'UCM 7-6-18'!$F$2:$G$1576,2,FALSE)))</f>
        <v>N/A</v>
      </c>
      <c r="I585" s="146"/>
      <c r="J585" s="221"/>
      <c r="K585" s="146"/>
      <c r="L585" s="175"/>
      <c r="S585" s="4"/>
    </row>
    <row r="586" spans="1:19" ht="23.1" hidden="1" customHeight="1" x14ac:dyDescent="0.2">
      <c r="A586" s="323">
        <v>574</v>
      </c>
      <c r="B586" s="423"/>
      <c r="C586" s="420"/>
      <c r="D586" s="424"/>
      <c r="E586" s="422" t="str">
        <f t="shared" si="8"/>
        <v/>
      </c>
      <c r="F586" s="385"/>
      <c r="G586" s="200"/>
      <c r="H586" s="167" t="str">
        <f>IF(LEFT(G586,2)="48","R",IF(D586="","N/A",VLOOKUP(D586,'UCM 7-6-18'!$F$2:$G$1576,2,FALSE)))</f>
        <v>N/A</v>
      </c>
      <c r="I586" s="146"/>
      <c r="J586" s="221"/>
      <c r="K586" s="146"/>
      <c r="L586" s="175"/>
      <c r="S586" s="4"/>
    </row>
    <row r="587" spans="1:19" ht="23.1" hidden="1" customHeight="1" x14ac:dyDescent="0.2">
      <c r="A587" s="322">
        <v>575</v>
      </c>
      <c r="B587" s="423"/>
      <c r="C587" s="420"/>
      <c r="D587" s="424"/>
      <c r="E587" s="422" t="str">
        <f t="shared" ref="E587:E650" si="9">IF(B587="","",(CONCATENATE(TEXT(B587,"###0000_);[Red](#,##0)")," ", TEXT(C587,"###000_);[Red](#,##0)")," ", TEXT(D587,"###0000_);[Red](#,##0)"))))</f>
        <v/>
      </c>
      <c r="F587" s="385"/>
      <c r="G587" s="200"/>
      <c r="H587" s="167" t="str">
        <f>IF(LEFT(G587,2)="48","R",IF(D587="","N/A",VLOOKUP(D587,'UCM 7-6-18'!$F$2:$G$1576,2,FALSE)))</f>
        <v>N/A</v>
      </c>
      <c r="I587" s="146"/>
      <c r="J587" s="221"/>
      <c r="K587" s="146"/>
      <c r="L587" s="175"/>
      <c r="S587" s="4"/>
    </row>
    <row r="588" spans="1:19" ht="23.1" hidden="1" customHeight="1" x14ac:dyDescent="0.2">
      <c r="A588" s="323">
        <v>576</v>
      </c>
      <c r="B588" s="423"/>
      <c r="C588" s="420"/>
      <c r="D588" s="424"/>
      <c r="E588" s="422" t="str">
        <f t="shared" si="9"/>
        <v/>
      </c>
      <c r="F588" s="385"/>
      <c r="G588" s="200"/>
      <c r="H588" s="167" t="str">
        <f>IF(LEFT(G588,2)="48","R",IF(D588="","N/A",VLOOKUP(D588,'UCM 7-6-18'!$F$2:$G$1576,2,FALSE)))</f>
        <v>N/A</v>
      </c>
      <c r="I588" s="146"/>
      <c r="J588" s="221"/>
      <c r="K588" s="146"/>
      <c r="L588" s="175"/>
      <c r="S588" s="4"/>
    </row>
    <row r="589" spans="1:19" ht="23.1" hidden="1" customHeight="1" x14ac:dyDescent="0.2">
      <c r="A589" s="322">
        <v>577</v>
      </c>
      <c r="B589" s="423"/>
      <c r="C589" s="420"/>
      <c r="D589" s="424"/>
      <c r="E589" s="422" t="str">
        <f t="shared" si="9"/>
        <v/>
      </c>
      <c r="F589" s="385"/>
      <c r="G589" s="200"/>
      <c r="H589" s="167" t="str">
        <f>IF(LEFT(G589,2)="48","R",IF(D589="","N/A",VLOOKUP(D589,'UCM 7-6-18'!$F$2:$G$1576,2,FALSE)))</f>
        <v>N/A</v>
      </c>
      <c r="I589" s="146"/>
      <c r="J589" s="221"/>
      <c r="K589" s="146"/>
      <c r="L589" s="175"/>
      <c r="S589" s="4"/>
    </row>
    <row r="590" spans="1:19" ht="23.1" hidden="1" customHeight="1" x14ac:dyDescent="0.2">
      <c r="A590" s="323">
        <v>578</v>
      </c>
      <c r="B590" s="423"/>
      <c r="C590" s="420"/>
      <c r="D590" s="424"/>
      <c r="E590" s="422" t="str">
        <f t="shared" si="9"/>
        <v/>
      </c>
      <c r="F590" s="385"/>
      <c r="G590" s="200"/>
      <c r="H590" s="167" t="str">
        <f>IF(LEFT(G590,2)="48","R",IF(D590="","N/A",VLOOKUP(D590,'UCM 7-6-18'!$F$2:$G$1576,2,FALSE)))</f>
        <v>N/A</v>
      </c>
      <c r="I590" s="146"/>
      <c r="J590" s="221"/>
      <c r="K590" s="146"/>
      <c r="L590" s="175"/>
      <c r="S590" s="4"/>
    </row>
    <row r="591" spans="1:19" ht="23.1" hidden="1" customHeight="1" x14ac:dyDescent="0.2">
      <c r="A591" s="322">
        <v>579</v>
      </c>
      <c r="B591" s="423"/>
      <c r="C591" s="420"/>
      <c r="D591" s="424"/>
      <c r="E591" s="422" t="str">
        <f t="shared" si="9"/>
        <v/>
      </c>
      <c r="F591" s="385"/>
      <c r="G591" s="200"/>
      <c r="H591" s="167" t="str">
        <f>IF(LEFT(G591,2)="48","R",IF(D591="","N/A",VLOOKUP(D591,'UCM 7-6-18'!$F$2:$G$1576,2,FALSE)))</f>
        <v>N/A</v>
      </c>
      <c r="I591" s="146"/>
      <c r="J591" s="221"/>
      <c r="K591" s="146"/>
      <c r="L591" s="175"/>
      <c r="S591" s="4"/>
    </row>
    <row r="592" spans="1:19" ht="23.1" hidden="1" customHeight="1" x14ac:dyDescent="0.2">
      <c r="A592" s="323">
        <v>580</v>
      </c>
      <c r="B592" s="423"/>
      <c r="C592" s="420"/>
      <c r="D592" s="424"/>
      <c r="E592" s="422" t="str">
        <f t="shared" si="9"/>
        <v/>
      </c>
      <c r="F592" s="385"/>
      <c r="G592" s="200"/>
      <c r="H592" s="167" t="str">
        <f>IF(LEFT(G592,2)="48","R",IF(D592="","N/A",VLOOKUP(D592,'UCM 7-6-18'!$F$2:$G$1576,2,FALSE)))</f>
        <v>N/A</v>
      </c>
      <c r="I592" s="146"/>
      <c r="J592" s="221"/>
      <c r="K592" s="146"/>
      <c r="L592" s="175"/>
      <c r="S592" s="4"/>
    </row>
    <row r="593" spans="1:19" ht="23.1" hidden="1" customHeight="1" x14ac:dyDescent="0.2">
      <c r="A593" s="322">
        <v>581</v>
      </c>
      <c r="B593" s="423"/>
      <c r="C593" s="420"/>
      <c r="D593" s="424"/>
      <c r="E593" s="422" t="str">
        <f t="shared" si="9"/>
        <v/>
      </c>
      <c r="F593" s="385"/>
      <c r="G593" s="200"/>
      <c r="H593" s="167" t="str">
        <f>IF(LEFT(G593,2)="48","R",IF(D593="","N/A",VLOOKUP(D593,'UCM 7-6-18'!$F$2:$G$1576,2,FALSE)))</f>
        <v>N/A</v>
      </c>
      <c r="I593" s="146"/>
      <c r="J593" s="221"/>
      <c r="K593" s="146"/>
      <c r="L593" s="175"/>
      <c r="S593" s="4"/>
    </row>
    <row r="594" spans="1:19" ht="23.1" hidden="1" customHeight="1" x14ac:dyDescent="0.2">
      <c r="A594" s="323">
        <v>582</v>
      </c>
      <c r="B594" s="423"/>
      <c r="C594" s="420"/>
      <c r="D594" s="424"/>
      <c r="E594" s="422" t="str">
        <f t="shared" si="9"/>
        <v/>
      </c>
      <c r="F594" s="385"/>
      <c r="G594" s="200"/>
      <c r="H594" s="167" t="str">
        <f>IF(LEFT(G594,2)="48","R",IF(D594="","N/A",VLOOKUP(D594,'UCM 7-6-18'!$F$2:$G$1576,2,FALSE)))</f>
        <v>N/A</v>
      </c>
      <c r="I594" s="146"/>
      <c r="J594" s="221"/>
      <c r="K594" s="146"/>
      <c r="L594" s="175"/>
      <c r="S594" s="4"/>
    </row>
    <row r="595" spans="1:19" ht="23.1" hidden="1" customHeight="1" x14ac:dyDescent="0.2">
      <c r="A595" s="322">
        <v>583</v>
      </c>
      <c r="B595" s="423"/>
      <c r="C595" s="420"/>
      <c r="D595" s="424"/>
      <c r="E595" s="422" t="str">
        <f t="shared" si="9"/>
        <v/>
      </c>
      <c r="F595" s="385"/>
      <c r="G595" s="200"/>
      <c r="H595" s="167" t="str">
        <f>IF(LEFT(G595,2)="48","R",IF(D595="","N/A",VLOOKUP(D595,'UCM 7-6-18'!$F$2:$G$1576,2,FALSE)))</f>
        <v>N/A</v>
      </c>
      <c r="I595" s="146"/>
      <c r="J595" s="221"/>
      <c r="K595" s="146"/>
      <c r="L595" s="175"/>
      <c r="S595" s="4"/>
    </row>
    <row r="596" spans="1:19" ht="23.1" hidden="1" customHeight="1" x14ac:dyDescent="0.2">
      <c r="A596" s="323">
        <v>584</v>
      </c>
      <c r="B596" s="423"/>
      <c r="C596" s="420"/>
      <c r="D596" s="424"/>
      <c r="E596" s="422" t="str">
        <f t="shared" si="9"/>
        <v/>
      </c>
      <c r="F596" s="385"/>
      <c r="G596" s="200"/>
      <c r="H596" s="167" t="str">
        <f>IF(LEFT(G596,2)="48","R",IF(D596="","N/A",VLOOKUP(D596,'UCM 7-6-18'!$F$2:$G$1576,2,FALSE)))</f>
        <v>N/A</v>
      </c>
      <c r="I596" s="146"/>
      <c r="J596" s="221"/>
      <c r="K596" s="146"/>
      <c r="L596" s="175"/>
      <c r="S596" s="4"/>
    </row>
    <row r="597" spans="1:19" ht="23.1" hidden="1" customHeight="1" x14ac:dyDescent="0.2">
      <c r="A597" s="322">
        <v>585</v>
      </c>
      <c r="B597" s="423"/>
      <c r="C597" s="420"/>
      <c r="D597" s="424"/>
      <c r="E597" s="422" t="str">
        <f t="shared" si="9"/>
        <v/>
      </c>
      <c r="F597" s="385"/>
      <c r="G597" s="200"/>
      <c r="H597" s="167" t="str">
        <f>IF(LEFT(G597,2)="48","R",IF(D597="","N/A",VLOOKUP(D597,'UCM 7-6-18'!$F$2:$G$1576,2,FALSE)))</f>
        <v>N/A</v>
      </c>
      <c r="I597" s="146"/>
      <c r="J597" s="221"/>
      <c r="K597" s="146"/>
      <c r="L597" s="175"/>
      <c r="S597" s="4"/>
    </row>
    <row r="598" spans="1:19" ht="23.1" hidden="1" customHeight="1" x14ac:dyDescent="0.2">
      <c r="A598" s="323">
        <v>586</v>
      </c>
      <c r="B598" s="423"/>
      <c r="C598" s="420"/>
      <c r="D598" s="424"/>
      <c r="E598" s="422" t="str">
        <f t="shared" si="9"/>
        <v/>
      </c>
      <c r="F598" s="385"/>
      <c r="G598" s="200"/>
      <c r="H598" s="167" t="str">
        <f>IF(LEFT(G598,2)="48","R",IF(D598="","N/A",VLOOKUP(D598,'UCM 7-6-18'!$F$2:$G$1576,2,FALSE)))</f>
        <v>N/A</v>
      </c>
      <c r="I598" s="146"/>
      <c r="J598" s="221"/>
      <c r="K598" s="146"/>
      <c r="L598" s="175"/>
      <c r="S598" s="4"/>
    </row>
    <row r="599" spans="1:19" ht="23.1" hidden="1" customHeight="1" x14ac:dyDescent="0.2">
      <c r="A599" s="322">
        <v>587</v>
      </c>
      <c r="B599" s="423"/>
      <c r="C599" s="420"/>
      <c r="D599" s="424"/>
      <c r="E599" s="422" t="str">
        <f t="shared" si="9"/>
        <v/>
      </c>
      <c r="F599" s="385"/>
      <c r="G599" s="200"/>
      <c r="H599" s="167" t="str">
        <f>IF(LEFT(G599,2)="48","R",IF(D599="","N/A",VLOOKUP(D599,'UCM 7-6-18'!$F$2:$G$1576,2,FALSE)))</f>
        <v>N/A</v>
      </c>
      <c r="I599" s="146"/>
      <c r="J599" s="221"/>
      <c r="K599" s="146"/>
      <c r="L599" s="175"/>
      <c r="S599" s="4"/>
    </row>
    <row r="600" spans="1:19" ht="23.1" hidden="1" customHeight="1" x14ac:dyDescent="0.2">
      <c r="A600" s="323">
        <v>588</v>
      </c>
      <c r="B600" s="423"/>
      <c r="C600" s="420"/>
      <c r="D600" s="424"/>
      <c r="E600" s="422" t="str">
        <f t="shared" si="9"/>
        <v/>
      </c>
      <c r="F600" s="385"/>
      <c r="G600" s="200"/>
      <c r="H600" s="167" t="str">
        <f>IF(LEFT(G600,2)="48","R",IF(D600="","N/A",VLOOKUP(D600,'UCM 7-6-18'!$F$2:$G$1576,2,FALSE)))</f>
        <v>N/A</v>
      </c>
      <c r="I600" s="146"/>
      <c r="J600" s="221"/>
      <c r="K600" s="146"/>
      <c r="L600" s="175"/>
      <c r="S600" s="4"/>
    </row>
    <row r="601" spans="1:19" ht="23.1" hidden="1" customHeight="1" x14ac:dyDescent="0.2">
      <c r="A601" s="322">
        <v>589</v>
      </c>
      <c r="B601" s="423"/>
      <c r="C601" s="420"/>
      <c r="D601" s="424"/>
      <c r="E601" s="422" t="str">
        <f t="shared" si="9"/>
        <v/>
      </c>
      <c r="F601" s="385"/>
      <c r="G601" s="200"/>
      <c r="H601" s="167" t="str">
        <f>IF(LEFT(G601,2)="48","R",IF(D601="","N/A",VLOOKUP(D601,'UCM 7-6-18'!$F$2:$G$1576,2,FALSE)))</f>
        <v>N/A</v>
      </c>
      <c r="I601" s="146"/>
      <c r="J601" s="221"/>
      <c r="K601" s="146"/>
      <c r="L601" s="175"/>
      <c r="S601" s="4"/>
    </row>
    <row r="602" spans="1:19" ht="23.1" hidden="1" customHeight="1" x14ac:dyDescent="0.2">
      <c r="A602" s="323">
        <v>590</v>
      </c>
      <c r="B602" s="423"/>
      <c r="C602" s="420"/>
      <c r="D602" s="424"/>
      <c r="E602" s="422" t="str">
        <f t="shared" si="9"/>
        <v/>
      </c>
      <c r="F602" s="385"/>
      <c r="G602" s="200"/>
      <c r="H602" s="167" t="str">
        <f>IF(LEFT(G602,2)="48","R",IF(D602="","N/A",VLOOKUP(D602,'UCM 7-6-18'!$F$2:$G$1576,2,FALSE)))</f>
        <v>N/A</v>
      </c>
      <c r="I602" s="146"/>
      <c r="J602" s="221"/>
      <c r="K602" s="146"/>
      <c r="L602" s="175"/>
      <c r="S602" s="4"/>
    </row>
    <row r="603" spans="1:19" ht="23.1" hidden="1" customHeight="1" x14ac:dyDescent="0.2">
      <c r="A603" s="322">
        <v>591</v>
      </c>
      <c r="B603" s="423"/>
      <c r="C603" s="420"/>
      <c r="D603" s="424"/>
      <c r="E603" s="422" t="str">
        <f t="shared" si="9"/>
        <v/>
      </c>
      <c r="F603" s="385"/>
      <c r="G603" s="200"/>
      <c r="H603" s="167" t="str">
        <f>IF(LEFT(G603,2)="48","R",IF(D603="","N/A",VLOOKUP(D603,'UCM 7-6-18'!$F$2:$G$1576,2,FALSE)))</f>
        <v>N/A</v>
      </c>
      <c r="I603" s="146"/>
      <c r="J603" s="221"/>
      <c r="K603" s="146"/>
      <c r="L603" s="175"/>
      <c r="S603" s="4"/>
    </row>
    <row r="604" spans="1:19" ht="23.1" hidden="1" customHeight="1" x14ac:dyDescent="0.2">
      <c r="A604" s="323">
        <v>592</v>
      </c>
      <c r="B604" s="423"/>
      <c r="C604" s="420"/>
      <c r="D604" s="424"/>
      <c r="E604" s="422" t="str">
        <f t="shared" si="9"/>
        <v/>
      </c>
      <c r="F604" s="385"/>
      <c r="G604" s="200"/>
      <c r="H604" s="167" t="str">
        <f>IF(LEFT(G604,2)="48","R",IF(D604="","N/A",VLOOKUP(D604,'UCM 7-6-18'!$F$2:$G$1576,2,FALSE)))</f>
        <v>N/A</v>
      </c>
      <c r="I604" s="146"/>
      <c r="J604" s="221"/>
      <c r="K604" s="146"/>
      <c r="L604" s="175"/>
      <c r="S604" s="4"/>
    </row>
    <row r="605" spans="1:19" ht="23.1" hidden="1" customHeight="1" x14ac:dyDescent="0.2">
      <c r="A605" s="322">
        <v>593</v>
      </c>
      <c r="B605" s="423"/>
      <c r="C605" s="420"/>
      <c r="D605" s="424"/>
      <c r="E605" s="422" t="str">
        <f t="shared" si="9"/>
        <v/>
      </c>
      <c r="F605" s="385"/>
      <c r="G605" s="200"/>
      <c r="H605" s="167" t="str">
        <f>IF(LEFT(G605,2)="48","R",IF(D605="","N/A",VLOOKUP(D605,'UCM 7-6-18'!$F$2:$G$1576,2,FALSE)))</f>
        <v>N/A</v>
      </c>
      <c r="I605" s="146"/>
      <c r="J605" s="221"/>
      <c r="K605" s="146"/>
      <c r="L605" s="175"/>
      <c r="S605" s="4"/>
    </row>
    <row r="606" spans="1:19" ht="23.1" hidden="1" customHeight="1" x14ac:dyDescent="0.2">
      <c r="A606" s="323">
        <v>594</v>
      </c>
      <c r="B606" s="423"/>
      <c r="C606" s="420"/>
      <c r="D606" s="424"/>
      <c r="E606" s="422" t="str">
        <f t="shared" si="9"/>
        <v/>
      </c>
      <c r="F606" s="385"/>
      <c r="G606" s="200"/>
      <c r="H606" s="167" t="str">
        <f>IF(LEFT(G606,2)="48","R",IF(D606="","N/A",VLOOKUP(D606,'UCM 7-6-18'!$F$2:$G$1576,2,FALSE)))</f>
        <v>N/A</v>
      </c>
      <c r="I606" s="146"/>
      <c r="J606" s="221"/>
      <c r="K606" s="146"/>
      <c r="L606" s="175"/>
      <c r="S606" s="4"/>
    </row>
    <row r="607" spans="1:19" ht="23.1" hidden="1" customHeight="1" x14ac:dyDescent="0.2">
      <c r="A607" s="322">
        <v>595</v>
      </c>
      <c r="B607" s="423"/>
      <c r="C607" s="420"/>
      <c r="D607" s="424"/>
      <c r="E607" s="422" t="str">
        <f t="shared" si="9"/>
        <v/>
      </c>
      <c r="F607" s="385"/>
      <c r="G607" s="200"/>
      <c r="H607" s="167" t="str">
        <f>IF(LEFT(G607,2)="48","R",IF(D607="","N/A",VLOOKUP(D607,'UCM 7-6-18'!$F$2:$G$1576,2,FALSE)))</f>
        <v>N/A</v>
      </c>
      <c r="I607" s="146"/>
      <c r="J607" s="221"/>
      <c r="K607" s="146"/>
      <c r="L607" s="175"/>
      <c r="S607" s="4"/>
    </row>
    <row r="608" spans="1:19" ht="23.1" hidden="1" customHeight="1" x14ac:dyDescent="0.2">
      <c r="A608" s="323">
        <v>596</v>
      </c>
      <c r="B608" s="423"/>
      <c r="C608" s="420"/>
      <c r="D608" s="424"/>
      <c r="E608" s="422" t="str">
        <f t="shared" si="9"/>
        <v/>
      </c>
      <c r="F608" s="385"/>
      <c r="G608" s="200"/>
      <c r="H608" s="167" t="str">
        <f>IF(LEFT(G608,2)="48","R",IF(D608="","N/A",VLOOKUP(D608,'UCM 7-6-18'!$F$2:$G$1576,2,FALSE)))</f>
        <v>N/A</v>
      </c>
      <c r="I608" s="146"/>
      <c r="J608" s="221"/>
      <c r="K608" s="146"/>
      <c r="L608" s="175"/>
      <c r="S608" s="4"/>
    </row>
    <row r="609" spans="1:19" ht="23.1" hidden="1" customHeight="1" x14ac:dyDescent="0.2">
      <c r="A609" s="322">
        <v>597</v>
      </c>
      <c r="B609" s="423"/>
      <c r="C609" s="420"/>
      <c r="D609" s="424"/>
      <c r="E609" s="422" t="str">
        <f t="shared" si="9"/>
        <v/>
      </c>
      <c r="F609" s="385"/>
      <c r="G609" s="200"/>
      <c r="H609" s="167" t="str">
        <f>IF(LEFT(G609,2)="48","R",IF(D609="","N/A",VLOOKUP(D609,'UCM 7-6-18'!$F$2:$G$1576,2,FALSE)))</f>
        <v>N/A</v>
      </c>
      <c r="I609" s="146"/>
      <c r="J609" s="221"/>
      <c r="K609" s="146"/>
      <c r="L609" s="175"/>
      <c r="S609" s="4"/>
    </row>
    <row r="610" spans="1:19" ht="23.1" hidden="1" customHeight="1" x14ac:dyDescent="0.2">
      <c r="A610" s="323">
        <v>598</v>
      </c>
      <c r="B610" s="423"/>
      <c r="C610" s="420"/>
      <c r="D610" s="424"/>
      <c r="E610" s="422" t="str">
        <f t="shared" si="9"/>
        <v/>
      </c>
      <c r="F610" s="385"/>
      <c r="G610" s="200"/>
      <c r="H610" s="167" t="str">
        <f>IF(LEFT(G610,2)="48","R",IF(D610="","N/A",VLOOKUP(D610,'UCM 7-6-18'!$F$2:$G$1576,2,FALSE)))</f>
        <v>N/A</v>
      </c>
      <c r="I610" s="146"/>
      <c r="J610" s="221"/>
      <c r="K610" s="146"/>
      <c r="L610" s="175"/>
      <c r="S610" s="4"/>
    </row>
    <row r="611" spans="1:19" ht="23.1" hidden="1" customHeight="1" x14ac:dyDescent="0.2">
      <c r="A611" s="322">
        <v>599</v>
      </c>
      <c r="B611" s="423"/>
      <c r="C611" s="420"/>
      <c r="D611" s="424"/>
      <c r="E611" s="422" t="str">
        <f t="shared" si="9"/>
        <v/>
      </c>
      <c r="F611" s="385"/>
      <c r="G611" s="200"/>
      <c r="H611" s="167" t="str">
        <f>IF(LEFT(G611,2)="48","R",IF(D611="","N/A",VLOOKUP(D611,'UCM 7-6-18'!$F$2:$G$1576,2,FALSE)))</f>
        <v>N/A</v>
      </c>
      <c r="I611" s="146"/>
      <c r="J611" s="221"/>
      <c r="K611" s="146"/>
      <c r="L611" s="175"/>
      <c r="S611" s="4"/>
    </row>
    <row r="612" spans="1:19" ht="23.1" hidden="1" customHeight="1" x14ac:dyDescent="0.2">
      <c r="A612" s="323">
        <v>600</v>
      </c>
      <c r="B612" s="423"/>
      <c r="C612" s="420"/>
      <c r="D612" s="424"/>
      <c r="E612" s="422" t="str">
        <f t="shared" si="9"/>
        <v/>
      </c>
      <c r="F612" s="385"/>
      <c r="G612" s="200"/>
      <c r="H612" s="167" t="str">
        <f>IF(LEFT(G612,2)="48","R",IF(D612="","N/A",VLOOKUP(D612,'UCM 7-6-18'!$F$2:$G$1576,2,FALSE)))</f>
        <v>N/A</v>
      </c>
      <c r="I612" s="146"/>
      <c r="J612" s="221"/>
      <c r="K612" s="146"/>
      <c r="L612" s="175"/>
      <c r="S612" s="4"/>
    </row>
    <row r="613" spans="1:19" ht="23.1" hidden="1" customHeight="1" x14ac:dyDescent="0.2">
      <c r="A613" s="322">
        <v>601</v>
      </c>
      <c r="B613" s="423"/>
      <c r="C613" s="420"/>
      <c r="D613" s="424"/>
      <c r="E613" s="422" t="str">
        <f t="shared" si="9"/>
        <v/>
      </c>
      <c r="F613" s="385"/>
      <c r="G613" s="200"/>
      <c r="H613" s="167" t="str">
        <f>IF(LEFT(G613,2)="48","R",IF(D613="","N/A",VLOOKUP(D613,'UCM 7-6-18'!$F$2:$G$1576,2,FALSE)))</f>
        <v>N/A</v>
      </c>
      <c r="I613" s="146"/>
      <c r="J613" s="221"/>
      <c r="K613" s="146"/>
      <c r="L613" s="175"/>
      <c r="S613" s="4"/>
    </row>
    <row r="614" spans="1:19" ht="23.1" hidden="1" customHeight="1" x14ac:dyDescent="0.2">
      <c r="A614" s="323">
        <v>602</v>
      </c>
      <c r="B614" s="423"/>
      <c r="C614" s="420"/>
      <c r="D614" s="424"/>
      <c r="E614" s="422" t="str">
        <f t="shared" si="9"/>
        <v/>
      </c>
      <c r="F614" s="385"/>
      <c r="G614" s="200"/>
      <c r="H614" s="167" t="str">
        <f>IF(LEFT(G614,2)="48","R",IF(D614="","N/A",VLOOKUP(D614,'UCM 7-6-18'!$F$2:$G$1576,2,FALSE)))</f>
        <v>N/A</v>
      </c>
      <c r="I614" s="146"/>
      <c r="J614" s="221"/>
      <c r="K614" s="146"/>
      <c r="L614" s="175"/>
      <c r="S614" s="4"/>
    </row>
    <row r="615" spans="1:19" ht="23.1" hidden="1" customHeight="1" x14ac:dyDescent="0.2">
      <c r="A615" s="322">
        <v>603</v>
      </c>
      <c r="B615" s="423"/>
      <c r="C615" s="420"/>
      <c r="D615" s="424"/>
      <c r="E615" s="422" t="str">
        <f t="shared" si="9"/>
        <v/>
      </c>
      <c r="F615" s="385"/>
      <c r="G615" s="200"/>
      <c r="H615" s="167" t="str">
        <f>IF(LEFT(G615,2)="48","R",IF(D615="","N/A",VLOOKUP(D615,'UCM 7-6-18'!$F$2:$G$1576,2,FALSE)))</f>
        <v>N/A</v>
      </c>
      <c r="I615" s="146"/>
      <c r="J615" s="221"/>
      <c r="K615" s="146"/>
      <c r="L615" s="175"/>
      <c r="S615" s="4"/>
    </row>
    <row r="616" spans="1:19" ht="23.1" hidden="1" customHeight="1" x14ac:dyDescent="0.2">
      <c r="A616" s="323">
        <v>604</v>
      </c>
      <c r="B616" s="423"/>
      <c r="C616" s="420"/>
      <c r="D616" s="424"/>
      <c r="E616" s="422" t="str">
        <f t="shared" si="9"/>
        <v/>
      </c>
      <c r="F616" s="385"/>
      <c r="G616" s="200"/>
      <c r="H616" s="167" t="str">
        <f>IF(LEFT(G616,2)="48","R",IF(D616="","N/A",VLOOKUP(D616,'UCM 7-6-18'!$F$2:$G$1576,2,FALSE)))</f>
        <v>N/A</v>
      </c>
      <c r="I616" s="146"/>
      <c r="J616" s="221"/>
      <c r="K616" s="146"/>
      <c r="L616" s="175"/>
      <c r="S616" s="4"/>
    </row>
    <row r="617" spans="1:19" ht="23.1" hidden="1" customHeight="1" x14ac:dyDescent="0.2">
      <c r="A617" s="322">
        <v>605</v>
      </c>
      <c r="B617" s="423"/>
      <c r="C617" s="420"/>
      <c r="D617" s="424"/>
      <c r="E617" s="422" t="str">
        <f t="shared" si="9"/>
        <v/>
      </c>
      <c r="F617" s="385"/>
      <c r="G617" s="200"/>
      <c r="H617" s="167" t="str">
        <f>IF(LEFT(G617,2)="48","R",IF(D617="","N/A",VLOOKUP(D617,'UCM 7-6-18'!$F$2:$G$1576,2,FALSE)))</f>
        <v>N/A</v>
      </c>
      <c r="I617" s="146"/>
      <c r="J617" s="221"/>
      <c r="K617" s="146"/>
      <c r="L617" s="175"/>
      <c r="S617" s="4"/>
    </row>
    <row r="618" spans="1:19" ht="23.1" hidden="1" customHeight="1" x14ac:dyDescent="0.2">
      <c r="A618" s="323">
        <v>606</v>
      </c>
      <c r="B618" s="423"/>
      <c r="C618" s="420"/>
      <c r="D618" s="424"/>
      <c r="E618" s="422" t="str">
        <f t="shared" si="9"/>
        <v/>
      </c>
      <c r="F618" s="385"/>
      <c r="G618" s="200"/>
      <c r="H618" s="167" t="str">
        <f>IF(LEFT(G618,2)="48","R",IF(D618="","N/A",VLOOKUP(D618,'UCM 7-6-18'!$F$2:$G$1576,2,FALSE)))</f>
        <v>N/A</v>
      </c>
      <c r="I618" s="146"/>
      <c r="J618" s="221"/>
      <c r="K618" s="146"/>
      <c r="L618" s="175"/>
      <c r="S618" s="4"/>
    </row>
    <row r="619" spans="1:19" ht="23.1" hidden="1" customHeight="1" x14ac:dyDescent="0.2">
      <c r="A619" s="322">
        <v>607</v>
      </c>
      <c r="B619" s="423"/>
      <c r="C619" s="420"/>
      <c r="D619" s="424"/>
      <c r="E619" s="422" t="str">
        <f t="shared" si="9"/>
        <v/>
      </c>
      <c r="F619" s="385"/>
      <c r="G619" s="200"/>
      <c r="H619" s="167" t="str">
        <f>IF(LEFT(G619,2)="48","R",IF(D619="","N/A",VLOOKUP(D619,'UCM 7-6-18'!$F$2:$G$1576,2,FALSE)))</f>
        <v>N/A</v>
      </c>
      <c r="I619" s="146"/>
      <c r="J619" s="221"/>
      <c r="K619" s="146"/>
      <c r="L619" s="175"/>
      <c r="S619" s="4"/>
    </row>
    <row r="620" spans="1:19" ht="23.1" hidden="1" customHeight="1" x14ac:dyDescent="0.2">
      <c r="A620" s="323">
        <v>608</v>
      </c>
      <c r="B620" s="423"/>
      <c r="C620" s="420"/>
      <c r="D620" s="424"/>
      <c r="E620" s="422" t="str">
        <f t="shared" si="9"/>
        <v/>
      </c>
      <c r="F620" s="385"/>
      <c r="G620" s="200"/>
      <c r="H620" s="167" t="str">
        <f>IF(LEFT(G620,2)="48","R",IF(D620="","N/A",VLOOKUP(D620,'UCM 7-6-18'!$F$2:$G$1576,2,FALSE)))</f>
        <v>N/A</v>
      </c>
      <c r="I620" s="146"/>
      <c r="J620" s="221"/>
      <c r="K620" s="146"/>
      <c r="L620" s="175"/>
      <c r="S620" s="4"/>
    </row>
    <row r="621" spans="1:19" ht="23.1" hidden="1" customHeight="1" x14ac:dyDescent="0.2">
      <c r="A621" s="322">
        <v>609</v>
      </c>
      <c r="B621" s="423"/>
      <c r="C621" s="420"/>
      <c r="D621" s="424"/>
      <c r="E621" s="422" t="str">
        <f t="shared" si="9"/>
        <v/>
      </c>
      <c r="F621" s="385"/>
      <c r="G621" s="200"/>
      <c r="H621" s="167" t="str">
        <f>IF(LEFT(G621,2)="48","R",IF(D621="","N/A",VLOOKUP(D621,'UCM 7-6-18'!$F$2:$G$1576,2,FALSE)))</f>
        <v>N/A</v>
      </c>
      <c r="I621" s="146"/>
      <c r="J621" s="221"/>
      <c r="K621" s="146"/>
      <c r="L621" s="175"/>
      <c r="S621" s="4"/>
    </row>
    <row r="622" spans="1:19" ht="23.1" hidden="1" customHeight="1" x14ac:dyDescent="0.2">
      <c r="A622" s="323">
        <v>610</v>
      </c>
      <c r="B622" s="423"/>
      <c r="C622" s="420"/>
      <c r="D622" s="424"/>
      <c r="E622" s="422" t="str">
        <f t="shared" si="9"/>
        <v/>
      </c>
      <c r="F622" s="385"/>
      <c r="G622" s="200"/>
      <c r="H622" s="167" t="str">
        <f>IF(LEFT(G622,2)="48","R",IF(D622="","N/A",VLOOKUP(D622,'UCM 7-6-18'!$F$2:$G$1576,2,FALSE)))</f>
        <v>N/A</v>
      </c>
      <c r="I622" s="146"/>
      <c r="J622" s="221"/>
      <c r="K622" s="146"/>
      <c r="L622" s="175"/>
      <c r="S622" s="4"/>
    </row>
    <row r="623" spans="1:19" ht="23.1" hidden="1" customHeight="1" x14ac:dyDescent="0.2">
      <c r="A623" s="322">
        <v>611</v>
      </c>
      <c r="B623" s="423"/>
      <c r="C623" s="420"/>
      <c r="D623" s="424"/>
      <c r="E623" s="422" t="str">
        <f t="shared" si="9"/>
        <v/>
      </c>
      <c r="F623" s="385"/>
      <c r="G623" s="200"/>
      <c r="H623" s="167" t="str">
        <f>IF(LEFT(G623,2)="48","R",IF(D623="","N/A",VLOOKUP(D623,'UCM 7-6-18'!$F$2:$G$1576,2,FALSE)))</f>
        <v>N/A</v>
      </c>
      <c r="I623" s="146"/>
      <c r="J623" s="221"/>
      <c r="K623" s="146"/>
      <c r="L623" s="175"/>
      <c r="S623" s="4"/>
    </row>
    <row r="624" spans="1:19" ht="23.1" hidden="1" customHeight="1" x14ac:dyDescent="0.2">
      <c r="A624" s="323">
        <v>612</v>
      </c>
      <c r="B624" s="423"/>
      <c r="C624" s="420"/>
      <c r="D624" s="424"/>
      <c r="E624" s="422" t="str">
        <f t="shared" si="9"/>
        <v/>
      </c>
      <c r="F624" s="385"/>
      <c r="G624" s="200"/>
      <c r="H624" s="167" t="str">
        <f>IF(LEFT(G624,2)="48","R",IF(D624="","N/A",VLOOKUP(D624,'UCM 7-6-18'!$F$2:$G$1576,2,FALSE)))</f>
        <v>N/A</v>
      </c>
      <c r="I624" s="146"/>
      <c r="J624" s="221"/>
      <c r="K624" s="146"/>
      <c r="L624" s="175"/>
      <c r="S624" s="4"/>
    </row>
    <row r="625" spans="1:19" ht="23.1" hidden="1" customHeight="1" x14ac:dyDescent="0.2">
      <c r="A625" s="322">
        <v>613</v>
      </c>
      <c r="B625" s="423"/>
      <c r="C625" s="420"/>
      <c r="D625" s="424"/>
      <c r="E625" s="422" t="str">
        <f t="shared" si="9"/>
        <v/>
      </c>
      <c r="F625" s="385"/>
      <c r="G625" s="200"/>
      <c r="H625" s="167" t="str">
        <f>IF(LEFT(G625,2)="48","R",IF(D625="","N/A",VLOOKUP(D625,'UCM 7-6-18'!$F$2:$G$1576,2,FALSE)))</f>
        <v>N/A</v>
      </c>
      <c r="I625" s="146"/>
      <c r="J625" s="221"/>
      <c r="K625" s="146"/>
      <c r="L625" s="175"/>
      <c r="S625" s="4"/>
    </row>
    <row r="626" spans="1:19" ht="23.1" hidden="1" customHeight="1" x14ac:dyDescent="0.2">
      <c r="A626" s="323">
        <v>614</v>
      </c>
      <c r="B626" s="423"/>
      <c r="C626" s="420"/>
      <c r="D626" s="424"/>
      <c r="E626" s="422" t="str">
        <f t="shared" si="9"/>
        <v/>
      </c>
      <c r="F626" s="385"/>
      <c r="G626" s="200"/>
      <c r="H626" s="167" t="str">
        <f>IF(LEFT(G626,2)="48","R",IF(D626="","N/A",VLOOKUP(D626,'UCM 7-6-18'!$F$2:$G$1576,2,FALSE)))</f>
        <v>N/A</v>
      </c>
      <c r="I626" s="146"/>
      <c r="J626" s="221"/>
      <c r="K626" s="146"/>
      <c r="L626" s="175"/>
      <c r="S626" s="4"/>
    </row>
    <row r="627" spans="1:19" ht="23.1" hidden="1" customHeight="1" x14ac:dyDescent="0.2">
      <c r="A627" s="322">
        <v>615</v>
      </c>
      <c r="B627" s="423"/>
      <c r="C627" s="420"/>
      <c r="D627" s="424"/>
      <c r="E627" s="422" t="str">
        <f t="shared" si="9"/>
        <v/>
      </c>
      <c r="F627" s="385"/>
      <c r="G627" s="200"/>
      <c r="H627" s="167" t="str">
        <f>IF(LEFT(G627,2)="48","R",IF(D627="","N/A",VLOOKUP(D627,'UCM 7-6-18'!$F$2:$G$1576,2,FALSE)))</f>
        <v>N/A</v>
      </c>
      <c r="I627" s="146"/>
      <c r="J627" s="221"/>
      <c r="K627" s="146"/>
      <c r="L627" s="175"/>
      <c r="S627" s="4"/>
    </row>
    <row r="628" spans="1:19" ht="23.1" hidden="1" customHeight="1" x14ac:dyDescent="0.2">
      <c r="A628" s="323">
        <v>616</v>
      </c>
      <c r="B628" s="423"/>
      <c r="C628" s="420"/>
      <c r="D628" s="424"/>
      <c r="E628" s="422" t="str">
        <f t="shared" si="9"/>
        <v/>
      </c>
      <c r="F628" s="385"/>
      <c r="G628" s="200"/>
      <c r="H628" s="167" t="str">
        <f>IF(LEFT(G628,2)="48","R",IF(D628="","N/A",VLOOKUP(D628,'UCM 7-6-18'!$F$2:$G$1576,2,FALSE)))</f>
        <v>N/A</v>
      </c>
      <c r="I628" s="146"/>
      <c r="J628" s="221"/>
      <c r="K628" s="146"/>
      <c r="L628" s="175"/>
      <c r="S628" s="4"/>
    </row>
    <row r="629" spans="1:19" ht="23.1" hidden="1" customHeight="1" x14ac:dyDescent="0.2">
      <c r="A629" s="322">
        <v>617</v>
      </c>
      <c r="B629" s="423"/>
      <c r="C629" s="420"/>
      <c r="D629" s="424"/>
      <c r="E629" s="422" t="str">
        <f t="shared" si="9"/>
        <v/>
      </c>
      <c r="F629" s="385"/>
      <c r="G629" s="200"/>
      <c r="H629" s="167" t="str">
        <f>IF(LEFT(G629,2)="48","R",IF(D629="","N/A",VLOOKUP(D629,'UCM 7-6-18'!$F$2:$G$1576,2,FALSE)))</f>
        <v>N/A</v>
      </c>
      <c r="I629" s="146"/>
      <c r="J629" s="221"/>
      <c r="K629" s="146"/>
      <c r="L629" s="175"/>
      <c r="S629" s="4"/>
    </row>
    <row r="630" spans="1:19" ht="23.1" hidden="1" customHeight="1" x14ac:dyDescent="0.2">
      <c r="A630" s="323">
        <v>618</v>
      </c>
      <c r="B630" s="423"/>
      <c r="C630" s="420"/>
      <c r="D630" s="424"/>
      <c r="E630" s="422" t="str">
        <f t="shared" si="9"/>
        <v/>
      </c>
      <c r="F630" s="385"/>
      <c r="G630" s="200"/>
      <c r="H630" s="167" t="str">
        <f>IF(LEFT(G630,2)="48","R",IF(D630="","N/A",VLOOKUP(D630,'UCM 7-6-18'!$F$2:$G$1576,2,FALSE)))</f>
        <v>N/A</v>
      </c>
      <c r="I630" s="146"/>
      <c r="J630" s="221"/>
      <c r="K630" s="146"/>
      <c r="L630" s="175"/>
      <c r="S630" s="4"/>
    </row>
    <row r="631" spans="1:19" ht="23.1" hidden="1" customHeight="1" x14ac:dyDescent="0.2">
      <c r="A631" s="322">
        <v>619</v>
      </c>
      <c r="B631" s="423"/>
      <c r="C631" s="420"/>
      <c r="D631" s="424"/>
      <c r="E631" s="422" t="str">
        <f t="shared" si="9"/>
        <v/>
      </c>
      <c r="F631" s="385"/>
      <c r="G631" s="200"/>
      <c r="H631" s="167" t="str">
        <f>IF(LEFT(G631,2)="48","R",IF(D631="","N/A",VLOOKUP(D631,'UCM 7-6-18'!$F$2:$G$1576,2,FALSE)))</f>
        <v>N/A</v>
      </c>
      <c r="I631" s="146"/>
      <c r="J631" s="221"/>
      <c r="K631" s="146"/>
      <c r="L631" s="175"/>
      <c r="S631" s="4"/>
    </row>
    <row r="632" spans="1:19" ht="23.1" hidden="1" customHeight="1" x14ac:dyDescent="0.2">
      <c r="A632" s="323">
        <v>620</v>
      </c>
      <c r="B632" s="423"/>
      <c r="C632" s="420"/>
      <c r="D632" s="424"/>
      <c r="E632" s="422" t="str">
        <f t="shared" si="9"/>
        <v/>
      </c>
      <c r="F632" s="385"/>
      <c r="G632" s="200"/>
      <c r="H632" s="167" t="str">
        <f>IF(LEFT(G632,2)="48","R",IF(D632="","N/A",VLOOKUP(D632,'UCM 7-6-18'!$F$2:$G$1576,2,FALSE)))</f>
        <v>N/A</v>
      </c>
      <c r="I632" s="146"/>
      <c r="J632" s="221"/>
      <c r="K632" s="146"/>
      <c r="L632" s="175"/>
      <c r="S632" s="4"/>
    </row>
    <row r="633" spans="1:19" ht="23.1" hidden="1" customHeight="1" x14ac:dyDescent="0.2">
      <c r="A633" s="322">
        <v>621</v>
      </c>
      <c r="B633" s="423"/>
      <c r="C633" s="420"/>
      <c r="D633" s="424"/>
      <c r="E633" s="422" t="str">
        <f t="shared" si="9"/>
        <v/>
      </c>
      <c r="F633" s="385"/>
      <c r="G633" s="200"/>
      <c r="H633" s="167" t="str">
        <f>IF(LEFT(G633,2)="48","R",IF(D633="","N/A",VLOOKUP(D633,'UCM 7-6-18'!$F$2:$G$1576,2,FALSE)))</f>
        <v>N/A</v>
      </c>
      <c r="I633" s="146"/>
      <c r="J633" s="221"/>
      <c r="K633" s="146"/>
      <c r="L633" s="175"/>
      <c r="S633" s="4"/>
    </row>
    <row r="634" spans="1:19" ht="23.1" hidden="1" customHeight="1" x14ac:dyDescent="0.2">
      <c r="A634" s="323">
        <v>622</v>
      </c>
      <c r="B634" s="423"/>
      <c r="C634" s="420"/>
      <c r="D634" s="424"/>
      <c r="E634" s="422" t="str">
        <f t="shared" si="9"/>
        <v/>
      </c>
      <c r="F634" s="385"/>
      <c r="G634" s="200"/>
      <c r="H634" s="167" t="str">
        <f>IF(LEFT(G634,2)="48","R",IF(D634="","N/A",VLOOKUP(D634,'UCM 7-6-18'!$F$2:$G$1576,2,FALSE)))</f>
        <v>N/A</v>
      </c>
      <c r="I634" s="146"/>
      <c r="J634" s="221"/>
      <c r="K634" s="146"/>
      <c r="L634" s="175"/>
      <c r="S634" s="4"/>
    </row>
    <row r="635" spans="1:19" ht="23.1" hidden="1" customHeight="1" x14ac:dyDescent="0.2">
      <c r="A635" s="322">
        <v>623</v>
      </c>
      <c r="B635" s="423"/>
      <c r="C635" s="420"/>
      <c r="D635" s="424"/>
      <c r="E635" s="422" t="str">
        <f t="shared" si="9"/>
        <v/>
      </c>
      <c r="F635" s="385"/>
      <c r="G635" s="200"/>
      <c r="H635" s="167" t="str">
        <f>IF(LEFT(G635,2)="48","R",IF(D635="","N/A",VLOOKUP(D635,'UCM 7-6-18'!$F$2:$G$1576,2,FALSE)))</f>
        <v>N/A</v>
      </c>
      <c r="I635" s="146"/>
      <c r="J635" s="221"/>
      <c r="K635" s="146"/>
      <c r="L635" s="175"/>
      <c r="S635" s="4"/>
    </row>
    <row r="636" spans="1:19" ht="23.1" hidden="1" customHeight="1" x14ac:dyDescent="0.2">
      <c r="A636" s="323">
        <v>624</v>
      </c>
      <c r="B636" s="423"/>
      <c r="C636" s="420"/>
      <c r="D636" s="424"/>
      <c r="E636" s="422" t="str">
        <f t="shared" si="9"/>
        <v/>
      </c>
      <c r="F636" s="385"/>
      <c r="G636" s="200"/>
      <c r="H636" s="167" t="str">
        <f>IF(LEFT(G636,2)="48","R",IF(D636="","N/A",VLOOKUP(D636,'UCM 7-6-18'!$F$2:$G$1576,2,FALSE)))</f>
        <v>N/A</v>
      </c>
      <c r="I636" s="146"/>
      <c r="J636" s="221"/>
      <c r="K636" s="146"/>
      <c r="L636" s="175"/>
      <c r="S636" s="4"/>
    </row>
    <row r="637" spans="1:19" ht="23.1" hidden="1" customHeight="1" x14ac:dyDescent="0.2">
      <c r="A637" s="322">
        <v>625</v>
      </c>
      <c r="B637" s="423"/>
      <c r="C637" s="420"/>
      <c r="D637" s="424"/>
      <c r="E637" s="422" t="str">
        <f t="shared" si="9"/>
        <v/>
      </c>
      <c r="F637" s="385"/>
      <c r="G637" s="200"/>
      <c r="H637" s="167" t="str">
        <f>IF(LEFT(G637,2)="48","R",IF(D637="","N/A",VLOOKUP(D637,'UCM 7-6-18'!$F$2:$G$1576,2,FALSE)))</f>
        <v>N/A</v>
      </c>
      <c r="I637" s="146"/>
      <c r="J637" s="221"/>
      <c r="K637" s="146"/>
      <c r="L637" s="175"/>
      <c r="S637" s="4"/>
    </row>
    <row r="638" spans="1:19" ht="23.1" hidden="1" customHeight="1" x14ac:dyDescent="0.2">
      <c r="A638" s="323">
        <v>626</v>
      </c>
      <c r="B638" s="423"/>
      <c r="C638" s="420"/>
      <c r="D638" s="424"/>
      <c r="E638" s="422" t="str">
        <f t="shared" si="9"/>
        <v/>
      </c>
      <c r="F638" s="385"/>
      <c r="G638" s="200"/>
      <c r="H638" s="167" t="str">
        <f>IF(LEFT(G638,2)="48","R",IF(D638="","N/A",VLOOKUP(D638,'UCM 7-6-18'!$F$2:$G$1576,2,FALSE)))</f>
        <v>N/A</v>
      </c>
      <c r="I638" s="146"/>
      <c r="J638" s="221"/>
      <c r="K638" s="146"/>
      <c r="L638" s="175"/>
      <c r="S638" s="4"/>
    </row>
    <row r="639" spans="1:19" ht="23.1" hidden="1" customHeight="1" x14ac:dyDescent="0.2">
      <c r="A639" s="322">
        <v>627</v>
      </c>
      <c r="B639" s="423"/>
      <c r="C639" s="420"/>
      <c r="D639" s="424"/>
      <c r="E639" s="422" t="str">
        <f t="shared" si="9"/>
        <v/>
      </c>
      <c r="F639" s="385"/>
      <c r="G639" s="200"/>
      <c r="H639" s="167" t="str">
        <f>IF(LEFT(G639,2)="48","R",IF(D639="","N/A",VLOOKUP(D639,'UCM 7-6-18'!$F$2:$G$1576,2,FALSE)))</f>
        <v>N/A</v>
      </c>
      <c r="I639" s="146"/>
      <c r="J639" s="221"/>
      <c r="K639" s="146"/>
      <c r="L639" s="175"/>
      <c r="S639" s="4"/>
    </row>
    <row r="640" spans="1:19" ht="23.1" hidden="1" customHeight="1" x14ac:dyDescent="0.2">
      <c r="A640" s="323">
        <v>628</v>
      </c>
      <c r="B640" s="423"/>
      <c r="C640" s="420"/>
      <c r="D640" s="424"/>
      <c r="E640" s="422" t="str">
        <f t="shared" si="9"/>
        <v/>
      </c>
      <c r="F640" s="385"/>
      <c r="G640" s="200"/>
      <c r="H640" s="167" t="str">
        <f>IF(LEFT(G640,2)="48","R",IF(D640="","N/A",VLOOKUP(D640,'UCM 7-6-18'!$F$2:$G$1576,2,FALSE)))</f>
        <v>N/A</v>
      </c>
      <c r="I640" s="146"/>
      <c r="J640" s="221"/>
      <c r="K640" s="146"/>
      <c r="L640" s="175"/>
      <c r="S640" s="4"/>
    </row>
    <row r="641" spans="1:19" ht="23.1" hidden="1" customHeight="1" x14ac:dyDescent="0.2">
      <c r="A641" s="322">
        <v>629</v>
      </c>
      <c r="B641" s="423"/>
      <c r="C641" s="420"/>
      <c r="D641" s="424"/>
      <c r="E641" s="422" t="str">
        <f t="shared" si="9"/>
        <v/>
      </c>
      <c r="F641" s="385"/>
      <c r="G641" s="200"/>
      <c r="H641" s="167" t="str">
        <f>IF(LEFT(G641,2)="48","R",IF(D641="","N/A",VLOOKUP(D641,'UCM 7-6-18'!$F$2:$G$1576,2,FALSE)))</f>
        <v>N/A</v>
      </c>
      <c r="I641" s="146"/>
      <c r="J641" s="221"/>
      <c r="K641" s="146"/>
      <c r="L641" s="175"/>
      <c r="S641" s="4"/>
    </row>
    <row r="642" spans="1:19" ht="23.1" hidden="1" customHeight="1" x14ac:dyDescent="0.2">
      <c r="A642" s="323">
        <v>630</v>
      </c>
      <c r="B642" s="423"/>
      <c r="C642" s="420"/>
      <c r="D642" s="424"/>
      <c r="E642" s="422" t="str">
        <f t="shared" si="9"/>
        <v/>
      </c>
      <c r="F642" s="385"/>
      <c r="G642" s="200"/>
      <c r="H642" s="167" t="str">
        <f>IF(LEFT(G642,2)="48","R",IF(D642="","N/A",VLOOKUP(D642,'UCM 7-6-18'!$F$2:$G$1576,2,FALSE)))</f>
        <v>N/A</v>
      </c>
      <c r="I642" s="146"/>
      <c r="J642" s="221"/>
      <c r="K642" s="146"/>
      <c r="L642" s="175"/>
      <c r="S642" s="4"/>
    </row>
    <row r="643" spans="1:19" ht="23.1" hidden="1" customHeight="1" x14ac:dyDescent="0.2">
      <c r="A643" s="322">
        <v>631</v>
      </c>
      <c r="B643" s="423"/>
      <c r="C643" s="420"/>
      <c r="D643" s="424"/>
      <c r="E643" s="422" t="str">
        <f t="shared" si="9"/>
        <v/>
      </c>
      <c r="F643" s="385"/>
      <c r="G643" s="200"/>
      <c r="H643" s="167" t="str">
        <f>IF(LEFT(G643,2)="48","R",IF(D643="","N/A",VLOOKUP(D643,'UCM 7-6-18'!$F$2:$G$1576,2,FALSE)))</f>
        <v>N/A</v>
      </c>
      <c r="I643" s="146"/>
      <c r="J643" s="221"/>
      <c r="K643" s="146"/>
      <c r="L643" s="175"/>
      <c r="S643" s="4"/>
    </row>
    <row r="644" spans="1:19" ht="23.1" hidden="1" customHeight="1" x14ac:dyDescent="0.2">
      <c r="A644" s="323">
        <v>632</v>
      </c>
      <c r="B644" s="423"/>
      <c r="C644" s="420"/>
      <c r="D644" s="424"/>
      <c r="E644" s="422" t="str">
        <f t="shared" si="9"/>
        <v/>
      </c>
      <c r="F644" s="385"/>
      <c r="G644" s="200"/>
      <c r="H644" s="167" t="str">
        <f>IF(LEFT(G644,2)="48","R",IF(D644="","N/A",VLOOKUP(D644,'UCM 7-6-18'!$F$2:$G$1576,2,FALSE)))</f>
        <v>N/A</v>
      </c>
      <c r="I644" s="146"/>
      <c r="J644" s="221"/>
      <c r="K644" s="146"/>
      <c r="L644" s="175"/>
      <c r="S644" s="4"/>
    </row>
    <row r="645" spans="1:19" ht="23.1" hidden="1" customHeight="1" x14ac:dyDescent="0.2">
      <c r="A645" s="322">
        <v>633</v>
      </c>
      <c r="B645" s="423"/>
      <c r="C645" s="420"/>
      <c r="D645" s="424"/>
      <c r="E645" s="422" t="str">
        <f t="shared" si="9"/>
        <v/>
      </c>
      <c r="F645" s="385"/>
      <c r="G645" s="200"/>
      <c r="H645" s="167" t="str">
        <f>IF(LEFT(G645,2)="48","R",IF(D645="","N/A",VLOOKUP(D645,'UCM 7-6-18'!$F$2:$G$1576,2,FALSE)))</f>
        <v>N/A</v>
      </c>
      <c r="I645" s="146"/>
      <c r="J645" s="221"/>
      <c r="K645" s="146"/>
      <c r="L645" s="175"/>
      <c r="S645" s="4"/>
    </row>
    <row r="646" spans="1:19" ht="23.1" hidden="1" customHeight="1" x14ac:dyDescent="0.2">
      <c r="A646" s="323">
        <v>634</v>
      </c>
      <c r="B646" s="423"/>
      <c r="C646" s="420"/>
      <c r="D646" s="424"/>
      <c r="E646" s="422" t="str">
        <f t="shared" si="9"/>
        <v/>
      </c>
      <c r="F646" s="385"/>
      <c r="G646" s="200"/>
      <c r="H646" s="167" t="str">
        <f>IF(LEFT(G646,2)="48","R",IF(D646="","N/A",VLOOKUP(D646,'UCM 7-6-18'!$F$2:$G$1576,2,FALSE)))</f>
        <v>N/A</v>
      </c>
      <c r="I646" s="146"/>
      <c r="J646" s="221"/>
      <c r="K646" s="146"/>
      <c r="L646" s="175"/>
      <c r="S646" s="4"/>
    </row>
    <row r="647" spans="1:19" ht="23.1" hidden="1" customHeight="1" x14ac:dyDescent="0.2">
      <c r="A647" s="322">
        <v>635</v>
      </c>
      <c r="B647" s="423"/>
      <c r="C647" s="420"/>
      <c r="D647" s="424"/>
      <c r="E647" s="422" t="str">
        <f t="shared" si="9"/>
        <v/>
      </c>
      <c r="F647" s="385"/>
      <c r="G647" s="200"/>
      <c r="H647" s="167" t="str">
        <f>IF(LEFT(G647,2)="48","R",IF(D647="","N/A",VLOOKUP(D647,'UCM 7-6-18'!$F$2:$G$1576,2,FALSE)))</f>
        <v>N/A</v>
      </c>
      <c r="I647" s="146"/>
      <c r="J647" s="221"/>
      <c r="K647" s="146"/>
      <c r="L647" s="175"/>
      <c r="S647" s="4"/>
    </row>
    <row r="648" spans="1:19" ht="23.1" hidden="1" customHeight="1" x14ac:dyDescent="0.2">
      <c r="A648" s="323">
        <v>636</v>
      </c>
      <c r="B648" s="423"/>
      <c r="C648" s="420"/>
      <c r="D648" s="424"/>
      <c r="E648" s="422" t="str">
        <f t="shared" si="9"/>
        <v/>
      </c>
      <c r="F648" s="385"/>
      <c r="G648" s="200"/>
      <c r="H648" s="167" t="str">
        <f>IF(LEFT(G648,2)="48","R",IF(D648="","N/A",VLOOKUP(D648,'UCM 7-6-18'!$F$2:$G$1576,2,FALSE)))</f>
        <v>N/A</v>
      </c>
      <c r="I648" s="146"/>
      <c r="J648" s="221"/>
      <c r="K648" s="146"/>
      <c r="L648" s="175"/>
      <c r="S648" s="4"/>
    </row>
    <row r="649" spans="1:19" ht="23.1" hidden="1" customHeight="1" x14ac:dyDescent="0.2">
      <c r="A649" s="322">
        <v>637</v>
      </c>
      <c r="B649" s="423"/>
      <c r="C649" s="420"/>
      <c r="D649" s="424"/>
      <c r="E649" s="422" t="str">
        <f t="shared" si="9"/>
        <v/>
      </c>
      <c r="F649" s="385"/>
      <c r="G649" s="200"/>
      <c r="H649" s="167" t="str">
        <f>IF(LEFT(G649,2)="48","R",IF(D649="","N/A",VLOOKUP(D649,'UCM 7-6-18'!$F$2:$G$1576,2,FALSE)))</f>
        <v>N/A</v>
      </c>
      <c r="I649" s="146"/>
      <c r="J649" s="221"/>
      <c r="K649" s="146"/>
      <c r="L649" s="175"/>
      <c r="S649" s="4"/>
    </row>
    <row r="650" spans="1:19" ht="23.1" hidden="1" customHeight="1" x14ac:dyDescent="0.2">
      <c r="A650" s="323">
        <v>638</v>
      </c>
      <c r="B650" s="423"/>
      <c r="C650" s="420"/>
      <c r="D650" s="424"/>
      <c r="E650" s="422" t="str">
        <f t="shared" si="9"/>
        <v/>
      </c>
      <c r="F650" s="385"/>
      <c r="G650" s="200"/>
      <c r="H650" s="167" t="str">
        <f>IF(LEFT(G650,2)="48","R",IF(D650="","N/A",VLOOKUP(D650,'UCM 7-6-18'!$F$2:$G$1576,2,FALSE)))</f>
        <v>N/A</v>
      </c>
      <c r="I650" s="146"/>
      <c r="J650" s="221"/>
      <c r="K650" s="146"/>
      <c r="L650" s="175"/>
      <c r="S650" s="4"/>
    </row>
    <row r="651" spans="1:19" ht="23.1" hidden="1" customHeight="1" x14ac:dyDescent="0.2">
      <c r="A651" s="322">
        <v>639</v>
      </c>
      <c r="B651" s="423"/>
      <c r="C651" s="420"/>
      <c r="D651" s="424"/>
      <c r="E651" s="422" t="str">
        <f t="shared" ref="E651:E714" si="10">IF(B651="","",(CONCATENATE(TEXT(B651,"###0000_);[Red](#,##0)")," ", TEXT(C651,"###000_);[Red](#,##0)")," ", TEXT(D651,"###0000_);[Red](#,##0)"))))</f>
        <v/>
      </c>
      <c r="F651" s="385"/>
      <c r="G651" s="200"/>
      <c r="H651" s="167" t="str">
        <f>IF(LEFT(G651,2)="48","R",IF(D651="","N/A",VLOOKUP(D651,'UCM 7-6-18'!$F$2:$G$1576,2,FALSE)))</f>
        <v>N/A</v>
      </c>
      <c r="I651" s="146"/>
      <c r="J651" s="221"/>
      <c r="K651" s="146"/>
      <c r="L651" s="175"/>
      <c r="S651" s="4"/>
    </row>
    <row r="652" spans="1:19" ht="23.1" hidden="1" customHeight="1" x14ac:dyDescent="0.2">
      <c r="A652" s="323">
        <v>640</v>
      </c>
      <c r="B652" s="423"/>
      <c r="C652" s="420"/>
      <c r="D652" s="424"/>
      <c r="E652" s="422" t="str">
        <f t="shared" si="10"/>
        <v/>
      </c>
      <c r="F652" s="385"/>
      <c r="G652" s="200"/>
      <c r="H652" s="167" t="str">
        <f>IF(LEFT(G652,2)="48","R",IF(D652="","N/A",VLOOKUP(D652,'UCM 7-6-18'!$F$2:$G$1576,2,FALSE)))</f>
        <v>N/A</v>
      </c>
      <c r="I652" s="146"/>
      <c r="J652" s="221"/>
      <c r="K652" s="146"/>
      <c r="L652" s="175"/>
      <c r="S652" s="4"/>
    </row>
    <row r="653" spans="1:19" ht="23.1" hidden="1" customHeight="1" x14ac:dyDescent="0.2">
      <c r="A653" s="322">
        <v>641</v>
      </c>
      <c r="B653" s="423"/>
      <c r="C653" s="420"/>
      <c r="D653" s="424"/>
      <c r="E653" s="422" t="str">
        <f t="shared" si="10"/>
        <v/>
      </c>
      <c r="F653" s="385"/>
      <c r="G653" s="200"/>
      <c r="H653" s="167" t="str">
        <f>IF(LEFT(G653,2)="48","R",IF(D653="","N/A",VLOOKUP(D653,'UCM 7-6-18'!$F$2:$G$1576,2,FALSE)))</f>
        <v>N/A</v>
      </c>
      <c r="I653" s="146"/>
      <c r="J653" s="221"/>
      <c r="K653" s="146"/>
      <c r="L653" s="175"/>
      <c r="S653" s="4"/>
    </row>
    <row r="654" spans="1:19" ht="23.1" hidden="1" customHeight="1" x14ac:dyDescent="0.2">
      <c r="A654" s="323">
        <v>642</v>
      </c>
      <c r="B654" s="423"/>
      <c r="C654" s="420"/>
      <c r="D654" s="424"/>
      <c r="E654" s="422" t="str">
        <f t="shared" si="10"/>
        <v/>
      </c>
      <c r="F654" s="385"/>
      <c r="G654" s="200"/>
      <c r="H654" s="167" t="str">
        <f>IF(LEFT(G654,2)="48","R",IF(D654="","N/A",VLOOKUP(D654,'UCM 7-6-18'!$F$2:$G$1576,2,FALSE)))</f>
        <v>N/A</v>
      </c>
      <c r="I654" s="146"/>
      <c r="J654" s="221"/>
      <c r="K654" s="146"/>
      <c r="L654" s="175"/>
      <c r="S654" s="4"/>
    </row>
    <row r="655" spans="1:19" ht="23.1" hidden="1" customHeight="1" x14ac:dyDescent="0.2">
      <c r="A655" s="322">
        <v>643</v>
      </c>
      <c r="B655" s="423"/>
      <c r="C655" s="420"/>
      <c r="D655" s="424"/>
      <c r="E655" s="422" t="str">
        <f t="shared" si="10"/>
        <v/>
      </c>
      <c r="F655" s="385"/>
      <c r="G655" s="200"/>
      <c r="H655" s="167" t="str">
        <f>IF(LEFT(G655,2)="48","R",IF(D655="","N/A",VLOOKUP(D655,'UCM 7-6-18'!$F$2:$G$1576,2,FALSE)))</f>
        <v>N/A</v>
      </c>
      <c r="I655" s="146"/>
      <c r="J655" s="221"/>
      <c r="K655" s="146"/>
      <c r="L655" s="175"/>
      <c r="S655" s="4"/>
    </row>
    <row r="656" spans="1:19" ht="23.1" hidden="1" customHeight="1" x14ac:dyDescent="0.2">
      <c r="A656" s="323">
        <v>644</v>
      </c>
      <c r="B656" s="423"/>
      <c r="C656" s="420"/>
      <c r="D656" s="424"/>
      <c r="E656" s="422" t="str">
        <f t="shared" si="10"/>
        <v/>
      </c>
      <c r="F656" s="385"/>
      <c r="G656" s="200"/>
      <c r="H656" s="167" t="str">
        <f>IF(LEFT(G656,2)="48","R",IF(D656="","N/A",VLOOKUP(D656,'UCM 7-6-18'!$F$2:$G$1576,2,FALSE)))</f>
        <v>N/A</v>
      </c>
      <c r="I656" s="146"/>
      <c r="J656" s="221"/>
      <c r="K656" s="146"/>
      <c r="L656" s="175"/>
      <c r="S656" s="4"/>
    </row>
    <row r="657" spans="1:19" ht="23.1" hidden="1" customHeight="1" x14ac:dyDescent="0.2">
      <c r="A657" s="322">
        <v>645</v>
      </c>
      <c r="B657" s="423"/>
      <c r="C657" s="420"/>
      <c r="D657" s="424"/>
      <c r="E657" s="422" t="str">
        <f t="shared" si="10"/>
        <v/>
      </c>
      <c r="F657" s="385"/>
      <c r="G657" s="200"/>
      <c r="H657" s="167" t="str">
        <f>IF(LEFT(G657,2)="48","R",IF(D657="","N/A",VLOOKUP(D657,'UCM 7-6-18'!$F$2:$G$1576,2,FALSE)))</f>
        <v>N/A</v>
      </c>
      <c r="I657" s="146"/>
      <c r="J657" s="221"/>
      <c r="K657" s="146"/>
      <c r="L657" s="175"/>
      <c r="S657" s="4"/>
    </row>
    <row r="658" spans="1:19" ht="23.1" hidden="1" customHeight="1" x14ac:dyDescent="0.2">
      <c r="A658" s="323">
        <v>646</v>
      </c>
      <c r="B658" s="423"/>
      <c r="C658" s="420"/>
      <c r="D658" s="424"/>
      <c r="E658" s="422" t="str">
        <f t="shared" si="10"/>
        <v/>
      </c>
      <c r="F658" s="385"/>
      <c r="G658" s="200"/>
      <c r="H658" s="167" t="str">
        <f>IF(LEFT(G658,2)="48","R",IF(D658="","N/A",VLOOKUP(D658,'UCM 7-6-18'!$F$2:$G$1576,2,FALSE)))</f>
        <v>N/A</v>
      </c>
      <c r="I658" s="146"/>
      <c r="J658" s="221"/>
      <c r="K658" s="146"/>
      <c r="L658" s="175"/>
      <c r="S658" s="4"/>
    </row>
    <row r="659" spans="1:19" ht="23.1" hidden="1" customHeight="1" x14ac:dyDescent="0.2">
      <c r="A659" s="322">
        <v>647</v>
      </c>
      <c r="B659" s="423"/>
      <c r="C659" s="420"/>
      <c r="D659" s="424"/>
      <c r="E659" s="422" t="str">
        <f t="shared" si="10"/>
        <v/>
      </c>
      <c r="F659" s="385"/>
      <c r="G659" s="200"/>
      <c r="H659" s="167" t="str">
        <f>IF(LEFT(G659,2)="48","R",IF(D659="","N/A",VLOOKUP(D659,'UCM 7-6-18'!$F$2:$G$1576,2,FALSE)))</f>
        <v>N/A</v>
      </c>
      <c r="I659" s="146"/>
      <c r="J659" s="221"/>
      <c r="K659" s="146"/>
      <c r="L659" s="175"/>
      <c r="S659" s="4"/>
    </row>
    <row r="660" spans="1:19" ht="23.1" hidden="1" customHeight="1" x14ac:dyDescent="0.2">
      <c r="A660" s="323">
        <v>648</v>
      </c>
      <c r="B660" s="423"/>
      <c r="C660" s="420"/>
      <c r="D660" s="424"/>
      <c r="E660" s="422" t="str">
        <f t="shared" si="10"/>
        <v/>
      </c>
      <c r="F660" s="385"/>
      <c r="G660" s="200"/>
      <c r="H660" s="167" t="str">
        <f>IF(LEFT(G660,2)="48","R",IF(D660="","N/A",VLOOKUP(D660,'UCM 7-6-18'!$F$2:$G$1576,2,FALSE)))</f>
        <v>N/A</v>
      </c>
      <c r="I660" s="146"/>
      <c r="J660" s="221"/>
      <c r="K660" s="146"/>
      <c r="L660" s="175"/>
      <c r="S660" s="4"/>
    </row>
    <row r="661" spans="1:19" ht="23.1" hidden="1" customHeight="1" x14ac:dyDescent="0.2">
      <c r="A661" s="322">
        <v>649</v>
      </c>
      <c r="B661" s="423"/>
      <c r="C661" s="420"/>
      <c r="D661" s="424"/>
      <c r="E661" s="422" t="str">
        <f t="shared" si="10"/>
        <v/>
      </c>
      <c r="F661" s="385"/>
      <c r="G661" s="200"/>
      <c r="H661" s="167" t="str">
        <f>IF(LEFT(G661,2)="48","R",IF(D661="","N/A",VLOOKUP(D661,'UCM 7-6-18'!$F$2:$G$1576,2,FALSE)))</f>
        <v>N/A</v>
      </c>
      <c r="I661" s="146"/>
      <c r="J661" s="221"/>
      <c r="K661" s="146"/>
      <c r="L661" s="175"/>
      <c r="S661" s="4"/>
    </row>
    <row r="662" spans="1:19" ht="23.1" hidden="1" customHeight="1" x14ac:dyDescent="0.2">
      <c r="A662" s="323">
        <v>650</v>
      </c>
      <c r="B662" s="423"/>
      <c r="C662" s="420"/>
      <c r="D662" s="424"/>
      <c r="E662" s="422" t="str">
        <f t="shared" si="10"/>
        <v/>
      </c>
      <c r="F662" s="385"/>
      <c r="G662" s="200"/>
      <c r="H662" s="167" t="str">
        <f>IF(LEFT(G662,2)="48","R",IF(D662="","N/A",VLOOKUP(D662,'UCM 7-6-18'!$F$2:$G$1576,2,FALSE)))</f>
        <v>N/A</v>
      </c>
      <c r="I662" s="146"/>
      <c r="J662" s="221"/>
      <c r="K662" s="146"/>
      <c r="L662" s="175"/>
      <c r="S662" s="4"/>
    </row>
    <row r="663" spans="1:19" ht="23.1" hidden="1" customHeight="1" x14ac:dyDescent="0.2">
      <c r="A663" s="322">
        <v>651</v>
      </c>
      <c r="B663" s="423"/>
      <c r="C663" s="420"/>
      <c r="D663" s="424"/>
      <c r="E663" s="422" t="str">
        <f t="shared" si="10"/>
        <v/>
      </c>
      <c r="F663" s="385"/>
      <c r="G663" s="200"/>
      <c r="H663" s="167" t="str">
        <f>IF(LEFT(G663,2)="48","R",IF(D663="","N/A",VLOOKUP(D663,'UCM 7-6-18'!$F$2:$G$1576,2,FALSE)))</f>
        <v>N/A</v>
      </c>
      <c r="I663" s="146"/>
      <c r="J663" s="221"/>
      <c r="K663" s="146"/>
      <c r="L663" s="175"/>
      <c r="S663" s="4"/>
    </row>
    <row r="664" spans="1:19" ht="23.1" hidden="1" customHeight="1" x14ac:dyDescent="0.2">
      <c r="A664" s="323">
        <v>652</v>
      </c>
      <c r="B664" s="423"/>
      <c r="C664" s="420"/>
      <c r="D664" s="424"/>
      <c r="E664" s="422" t="str">
        <f t="shared" si="10"/>
        <v/>
      </c>
      <c r="F664" s="385"/>
      <c r="G664" s="200"/>
      <c r="H664" s="167" t="str">
        <f>IF(LEFT(G664,2)="48","R",IF(D664="","N/A",VLOOKUP(D664,'UCM 7-6-18'!$F$2:$G$1576,2,FALSE)))</f>
        <v>N/A</v>
      </c>
      <c r="I664" s="146"/>
      <c r="J664" s="221"/>
      <c r="K664" s="146"/>
      <c r="L664" s="175"/>
      <c r="S664" s="4"/>
    </row>
    <row r="665" spans="1:19" ht="23.1" hidden="1" customHeight="1" x14ac:dyDescent="0.2">
      <c r="A665" s="322">
        <v>653</v>
      </c>
      <c r="B665" s="423"/>
      <c r="C665" s="420"/>
      <c r="D665" s="424"/>
      <c r="E665" s="422" t="str">
        <f t="shared" si="10"/>
        <v/>
      </c>
      <c r="F665" s="385"/>
      <c r="G665" s="200"/>
      <c r="H665" s="167" t="str">
        <f>IF(LEFT(G665,2)="48","R",IF(D665="","N/A",VLOOKUP(D665,'UCM 7-6-18'!$F$2:$G$1576,2,FALSE)))</f>
        <v>N/A</v>
      </c>
      <c r="I665" s="146"/>
      <c r="J665" s="221"/>
      <c r="K665" s="146"/>
      <c r="L665" s="175"/>
      <c r="S665" s="4"/>
    </row>
    <row r="666" spans="1:19" ht="23.1" hidden="1" customHeight="1" x14ac:dyDescent="0.2">
      <c r="A666" s="323">
        <v>654</v>
      </c>
      <c r="B666" s="423"/>
      <c r="C666" s="420"/>
      <c r="D666" s="424"/>
      <c r="E666" s="422" t="str">
        <f t="shared" si="10"/>
        <v/>
      </c>
      <c r="F666" s="385"/>
      <c r="G666" s="200"/>
      <c r="H666" s="167" t="str">
        <f>IF(LEFT(G666,2)="48","R",IF(D666="","N/A",VLOOKUP(D666,'UCM 7-6-18'!$F$2:$G$1576,2,FALSE)))</f>
        <v>N/A</v>
      </c>
      <c r="I666" s="146"/>
      <c r="J666" s="221"/>
      <c r="K666" s="146"/>
      <c r="L666" s="175"/>
      <c r="S666" s="4"/>
    </row>
    <row r="667" spans="1:19" ht="23.1" hidden="1" customHeight="1" x14ac:dyDescent="0.2">
      <c r="A667" s="322">
        <v>655</v>
      </c>
      <c r="B667" s="423"/>
      <c r="C667" s="420"/>
      <c r="D667" s="424"/>
      <c r="E667" s="422" t="str">
        <f t="shared" si="10"/>
        <v/>
      </c>
      <c r="F667" s="385"/>
      <c r="G667" s="200"/>
      <c r="H667" s="167" t="str">
        <f>IF(LEFT(G667,2)="48","R",IF(D667="","N/A",VLOOKUP(D667,'UCM 7-6-18'!$F$2:$G$1576,2,FALSE)))</f>
        <v>N/A</v>
      </c>
      <c r="I667" s="146"/>
      <c r="J667" s="221"/>
      <c r="K667" s="146"/>
      <c r="L667" s="175"/>
      <c r="S667" s="4"/>
    </row>
    <row r="668" spans="1:19" ht="23.1" hidden="1" customHeight="1" x14ac:dyDescent="0.2">
      <c r="A668" s="323">
        <v>656</v>
      </c>
      <c r="B668" s="423"/>
      <c r="C668" s="420"/>
      <c r="D668" s="424"/>
      <c r="E668" s="422" t="str">
        <f t="shared" si="10"/>
        <v/>
      </c>
      <c r="F668" s="385"/>
      <c r="G668" s="200"/>
      <c r="H668" s="167" t="str">
        <f>IF(LEFT(G668,2)="48","R",IF(D668="","N/A",VLOOKUP(D668,'UCM 7-6-18'!$F$2:$G$1576,2,FALSE)))</f>
        <v>N/A</v>
      </c>
      <c r="I668" s="146"/>
      <c r="J668" s="221"/>
      <c r="K668" s="146"/>
      <c r="L668" s="175"/>
      <c r="S668" s="4"/>
    </row>
    <row r="669" spans="1:19" ht="23.1" hidden="1" customHeight="1" x14ac:dyDescent="0.2">
      <c r="A669" s="322">
        <v>657</v>
      </c>
      <c r="B669" s="423"/>
      <c r="C669" s="420"/>
      <c r="D669" s="424"/>
      <c r="E669" s="422" t="str">
        <f t="shared" si="10"/>
        <v/>
      </c>
      <c r="F669" s="385"/>
      <c r="G669" s="200"/>
      <c r="H669" s="167" t="str">
        <f>IF(LEFT(G669,2)="48","R",IF(D669="","N/A",VLOOKUP(D669,'UCM 7-6-18'!$F$2:$G$1576,2,FALSE)))</f>
        <v>N/A</v>
      </c>
      <c r="I669" s="146"/>
      <c r="J669" s="221"/>
      <c r="K669" s="146"/>
      <c r="L669" s="175"/>
      <c r="S669" s="4"/>
    </row>
    <row r="670" spans="1:19" ht="23.1" hidden="1" customHeight="1" x14ac:dyDescent="0.2">
      <c r="A670" s="323">
        <v>658</v>
      </c>
      <c r="B670" s="423"/>
      <c r="C670" s="420"/>
      <c r="D670" s="424"/>
      <c r="E670" s="422" t="str">
        <f t="shared" si="10"/>
        <v/>
      </c>
      <c r="F670" s="385"/>
      <c r="G670" s="200"/>
      <c r="H670" s="167" t="str">
        <f>IF(LEFT(G670,2)="48","R",IF(D670="","N/A",VLOOKUP(D670,'UCM 7-6-18'!$F$2:$G$1576,2,FALSE)))</f>
        <v>N/A</v>
      </c>
      <c r="I670" s="146"/>
      <c r="J670" s="221"/>
      <c r="K670" s="146"/>
      <c r="L670" s="175"/>
      <c r="S670" s="4"/>
    </row>
    <row r="671" spans="1:19" ht="23.1" hidden="1" customHeight="1" x14ac:dyDescent="0.2">
      <c r="A671" s="322">
        <v>659</v>
      </c>
      <c r="B671" s="423"/>
      <c r="C671" s="420"/>
      <c r="D671" s="424"/>
      <c r="E671" s="422" t="str">
        <f t="shared" si="10"/>
        <v/>
      </c>
      <c r="F671" s="385"/>
      <c r="G671" s="200"/>
      <c r="H671" s="167" t="str">
        <f>IF(LEFT(G671,2)="48","R",IF(D671="","N/A",VLOOKUP(D671,'UCM 7-6-18'!$F$2:$G$1576,2,FALSE)))</f>
        <v>N/A</v>
      </c>
      <c r="I671" s="146"/>
      <c r="J671" s="221"/>
      <c r="K671" s="146"/>
      <c r="L671" s="175"/>
      <c r="S671" s="4"/>
    </row>
    <row r="672" spans="1:19" ht="23.1" hidden="1" customHeight="1" x14ac:dyDescent="0.2">
      <c r="A672" s="323">
        <v>660</v>
      </c>
      <c r="B672" s="423"/>
      <c r="C672" s="420"/>
      <c r="D672" s="424"/>
      <c r="E672" s="422" t="str">
        <f t="shared" si="10"/>
        <v/>
      </c>
      <c r="F672" s="385"/>
      <c r="G672" s="200"/>
      <c r="H672" s="167" t="str">
        <f>IF(LEFT(G672,2)="48","R",IF(D672="","N/A",VLOOKUP(D672,'UCM 7-6-18'!$F$2:$G$1576,2,FALSE)))</f>
        <v>N/A</v>
      </c>
      <c r="I672" s="146"/>
      <c r="J672" s="221"/>
      <c r="K672" s="146"/>
      <c r="L672" s="175"/>
      <c r="S672" s="4"/>
    </row>
    <row r="673" spans="1:19" ht="23.1" hidden="1" customHeight="1" x14ac:dyDescent="0.2">
      <c r="A673" s="322">
        <v>661</v>
      </c>
      <c r="B673" s="423"/>
      <c r="C673" s="420"/>
      <c r="D673" s="424"/>
      <c r="E673" s="422" t="str">
        <f t="shared" si="10"/>
        <v/>
      </c>
      <c r="F673" s="385"/>
      <c r="G673" s="200"/>
      <c r="H673" s="167" t="str">
        <f>IF(LEFT(G673,2)="48","R",IF(D673="","N/A",VLOOKUP(D673,'UCM 7-6-18'!$F$2:$G$1576,2,FALSE)))</f>
        <v>N/A</v>
      </c>
      <c r="I673" s="146"/>
      <c r="J673" s="221"/>
      <c r="K673" s="146"/>
      <c r="L673" s="175"/>
      <c r="S673" s="4"/>
    </row>
    <row r="674" spans="1:19" ht="23.1" hidden="1" customHeight="1" x14ac:dyDescent="0.2">
      <c r="A674" s="323">
        <v>662</v>
      </c>
      <c r="B674" s="423"/>
      <c r="C674" s="420"/>
      <c r="D674" s="424"/>
      <c r="E674" s="422" t="str">
        <f t="shared" si="10"/>
        <v/>
      </c>
      <c r="F674" s="385"/>
      <c r="G674" s="200"/>
      <c r="H674" s="167" t="str">
        <f>IF(LEFT(G674,2)="48","R",IF(D674="","N/A",VLOOKUP(D674,'UCM 7-6-18'!$F$2:$G$1576,2,FALSE)))</f>
        <v>N/A</v>
      </c>
      <c r="I674" s="146"/>
      <c r="J674" s="221"/>
      <c r="K674" s="146"/>
      <c r="L674" s="175"/>
      <c r="S674" s="4"/>
    </row>
    <row r="675" spans="1:19" ht="23.1" hidden="1" customHeight="1" x14ac:dyDescent="0.2">
      <c r="A675" s="322">
        <v>663</v>
      </c>
      <c r="B675" s="423"/>
      <c r="C675" s="420"/>
      <c r="D675" s="424"/>
      <c r="E675" s="422" t="str">
        <f t="shared" si="10"/>
        <v/>
      </c>
      <c r="F675" s="385"/>
      <c r="G675" s="200"/>
      <c r="H675" s="167" t="str">
        <f>IF(LEFT(G675,2)="48","R",IF(D675="","N/A",VLOOKUP(D675,'UCM 7-6-18'!$F$2:$G$1576,2,FALSE)))</f>
        <v>N/A</v>
      </c>
      <c r="I675" s="146"/>
      <c r="J675" s="221"/>
      <c r="K675" s="146"/>
      <c r="L675" s="175"/>
      <c r="S675" s="4"/>
    </row>
    <row r="676" spans="1:19" ht="23.1" hidden="1" customHeight="1" x14ac:dyDescent="0.2">
      <c r="A676" s="323">
        <v>664</v>
      </c>
      <c r="B676" s="423"/>
      <c r="C676" s="420"/>
      <c r="D676" s="424"/>
      <c r="E676" s="422" t="str">
        <f t="shared" si="10"/>
        <v/>
      </c>
      <c r="F676" s="385"/>
      <c r="G676" s="200"/>
      <c r="H676" s="167" t="str">
        <f>IF(LEFT(G676,2)="48","R",IF(D676="","N/A",VLOOKUP(D676,'UCM 7-6-18'!$F$2:$G$1576,2,FALSE)))</f>
        <v>N/A</v>
      </c>
      <c r="I676" s="146"/>
      <c r="J676" s="221"/>
      <c r="K676" s="146"/>
      <c r="L676" s="175"/>
      <c r="S676" s="4"/>
    </row>
    <row r="677" spans="1:19" ht="23.1" hidden="1" customHeight="1" x14ac:dyDescent="0.2">
      <c r="A677" s="322">
        <v>665</v>
      </c>
      <c r="B677" s="423"/>
      <c r="C677" s="420"/>
      <c r="D677" s="424"/>
      <c r="E677" s="422" t="str">
        <f t="shared" si="10"/>
        <v/>
      </c>
      <c r="F677" s="385"/>
      <c r="G677" s="200"/>
      <c r="H677" s="167" t="str">
        <f>IF(LEFT(G677,2)="48","R",IF(D677="","N/A",VLOOKUP(D677,'UCM 7-6-18'!$F$2:$G$1576,2,FALSE)))</f>
        <v>N/A</v>
      </c>
      <c r="I677" s="146"/>
      <c r="J677" s="221"/>
      <c r="K677" s="146"/>
      <c r="L677" s="175"/>
      <c r="S677" s="4"/>
    </row>
    <row r="678" spans="1:19" ht="23.1" hidden="1" customHeight="1" x14ac:dyDescent="0.2">
      <c r="A678" s="323">
        <v>666</v>
      </c>
      <c r="B678" s="423"/>
      <c r="C678" s="420"/>
      <c r="D678" s="424"/>
      <c r="E678" s="422" t="str">
        <f t="shared" si="10"/>
        <v/>
      </c>
      <c r="F678" s="385"/>
      <c r="G678" s="200"/>
      <c r="H678" s="167" t="str">
        <f>IF(LEFT(G678,2)="48","R",IF(D678="","N/A",VLOOKUP(D678,'UCM 7-6-18'!$F$2:$G$1576,2,FALSE)))</f>
        <v>N/A</v>
      </c>
      <c r="I678" s="146"/>
      <c r="J678" s="221"/>
      <c r="K678" s="146"/>
      <c r="L678" s="175"/>
      <c r="S678" s="4"/>
    </row>
    <row r="679" spans="1:19" ht="23.1" hidden="1" customHeight="1" x14ac:dyDescent="0.2">
      <c r="A679" s="322">
        <v>667</v>
      </c>
      <c r="B679" s="423"/>
      <c r="C679" s="420"/>
      <c r="D679" s="424"/>
      <c r="E679" s="422" t="str">
        <f t="shared" si="10"/>
        <v/>
      </c>
      <c r="F679" s="385"/>
      <c r="G679" s="200"/>
      <c r="H679" s="167" t="str">
        <f>IF(LEFT(G679,2)="48","R",IF(D679="","N/A",VLOOKUP(D679,'UCM 7-6-18'!$F$2:$G$1576,2,FALSE)))</f>
        <v>N/A</v>
      </c>
      <c r="I679" s="146"/>
      <c r="J679" s="221"/>
      <c r="K679" s="146"/>
      <c r="L679" s="175"/>
      <c r="S679" s="4"/>
    </row>
    <row r="680" spans="1:19" ht="23.1" hidden="1" customHeight="1" x14ac:dyDescent="0.2">
      <c r="A680" s="323">
        <v>668</v>
      </c>
      <c r="B680" s="423"/>
      <c r="C680" s="420"/>
      <c r="D680" s="424"/>
      <c r="E680" s="422" t="str">
        <f t="shared" si="10"/>
        <v/>
      </c>
      <c r="F680" s="385"/>
      <c r="G680" s="200"/>
      <c r="H680" s="167" t="str">
        <f>IF(LEFT(G680,2)="48","R",IF(D680="","N/A",VLOOKUP(D680,'UCM 7-6-18'!$F$2:$G$1576,2,FALSE)))</f>
        <v>N/A</v>
      </c>
      <c r="I680" s="146"/>
      <c r="J680" s="221"/>
      <c r="K680" s="146"/>
      <c r="L680" s="175"/>
      <c r="S680" s="4"/>
    </row>
    <row r="681" spans="1:19" ht="23.1" hidden="1" customHeight="1" x14ac:dyDescent="0.2">
      <c r="A681" s="322">
        <v>669</v>
      </c>
      <c r="B681" s="423"/>
      <c r="C681" s="420"/>
      <c r="D681" s="424"/>
      <c r="E681" s="422" t="str">
        <f t="shared" si="10"/>
        <v/>
      </c>
      <c r="F681" s="385"/>
      <c r="G681" s="200"/>
      <c r="H681" s="167" t="str">
        <f>IF(LEFT(G681,2)="48","R",IF(D681="","N/A",VLOOKUP(D681,'UCM 7-6-18'!$F$2:$G$1576,2,FALSE)))</f>
        <v>N/A</v>
      </c>
      <c r="I681" s="146"/>
      <c r="J681" s="221"/>
      <c r="K681" s="146"/>
      <c r="L681" s="175"/>
      <c r="S681" s="4"/>
    </row>
    <row r="682" spans="1:19" ht="23.1" hidden="1" customHeight="1" x14ac:dyDescent="0.2">
      <c r="A682" s="323">
        <v>670</v>
      </c>
      <c r="B682" s="423"/>
      <c r="C682" s="420"/>
      <c r="D682" s="424"/>
      <c r="E682" s="422" t="str">
        <f t="shared" si="10"/>
        <v/>
      </c>
      <c r="F682" s="385"/>
      <c r="G682" s="200"/>
      <c r="H682" s="167" t="str">
        <f>IF(LEFT(G682,2)="48","R",IF(D682="","N/A",VLOOKUP(D682,'UCM 7-6-18'!$F$2:$G$1576,2,FALSE)))</f>
        <v>N/A</v>
      </c>
      <c r="I682" s="146"/>
      <c r="J682" s="221"/>
      <c r="K682" s="146"/>
      <c r="L682" s="175"/>
      <c r="S682" s="4"/>
    </row>
    <row r="683" spans="1:19" ht="23.1" hidden="1" customHeight="1" x14ac:dyDescent="0.2">
      <c r="A683" s="322">
        <v>671</v>
      </c>
      <c r="B683" s="423"/>
      <c r="C683" s="420"/>
      <c r="D683" s="424"/>
      <c r="E683" s="422" t="str">
        <f t="shared" si="10"/>
        <v/>
      </c>
      <c r="F683" s="385"/>
      <c r="G683" s="200"/>
      <c r="H683" s="167" t="str">
        <f>IF(LEFT(G683,2)="48","R",IF(D683="","N/A",VLOOKUP(D683,'UCM 7-6-18'!$F$2:$G$1576,2,FALSE)))</f>
        <v>N/A</v>
      </c>
      <c r="I683" s="146"/>
      <c r="J683" s="221"/>
      <c r="K683" s="146"/>
      <c r="L683" s="175"/>
      <c r="S683" s="4"/>
    </row>
    <row r="684" spans="1:19" ht="23.1" hidden="1" customHeight="1" x14ac:dyDescent="0.2">
      <c r="A684" s="323">
        <v>672</v>
      </c>
      <c r="B684" s="423"/>
      <c r="C684" s="420"/>
      <c r="D684" s="424"/>
      <c r="E684" s="422" t="str">
        <f t="shared" si="10"/>
        <v/>
      </c>
      <c r="F684" s="385"/>
      <c r="G684" s="200"/>
      <c r="H684" s="167" t="str">
        <f>IF(LEFT(G684,2)="48","R",IF(D684="","N/A",VLOOKUP(D684,'UCM 7-6-18'!$F$2:$G$1576,2,FALSE)))</f>
        <v>N/A</v>
      </c>
      <c r="I684" s="146"/>
      <c r="J684" s="221"/>
      <c r="K684" s="146"/>
      <c r="L684" s="175"/>
      <c r="S684" s="4"/>
    </row>
    <row r="685" spans="1:19" ht="23.1" hidden="1" customHeight="1" x14ac:dyDescent="0.2">
      <c r="A685" s="322">
        <v>673</v>
      </c>
      <c r="B685" s="423"/>
      <c r="C685" s="420"/>
      <c r="D685" s="424"/>
      <c r="E685" s="422" t="str">
        <f t="shared" si="10"/>
        <v/>
      </c>
      <c r="F685" s="385"/>
      <c r="G685" s="200"/>
      <c r="H685" s="167" t="str">
        <f>IF(LEFT(G685,2)="48","R",IF(D685="","N/A",VLOOKUP(D685,'UCM 7-6-18'!$F$2:$G$1576,2,FALSE)))</f>
        <v>N/A</v>
      </c>
      <c r="I685" s="146"/>
      <c r="J685" s="221"/>
      <c r="K685" s="146"/>
      <c r="L685" s="175"/>
      <c r="S685" s="4"/>
    </row>
    <row r="686" spans="1:19" ht="23.1" hidden="1" customHeight="1" x14ac:dyDescent="0.2">
      <c r="A686" s="323">
        <v>674</v>
      </c>
      <c r="B686" s="423"/>
      <c r="C686" s="420"/>
      <c r="D686" s="424"/>
      <c r="E686" s="422" t="str">
        <f t="shared" si="10"/>
        <v/>
      </c>
      <c r="F686" s="385"/>
      <c r="G686" s="200"/>
      <c r="H686" s="167" t="str">
        <f>IF(LEFT(G686,2)="48","R",IF(D686="","N/A",VLOOKUP(D686,'UCM 7-6-18'!$F$2:$G$1576,2,FALSE)))</f>
        <v>N/A</v>
      </c>
      <c r="I686" s="146"/>
      <c r="J686" s="221"/>
      <c r="K686" s="146"/>
      <c r="L686" s="175"/>
      <c r="S686" s="4"/>
    </row>
    <row r="687" spans="1:19" ht="23.1" hidden="1" customHeight="1" x14ac:dyDescent="0.2">
      <c r="A687" s="322">
        <v>675</v>
      </c>
      <c r="B687" s="423"/>
      <c r="C687" s="420"/>
      <c r="D687" s="424"/>
      <c r="E687" s="422" t="str">
        <f t="shared" si="10"/>
        <v/>
      </c>
      <c r="F687" s="385"/>
      <c r="G687" s="200"/>
      <c r="H687" s="167" t="str">
        <f>IF(LEFT(G687,2)="48","R",IF(D687="","N/A",VLOOKUP(D687,'UCM 7-6-18'!$F$2:$G$1576,2,FALSE)))</f>
        <v>N/A</v>
      </c>
      <c r="I687" s="146"/>
      <c r="J687" s="221"/>
      <c r="K687" s="146"/>
      <c r="L687" s="175"/>
      <c r="S687" s="4"/>
    </row>
    <row r="688" spans="1:19" ht="23.1" hidden="1" customHeight="1" x14ac:dyDescent="0.2">
      <c r="A688" s="323">
        <v>676</v>
      </c>
      <c r="B688" s="423"/>
      <c r="C688" s="420"/>
      <c r="D688" s="424"/>
      <c r="E688" s="422" t="str">
        <f t="shared" si="10"/>
        <v/>
      </c>
      <c r="F688" s="385"/>
      <c r="G688" s="200"/>
      <c r="H688" s="167" t="str">
        <f>IF(LEFT(G688,2)="48","R",IF(D688="","N/A",VLOOKUP(D688,'UCM 7-6-18'!$F$2:$G$1576,2,FALSE)))</f>
        <v>N/A</v>
      </c>
      <c r="I688" s="146"/>
      <c r="J688" s="221"/>
      <c r="K688" s="146"/>
      <c r="L688" s="175"/>
      <c r="S688" s="4"/>
    </row>
    <row r="689" spans="1:19" ht="23.1" hidden="1" customHeight="1" x14ac:dyDescent="0.2">
      <c r="A689" s="322">
        <v>677</v>
      </c>
      <c r="B689" s="423"/>
      <c r="C689" s="420"/>
      <c r="D689" s="424"/>
      <c r="E689" s="422" t="str">
        <f t="shared" si="10"/>
        <v/>
      </c>
      <c r="F689" s="385"/>
      <c r="G689" s="200"/>
      <c r="H689" s="167" t="str">
        <f>IF(LEFT(G689,2)="48","R",IF(D689="","N/A",VLOOKUP(D689,'UCM 7-6-18'!$F$2:$G$1576,2,FALSE)))</f>
        <v>N/A</v>
      </c>
      <c r="I689" s="146"/>
      <c r="J689" s="221"/>
      <c r="K689" s="146"/>
      <c r="L689" s="175"/>
      <c r="S689" s="4"/>
    </row>
    <row r="690" spans="1:19" ht="23.1" hidden="1" customHeight="1" x14ac:dyDescent="0.2">
      <c r="A690" s="323">
        <v>678</v>
      </c>
      <c r="B690" s="423"/>
      <c r="C690" s="420"/>
      <c r="D690" s="424"/>
      <c r="E690" s="422" t="str">
        <f t="shared" si="10"/>
        <v/>
      </c>
      <c r="F690" s="385"/>
      <c r="G690" s="200"/>
      <c r="H690" s="167" t="str">
        <f>IF(LEFT(G690,2)="48","R",IF(D690="","N/A",VLOOKUP(D690,'UCM 7-6-18'!$F$2:$G$1576,2,FALSE)))</f>
        <v>N/A</v>
      </c>
      <c r="I690" s="146"/>
      <c r="J690" s="221"/>
      <c r="K690" s="146"/>
      <c r="L690" s="175"/>
      <c r="S690" s="4"/>
    </row>
    <row r="691" spans="1:19" ht="23.1" hidden="1" customHeight="1" x14ac:dyDescent="0.2">
      <c r="A691" s="322">
        <v>679</v>
      </c>
      <c r="B691" s="423"/>
      <c r="C691" s="420"/>
      <c r="D691" s="424"/>
      <c r="E691" s="422" t="str">
        <f t="shared" si="10"/>
        <v/>
      </c>
      <c r="F691" s="385"/>
      <c r="G691" s="200"/>
      <c r="H691" s="167" t="str">
        <f>IF(LEFT(G691,2)="48","R",IF(D691="","N/A",VLOOKUP(D691,'UCM 7-6-18'!$F$2:$G$1576,2,FALSE)))</f>
        <v>N/A</v>
      </c>
      <c r="I691" s="146"/>
      <c r="J691" s="221"/>
      <c r="K691" s="146"/>
      <c r="L691" s="175"/>
      <c r="S691" s="4"/>
    </row>
    <row r="692" spans="1:19" ht="23.1" hidden="1" customHeight="1" x14ac:dyDescent="0.2">
      <c r="A692" s="323">
        <v>680</v>
      </c>
      <c r="B692" s="423"/>
      <c r="C692" s="420"/>
      <c r="D692" s="424"/>
      <c r="E692" s="422" t="str">
        <f t="shared" si="10"/>
        <v/>
      </c>
      <c r="F692" s="385"/>
      <c r="G692" s="200"/>
      <c r="H692" s="167" t="str">
        <f>IF(LEFT(G692,2)="48","R",IF(D692="","N/A",VLOOKUP(D692,'UCM 7-6-18'!$F$2:$G$1576,2,FALSE)))</f>
        <v>N/A</v>
      </c>
      <c r="I692" s="146"/>
      <c r="J692" s="221"/>
      <c r="K692" s="146"/>
      <c r="L692" s="175"/>
      <c r="S692" s="4"/>
    </row>
    <row r="693" spans="1:19" ht="23.1" hidden="1" customHeight="1" x14ac:dyDescent="0.2">
      <c r="A693" s="322">
        <v>681</v>
      </c>
      <c r="B693" s="423"/>
      <c r="C693" s="420"/>
      <c r="D693" s="424"/>
      <c r="E693" s="422" t="str">
        <f t="shared" si="10"/>
        <v/>
      </c>
      <c r="F693" s="385"/>
      <c r="G693" s="200"/>
      <c r="H693" s="167" t="str">
        <f>IF(LEFT(G693,2)="48","R",IF(D693="","N/A",VLOOKUP(D693,'UCM 7-6-18'!$F$2:$G$1576,2,FALSE)))</f>
        <v>N/A</v>
      </c>
      <c r="I693" s="146"/>
      <c r="J693" s="221"/>
      <c r="K693" s="146"/>
      <c r="L693" s="175"/>
      <c r="S693" s="4"/>
    </row>
    <row r="694" spans="1:19" ht="23.1" hidden="1" customHeight="1" x14ac:dyDescent="0.2">
      <c r="A694" s="323">
        <v>682</v>
      </c>
      <c r="B694" s="423"/>
      <c r="C694" s="420"/>
      <c r="D694" s="424"/>
      <c r="E694" s="422" t="str">
        <f t="shared" si="10"/>
        <v/>
      </c>
      <c r="F694" s="385"/>
      <c r="G694" s="200"/>
      <c r="H694" s="167" t="str">
        <f>IF(LEFT(G694,2)="48","R",IF(D694="","N/A",VLOOKUP(D694,'UCM 7-6-18'!$F$2:$G$1576,2,FALSE)))</f>
        <v>N/A</v>
      </c>
      <c r="I694" s="146"/>
      <c r="J694" s="221"/>
      <c r="K694" s="146"/>
      <c r="L694" s="175"/>
      <c r="S694" s="4"/>
    </row>
    <row r="695" spans="1:19" ht="23.1" hidden="1" customHeight="1" x14ac:dyDescent="0.2">
      <c r="A695" s="322">
        <v>683</v>
      </c>
      <c r="B695" s="423"/>
      <c r="C695" s="420"/>
      <c r="D695" s="424"/>
      <c r="E695" s="422" t="str">
        <f t="shared" si="10"/>
        <v/>
      </c>
      <c r="F695" s="385"/>
      <c r="G695" s="200"/>
      <c r="H695" s="167" t="str">
        <f>IF(LEFT(G695,2)="48","R",IF(D695="","N/A",VLOOKUP(D695,'UCM 7-6-18'!$F$2:$G$1576,2,FALSE)))</f>
        <v>N/A</v>
      </c>
      <c r="I695" s="146"/>
      <c r="J695" s="221"/>
      <c r="K695" s="146"/>
      <c r="L695" s="175"/>
      <c r="S695" s="4"/>
    </row>
    <row r="696" spans="1:19" ht="23.1" hidden="1" customHeight="1" x14ac:dyDescent="0.2">
      <c r="A696" s="323">
        <v>684</v>
      </c>
      <c r="B696" s="423"/>
      <c r="C696" s="420"/>
      <c r="D696" s="424"/>
      <c r="E696" s="422" t="str">
        <f t="shared" si="10"/>
        <v/>
      </c>
      <c r="F696" s="385"/>
      <c r="G696" s="200"/>
      <c r="H696" s="167" t="str">
        <f>IF(LEFT(G696,2)="48","R",IF(D696="","N/A",VLOOKUP(D696,'UCM 7-6-18'!$F$2:$G$1576,2,FALSE)))</f>
        <v>N/A</v>
      </c>
      <c r="I696" s="146"/>
      <c r="J696" s="221"/>
      <c r="K696" s="146"/>
      <c r="L696" s="175"/>
      <c r="S696" s="4"/>
    </row>
    <row r="697" spans="1:19" ht="23.1" hidden="1" customHeight="1" x14ac:dyDescent="0.2">
      <c r="A697" s="322">
        <v>685</v>
      </c>
      <c r="B697" s="423"/>
      <c r="C697" s="420"/>
      <c r="D697" s="424"/>
      <c r="E697" s="422" t="str">
        <f t="shared" si="10"/>
        <v/>
      </c>
      <c r="F697" s="385"/>
      <c r="G697" s="200"/>
      <c r="H697" s="167" t="str">
        <f>IF(LEFT(G697,2)="48","R",IF(D697="","N/A",VLOOKUP(D697,'UCM 7-6-18'!$F$2:$G$1576,2,FALSE)))</f>
        <v>N/A</v>
      </c>
      <c r="I697" s="146"/>
      <c r="J697" s="221"/>
      <c r="K697" s="146"/>
      <c r="L697" s="175"/>
      <c r="S697" s="4"/>
    </row>
    <row r="698" spans="1:19" ht="23.1" hidden="1" customHeight="1" x14ac:dyDescent="0.2">
      <c r="A698" s="323">
        <v>686</v>
      </c>
      <c r="B698" s="423"/>
      <c r="C698" s="420"/>
      <c r="D698" s="424"/>
      <c r="E698" s="422" t="str">
        <f t="shared" si="10"/>
        <v/>
      </c>
      <c r="F698" s="385"/>
      <c r="G698" s="200"/>
      <c r="H698" s="167" t="str">
        <f>IF(LEFT(G698,2)="48","R",IF(D698="","N/A",VLOOKUP(D698,'UCM 7-6-18'!$F$2:$G$1576,2,FALSE)))</f>
        <v>N/A</v>
      </c>
      <c r="I698" s="146"/>
      <c r="J698" s="221"/>
      <c r="K698" s="146"/>
      <c r="L698" s="175"/>
      <c r="S698" s="4"/>
    </row>
    <row r="699" spans="1:19" ht="23.1" hidden="1" customHeight="1" x14ac:dyDescent="0.2">
      <c r="A699" s="322">
        <v>687</v>
      </c>
      <c r="B699" s="423"/>
      <c r="C699" s="420"/>
      <c r="D699" s="424"/>
      <c r="E699" s="422" t="str">
        <f t="shared" si="10"/>
        <v/>
      </c>
      <c r="F699" s="385"/>
      <c r="G699" s="200"/>
      <c r="H699" s="167" t="str">
        <f>IF(LEFT(G699,2)="48","R",IF(D699="","N/A",VLOOKUP(D699,'UCM 7-6-18'!$F$2:$G$1576,2,FALSE)))</f>
        <v>N/A</v>
      </c>
      <c r="I699" s="146"/>
      <c r="J699" s="221"/>
      <c r="K699" s="146"/>
      <c r="L699" s="175"/>
      <c r="S699" s="4"/>
    </row>
    <row r="700" spans="1:19" ht="23.1" hidden="1" customHeight="1" x14ac:dyDescent="0.2">
      <c r="A700" s="323">
        <v>688</v>
      </c>
      <c r="B700" s="423"/>
      <c r="C700" s="420"/>
      <c r="D700" s="424"/>
      <c r="E700" s="422" t="str">
        <f t="shared" si="10"/>
        <v/>
      </c>
      <c r="F700" s="385"/>
      <c r="G700" s="200"/>
      <c r="H700" s="167" t="str">
        <f>IF(LEFT(G700,2)="48","R",IF(D700="","N/A",VLOOKUP(D700,'UCM 7-6-18'!$F$2:$G$1576,2,FALSE)))</f>
        <v>N/A</v>
      </c>
      <c r="I700" s="146"/>
      <c r="J700" s="221"/>
      <c r="K700" s="146"/>
      <c r="L700" s="175"/>
      <c r="S700" s="4"/>
    </row>
    <row r="701" spans="1:19" ht="23.1" hidden="1" customHeight="1" x14ac:dyDescent="0.2">
      <c r="A701" s="322">
        <v>689</v>
      </c>
      <c r="B701" s="423"/>
      <c r="C701" s="420"/>
      <c r="D701" s="424"/>
      <c r="E701" s="422" t="str">
        <f t="shared" si="10"/>
        <v/>
      </c>
      <c r="F701" s="385"/>
      <c r="G701" s="200"/>
      <c r="H701" s="167" t="str">
        <f>IF(LEFT(G701,2)="48","R",IF(D701="","N/A",VLOOKUP(D701,'UCM 7-6-18'!$F$2:$G$1576,2,FALSE)))</f>
        <v>N/A</v>
      </c>
      <c r="I701" s="146"/>
      <c r="J701" s="221"/>
      <c r="K701" s="146"/>
      <c r="L701" s="175"/>
      <c r="S701" s="4"/>
    </row>
    <row r="702" spans="1:19" ht="23.1" hidden="1" customHeight="1" x14ac:dyDescent="0.2">
      <c r="A702" s="323">
        <v>690</v>
      </c>
      <c r="B702" s="423"/>
      <c r="C702" s="420"/>
      <c r="D702" s="424"/>
      <c r="E702" s="422" t="str">
        <f t="shared" si="10"/>
        <v/>
      </c>
      <c r="F702" s="385"/>
      <c r="G702" s="200"/>
      <c r="H702" s="167" t="str">
        <f>IF(LEFT(G702,2)="48","R",IF(D702="","N/A",VLOOKUP(D702,'UCM 7-6-18'!$F$2:$G$1576,2,FALSE)))</f>
        <v>N/A</v>
      </c>
      <c r="I702" s="146"/>
      <c r="J702" s="221"/>
      <c r="K702" s="146"/>
      <c r="L702" s="175"/>
      <c r="S702" s="4"/>
    </row>
    <row r="703" spans="1:19" ht="23.1" hidden="1" customHeight="1" x14ac:dyDescent="0.2">
      <c r="A703" s="322">
        <v>691</v>
      </c>
      <c r="B703" s="423"/>
      <c r="C703" s="420"/>
      <c r="D703" s="424"/>
      <c r="E703" s="422" t="str">
        <f t="shared" si="10"/>
        <v/>
      </c>
      <c r="F703" s="385"/>
      <c r="G703" s="200"/>
      <c r="H703" s="167" t="str">
        <f>IF(LEFT(G703,2)="48","R",IF(D703="","N/A",VLOOKUP(D703,'UCM 7-6-18'!$F$2:$G$1576,2,FALSE)))</f>
        <v>N/A</v>
      </c>
      <c r="I703" s="146"/>
      <c r="J703" s="221"/>
      <c r="K703" s="146"/>
      <c r="L703" s="175"/>
      <c r="S703" s="4"/>
    </row>
    <row r="704" spans="1:19" ht="23.1" hidden="1" customHeight="1" x14ac:dyDescent="0.2">
      <c r="A704" s="323">
        <v>692</v>
      </c>
      <c r="B704" s="423"/>
      <c r="C704" s="420"/>
      <c r="D704" s="424"/>
      <c r="E704" s="422" t="str">
        <f t="shared" si="10"/>
        <v/>
      </c>
      <c r="F704" s="385"/>
      <c r="G704" s="200"/>
      <c r="H704" s="167" t="str">
        <f>IF(LEFT(G704,2)="48","R",IF(D704="","N/A",VLOOKUP(D704,'UCM 7-6-18'!$F$2:$G$1576,2,FALSE)))</f>
        <v>N/A</v>
      </c>
      <c r="I704" s="146"/>
      <c r="J704" s="221"/>
      <c r="K704" s="146"/>
      <c r="L704" s="175"/>
      <c r="S704" s="4"/>
    </row>
    <row r="705" spans="1:19" ht="23.1" hidden="1" customHeight="1" x14ac:dyDescent="0.2">
      <c r="A705" s="322">
        <v>693</v>
      </c>
      <c r="B705" s="423"/>
      <c r="C705" s="420"/>
      <c r="D705" s="424"/>
      <c r="E705" s="422" t="str">
        <f t="shared" si="10"/>
        <v/>
      </c>
      <c r="F705" s="385"/>
      <c r="G705" s="200"/>
      <c r="H705" s="167" t="str">
        <f>IF(LEFT(G705,2)="48","R",IF(D705="","N/A",VLOOKUP(D705,'UCM 7-6-18'!$F$2:$G$1576,2,FALSE)))</f>
        <v>N/A</v>
      </c>
      <c r="I705" s="146"/>
      <c r="J705" s="221"/>
      <c r="K705" s="146"/>
      <c r="L705" s="175"/>
      <c r="S705" s="4"/>
    </row>
    <row r="706" spans="1:19" ht="23.1" hidden="1" customHeight="1" x14ac:dyDescent="0.2">
      <c r="A706" s="323">
        <v>694</v>
      </c>
      <c r="B706" s="423"/>
      <c r="C706" s="420"/>
      <c r="D706" s="424"/>
      <c r="E706" s="422" t="str">
        <f t="shared" si="10"/>
        <v/>
      </c>
      <c r="F706" s="385"/>
      <c r="G706" s="200"/>
      <c r="H706" s="167" t="str">
        <f>IF(LEFT(G706,2)="48","R",IF(D706="","N/A",VLOOKUP(D706,'UCM 7-6-18'!$F$2:$G$1576,2,FALSE)))</f>
        <v>N/A</v>
      </c>
      <c r="I706" s="146"/>
      <c r="J706" s="221"/>
      <c r="K706" s="146"/>
      <c r="L706" s="175"/>
      <c r="S706" s="4"/>
    </row>
    <row r="707" spans="1:19" ht="23.1" hidden="1" customHeight="1" x14ac:dyDescent="0.2">
      <c r="A707" s="322">
        <v>695</v>
      </c>
      <c r="B707" s="423"/>
      <c r="C707" s="420"/>
      <c r="D707" s="424"/>
      <c r="E707" s="422" t="str">
        <f t="shared" si="10"/>
        <v/>
      </c>
      <c r="F707" s="385"/>
      <c r="G707" s="200"/>
      <c r="H707" s="167" t="str">
        <f>IF(LEFT(G707,2)="48","R",IF(D707="","N/A",VLOOKUP(D707,'UCM 7-6-18'!$F$2:$G$1576,2,FALSE)))</f>
        <v>N/A</v>
      </c>
      <c r="I707" s="146"/>
      <c r="J707" s="221"/>
      <c r="K707" s="146"/>
      <c r="L707" s="175"/>
      <c r="S707" s="4"/>
    </row>
    <row r="708" spans="1:19" ht="23.1" hidden="1" customHeight="1" x14ac:dyDescent="0.2">
      <c r="A708" s="323">
        <v>696</v>
      </c>
      <c r="B708" s="423"/>
      <c r="C708" s="420"/>
      <c r="D708" s="424"/>
      <c r="E708" s="422" t="str">
        <f t="shared" si="10"/>
        <v/>
      </c>
      <c r="F708" s="385"/>
      <c r="G708" s="200"/>
      <c r="H708" s="167" t="str">
        <f>IF(LEFT(G708,2)="48","R",IF(D708="","N/A",VLOOKUP(D708,'UCM 7-6-18'!$F$2:$G$1576,2,FALSE)))</f>
        <v>N/A</v>
      </c>
      <c r="I708" s="146"/>
      <c r="J708" s="221"/>
      <c r="K708" s="146"/>
      <c r="L708" s="175"/>
      <c r="S708" s="4"/>
    </row>
    <row r="709" spans="1:19" ht="23.1" hidden="1" customHeight="1" x14ac:dyDescent="0.2">
      <c r="A709" s="322">
        <v>697</v>
      </c>
      <c r="B709" s="423"/>
      <c r="C709" s="420"/>
      <c r="D709" s="424"/>
      <c r="E709" s="422" t="str">
        <f t="shared" si="10"/>
        <v/>
      </c>
      <c r="F709" s="385"/>
      <c r="G709" s="200"/>
      <c r="H709" s="167" t="str">
        <f>IF(LEFT(G709,2)="48","R",IF(D709="","N/A",VLOOKUP(D709,'UCM 7-6-18'!$F$2:$G$1576,2,FALSE)))</f>
        <v>N/A</v>
      </c>
      <c r="I709" s="146"/>
      <c r="J709" s="221"/>
      <c r="K709" s="146"/>
      <c r="L709" s="175"/>
      <c r="S709" s="4"/>
    </row>
    <row r="710" spans="1:19" ht="23.1" hidden="1" customHeight="1" x14ac:dyDescent="0.2">
      <c r="A710" s="323">
        <v>698</v>
      </c>
      <c r="B710" s="423"/>
      <c r="C710" s="420"/>
      <c r="D710" s="424"/>
      <c r="E710" s="422" t="str">
        <f t="shared" si="10"/>
        <v/>
      </c>
      <c r="F710" s="385"/>
      <c r="G710" s="200"/>
      <c r="H710" s="167" t="str">
        <f>IF(LEFT(G710,2)="48","R",IF(D710="","N/A",VLOOKUP(D710,'UCM 7-6-18'!$F$2:$G$1576,2,FALSE)))</f>
        <v>N/A</v>
      </c>
      <c r="I710" s="146"/>
      <c r="J710" s="221"/>
      <c r="K710" s="146"/>
      <c r="L710" s="175"/>
      <c r="S710" s="4"/>
    </row>
    <row r="711" spans="1:19" ht="23.1" hidden="1" customHeight="1" x14ac:dyDescent="0.2">
      <c r="A711" s="322">
        <v>699</v>
      </c>
      <c r="B711" s="423"/>
      <c r="C711" s="420"/>
      <c r="D711" s="424"/>
      <c r="E711" s="422" t="str">
        <f t="shared" si="10"/>
        <v/>
      </c>
      <c r="F711" s="385"/>
      <c r="G711" s="200"/>
      <c r="H711" s="167" t="str">
        <f>IF(LEFT(G711,2)="48","R",IF(D711="","N/A",VLOOKUP(D711,'UCM 7-6-18'!$F$2:$G$1576,2,FALSE)))</f>
        <v>N/A</v>
      </c>
      <c r="I711" s="146"/>
      <c r="J711" s="221"/>
      <c r="K711" s="146"/>
      <c r="L711" s="175"/>
      <c r="S711" s="4"/>
    </row>
    <row r="712" spans="1:19" ht="23.1" hidden="1" customHeight="1" x14ac:dyDescent="0.2">
      <c r="A712" s="323">
        <v>700</v>
      </c>
      <c r="B712" s="423"/>
      <c r="C712" s="420"/>
      <c r="D712" s="424"/>
      <c r="E712" s="422" t="str">
        <f t="shared" si="10"/>
        <v/>
      </c>
      <c r="F712" s="385"/>
      <c r="G712" s="200"/>
      <c r="H712" s="167" t="str">
        <f>IF(LEFT(G712,2)="48","R",IF(D712="","N/A",VLOOKUP(D712,'UCM 7-6-18'!$F$2:$G$1576,2,FALSE)))</f>
        <v>N/A</v>
      </c>
      <c r="I712" s="146"/>
      <c r="J712" s="221"/>
      <c r="K712" s="146"/>
      <c r="L712" s="175"/>
      <c r="S712" s="4"/>
    </row>
    <row r="713" spans="1:19" ht="23.1" hidden="1" customHeight="1" x14ac:dyDescent="0.2">
      <c r="A713" s="322">
        <v>701</v>
      </c>
      <c r="B713" s="423"/>
      <c r="C713" s="420"/>
      <c r="D713" s="424"/>
      <c r="E713" s="422" t="str">
        <f t="shared" si="10"/>
        <v/>
      </c>
      <c r="F713" s="385"/>
      <c r="G713" s="200"/>
      <c r="H713" s="167" t="str">
        <f>IF(LEFT(G713,2)="48","R",IF(D713="","N/A",VLOOKUP(D713,'UCM 7-6-18'!$F$2:$G$1576,2,FALSE)))</f>
        <v>N/A</v>
      </c>
      <c r="I713" s="146"/>
      <c r="J713" s="221"/>
      <c r="K713" s="146"/>
      <c r="L713" s="175"/>
      <c r="S713" s="4"/>
    </row>
    <row r="714" spans="1:19" ht="23.1" hidden="1" customHeight="1" x14ac:dyDescent="0.2">
      <c r="A714" s="323">
        <v>702</v>
      </c>
      <c r="B714" s="423"/>
      <c r="C714" s="420"/>
      <c r="D714" s="424"/>
      <c r="E714" s="422" t="str">
        <f t="shared" si="10"/>
        <v/>
      </c>
      <c r="F714" s="385"/>
      <c r="G714" s="200"/>
      <c r="H714" s="167" t="str">
        <f>IF(LEFT(G714,2)="48","R",IF(D714="","N/A",VLOOKUP(D714,'UCM 7-6-18'!$F$2:$G$1576,2,FALSE)))</f>
        <v>N/A</v>
      </c>
      <c r="I714" s="146"/>
      <c r="J714" s="221"/>
      <c r="K714" s="146"/>
      <c r="L714" s="175"/>
      <c r="S714" s="4"/>
    </row>
    <row r="715" spans="1:19" ht="23.1" hidden="1" customHeight="1" x14ac:dyDescent="0.2">
      <c r="A715" s="322">
        <v>703</v>
      </c>
      <c r="B715" s="423"/>
      <c r="C715" s="420"/>
      <c r="D715" s="424"/>
      <c r="E715" s="422" t="str">
        <f t="shared" ref="E715:E778" si="11">IF(B715="","",(CONCATENATE(TEXT(B715,"###0000_);[Red](#,##0)")," ", TEXT(C715,"###000_);[Red](#,##0)")," ", TEXT(D715,"###0000_);[Red](#,##0)"))))</f>
        <v/>
      </c>
      <c r="F715" s="385"/>
      <c r="G715" s="200"/>
      <c r="H715" s="167" t="str">
        <f>IF(LEFT(G715,2)="48","R",IF(D715="","N/A",VLOOKUP(D715,'UCM 7-6-18'!$F$2:$G$1576,2,FALSE)))</f>
        <v>N/A</v>
      </c>
      <c r="I715" s="146"/>
      <c r="J715" s="221"/>
      <c r="K715" s="146"/>
      <c r="L715" s="175"/>
      <c r="S715" s="4"/>
    </row>
    <row r="716" spans="1:19" ht="23.1" hidden="1" customHeight="1" x14ac:dyDescent="0.2">
      <c r="A716" s="323">
        <v>704</v>
      </c>
      <c r="B716" s="423"/>
      <c r="C716" s="420"/>
      <c r="D716" s="424"/>
      <c r="E716" s="422" t="str">
        <f t="shared" si="11"/>
        <v/>
      </c>
      <c r="F716" s="385"/>
      <c r="G716" s="200"/>
      <c r="H716" s="167" t="str">
        <f>IF(LEFT(G716,2)="48","R",IF(D716="","N/A",VLOOKUP(D716,'UCM 7-6-18'!$F$2:$G$1576,2,FALSE)))</f>
        <v>N/A</v>
      </c>
      <c r="I716" s="146"/>
      <c r="J716" s="221"/>
      <c r="K716" s="146"/>
      <c r="L716" s="175"/>
      <c r="S716" s="4"/>
    </row>
    <row r="717" spans="1:19" ht="23.1" hidden="1" customHeight="1" x14ac:dyDescent="0.2">
      <c r="A717" s="322">
        <v>705</v>
      </c>
      <c r="B717" s="423"/>
      <c r="C717" s="420"/>
      <c r="D717" s="424"/>
      <c r="E717" s="422" t="str">
        <f t="shared" si="11"/>
        <v/>
      </c>
      <c r="F717" s="385"/>
      <c r="G717" s="200"/>
      <c r="H717" s="167" t="str">
        <f>IF(LEFT(G717,2)="48","R",IF(D717="","N/A",VLOOKUP(D717,'UCM 7-6-18'!$F$2:$G$1576,2,FALSE)))</f>
        <v>N/A</v>
      </c>
      <c r="I717" s="146"/>
      <c r="J717" s="221"/>
      <c r="K717" s="146"/>
      <c r="L717" s="175"/>
      <c r="S717" s="4"/>
    </row>
    <row r="718" spans="1:19" ht="23.1" hidden="1" customHeight="1" x14ac:dyDescent="0.2">
      <c r="A718" s="323">
        <v>706</v>
      </c>
      <c r="B718" s="423"/>
      <c r="C718" s="420"/>
      <c r="D718" s="424"/>
      <c r="E718" s="422" t="str">
        <f t="shared" si="11"/>
        <v/>
      </c>
      <c r="F718" s="385"/>
      <c r="G718" s="200"/>
      <c r="H718" s="167" t="str">
        <f>IF(LEFT(G718,2)="48","R",IF(D718="","N/A",VLOOKUP(D718,'UCM 7-6-18'!$F$2:$G$1576,2,FALSE)))</f>
        <v>N/A</v>
      </c>
      <c r="I718" s="146"/>
      <c r="J718" s="221"/>
      <c r="K718" s="146"/>
      <c r="L718" s="175"/>
      <c r="S718" s="4"/>
    </row>
    <row r="719" spans="1:19" ht="23.1" hidden="1" customHeight="1" x14ac:dyDescent="0.2">
      <c r="A719" s="322">
        <v>707</v>
      </c>
      <c r="B719" s="423"/>
      <c r="C719" s="420"/>
      <c r="D719" s="424"/>
      <c r="E719" s="422" t="str">
        <f t="shared" si="11"/>
        <v/>
      </c>
      <c r="F719" s="385"/>
      <c r="G719" s="200"/>
      <c r="H719" s="167" t="str">
        <f>IF(LEFT(G719,2)="48","R",IF(D719="","N/A",VLOOKUP(D719,'UCM 7-6-18'!$F$2:$G$1576,2,FALSE)))</f>
        <v>N/A</v>
      </c>
      <c r="I719" s="146"/>
      <c r="J719" s="221"/>
      <c r="K719" s="146"/>
      <c r="L719" s="175"/>
      <c r="S719" s="4"/>
    </row>
    <row r="720" spans="1:19" ht="23.1" hidden="1" customHeight="1" x14ac:dyDescent="0.2">
      <c r="A720" s="323">
        <v>708</v>
      </c>
      <c r="B720" s="423"/>
      <c r="C720" s="420"/>
      <c r="D720" s="424"/>
      <c r="E720" s="422" t="str">
        <f t="shared" si="11"/>
        <v/>
      </c>
      <c r="F720" s="385"/>
      <c r="G720" s="200"/>
      <c r="H720" s="167" t="str">
        <f>IF(LEFT(G720,2)="48","R",IF(D720="","N/A",VLOOKUP(D720,'UCM 7-6-18'!$F$2:$G$1576,2,FALSE)))</f>
        <v>N/A</v>
      </c>
      <c r="I720" s="146"/>
      <c r="J720" s="221"/>
      <c r="K720" s="146"/>
      <c r="L720" s="175"/>
      <c r="S720" s="4"/>
    </row>
    <row r="721" spans="1:19" ht="23.1" hidden="1" customHeight="1" x14ac:dyDescent="0.2">
      <c r="A721" s="322">
        <v>709</v>
      </c>
      <c r="B721" s="423"/>
      <c r="C721" s="420"/>
      <c r="D721" s="424"/>
      <c r="E721" s="422" t="str">
        <f t="shared" si="11"/>
        <v/>
      </c>
      <c r="F721" s="385"/>
      <c r="G721" s="200"/>
      <c r="H721" s="167" t="str">
        <f>IF(LEFT(G721,2)="48","R",IF(D721="","N/A",VLOOKUP(D721,'UCM 7-6-18'!$F$2:$G$1576,2,FALSE)))</f>
        <v>N/A</v>
      </c>
      <c r="I721" s="146"/>
      <c r="J721" s="221"/>
      <c r="K721" s="146"/>
      <c r="L721" s="175"/>
      <c r="S721" s="4"/>
    </row>
    <row r="722" spans="1:19" ht="23.1" hidden="1" customHeight="1" x14ac:dyDescent="0.2">
      <c r="A722" s="323">
        <v>710</v>
      </c>
      <c r="B722" s="423"/>
      <c r="C722" s="420"/>
      <c r="D722" s="424"/>
      <c r="E722" s="422" t="str">
        <f t="shared" si="11"/>
        <v/>
      </c>
      <c r="F722" s="385"/>
      <c r="G722" s="200"/>
      <c r="H722" s="167" t="str">
        <f>IF(LEFT(G722,2)="48","R",IF(D722="","N/A",VLOOKUP(D722,'UCM 7-6-18'!$F$2:$G$1576,2,FALSE)))</f>
        <v>N/A</v>
      </c>
      <c r="I722" s="146"/>
      <c r="J722" s="221"/>
      <c r="K722" s="146"/>
      <c r="L722" s="175"/>
      <c r="S722" s="4"/>
    </row>
    <row r="723" spans="1:19" ht="23.1" hidden="1" customHeight="1" x14ac:dyDescent="0.2">
      <c r="A723" s="322">
        <v>711</v>
      </c>
      <c r="B723" s="423"/>
      <c r="C723" s="420"/>
      <c r="D723" s="424"/>
      <c r="E723" s="422" t="str">
        <f t="shared" si="11"/>
        <v/>
      </c>
      <c r="F723" s="385"/>
      <c r="G723" s="200"/>
      <c r="H723" s="167" t="str">
        <f>IF(LEFT(G723,2)="48","R",IF(D723="","N/A",VLOOKUP(D723,'UCM 7-6-18'!$F$2:$G$1576,2,FALSE)))</f>
        <v>N/A</v>
      </c>
      <c r="I723" s="146"/>
      <c r="J723" s="221"/>
      <c r="K723" s="146"/>
      <c r="L723" s="175"/>
      <c r="S723" s="4"/>
    </row>
    <row r="724" spans="1:19" ht="23.1" hidden="1" customHeight="1" x14ac:dyDescent="0.2">
      <c r="A724" s="323">
        <v>712</v>
      </c>
      <c r="B724" s="423"/>
      <c r="C724" s="420"/>
      <c r="D724" s="424"/>
      <c r="E724" s="422" t="str">
        <f t="shared" si="11"/>
        <v/>
      </c>
      <c r="F724" s="385"/>
      <c r="G724" s="200"/>
      <c r="H724" s="167" t="str">
        <f>IF(LEFT(G724,2)="48","R",IF(D724="","N/A",VLOOKUP(D724,'UCM 7-6-18'!$F$2:$G$1576,2,FALSE)))</f>
        <v>N/A</v>
      </c>
      <c r="I724" s="146"/>
      <c r="J724" s="221"/>
      <c r="K724" s="146"/>
      <c r="L724" s="175"/>
      <c r="S724" s="4"/>
    </row>
    <row r="725" spans="1:19" ht="23.1" hidden="1" customHeight="1" x14ac:dyDescent="0.2">
      <c r="A725" s="322">
        <v>713</v>
      </c>
      <c r="B725" s="423"/>
      <c r="C725" s="420"/>
      <c r="D725" s="424"/>
      <c r="E725" s="422" t="str">
        <f t="shared" si="11"/>
        <v/>
      </c>
      <c r="F725" s="385"/>
      <c r="G725" s="200"/>
      <c r="H725" s="167" t="str">
        <f>IF(LEFT(G725,2)="48","R",IF(D725="","N/A",VLOOKUP(D725,'UCM 7-6-18'!$F$2:$G$1576,2,FALSE)))</f>
        <v>N/A</v>
      </c>
      <c r="I725" s="146"/>
      <c r="J725" s="221"/>
      <c r="K725" s="146"/>
      <c r="L725" s="175"/>
      <c r="S725" s="4"/>
    </row>
    <row r="726" spans="1:19" ht="23.1" hidden="1" customHeight="1" x14ac:dyDescent="0.2">
      <c r="A726" s="323">
        <v>714</v>
      </c>
      <c r="B726" s="423"/>
      <c r="C726" s="420"/>
      <c r="D726" s="424"/>
      <c r="E726" s="422" t="str">
        <f t="shared" si="11"/>
        <v/>
      </c>
      <c r="F726" s="385"/>
      <c r="G726" s="200"/>
      <c r="H726" s="167" t="str">
        <f>IF(LEFT(G726,2)="48","R",IF(D726="","N/A",VLOOKUP(D726,'UCM 7-6-18'!$F$2:$G$1576,2,FALSE)))</f>
        <v>N/A</v>
      </c>
      <c r="I726" s="146"/>
      <c r="J726" s="221"/>
      <c r="K726" s="146"/>
      <c r="L726" s="175"/>
      <c r="S726" s="4"/>
    </row>
    <row r="727" spans="1:19" ht="23.1" hidden="1" customHeight="1" x14ac:dyDescent="0.2">
      <c r="A727" s="322">
        <v>715</v>
      </c>
      <c r="B727" s="423"/>
      <c r="C727" s="420"/>
      <c r="D727" s="424"/>
      <c r="E727" s="422" t="str">
        <f t="shared" si="11"/>
        <v/>
      </c>
      <c r="F727" s="385"/>
      <c r="G727" s="200"/>
      <c r="H727" s="167" t="str">
        <f>IF(LEFT(G727,2)="48","R",IF(D727="","N/A",VLOOKUP(D727,'UCM 7-6-18'!$F$2:$G$1576,2,FALSE)))</f>
        <v>N/A</v>
      </c>
      <c r="I727" s="146"/>
      <c r="J727" s="221"/>
      <c r="K727" s="146"/>
      <c r="L727" s="175"/>
      <c r="S727" s="4"/>
    </row>
    <row r="728" spans="1:19" ht="23.1" hidden="1" customHeight="1" x14ac:dyDescent="0.2">
      <c r="A728" s="323">
        <v>716</v>
      </c>
      <c r="B728" s="423"/>
      <c r="C728" s="420"/>
      <c r="D728" s="424"/>
      <c r="E728" s="422" t="str">
        <f t="shared" si="11"/>
        <v/>
      </c>
      <c r="F728" s="385"/>
      <c r="G728" s="200"/>
      <c r="H728" s="167" t="str">
        <f>IF(LEFT(G728,2)="48","R",IF(D728="","N/A",VLOOKUP(D728,'UCM 7-6-18'!$F$2:$G$1576,2,FALSE)))</f>
        <v>N/A</v>
      </c>
      <c r="I728" s="146"/>
      <c r="J728" s="221"/>
      <c r="K728" s="146"/>
      <c r="L728" s="175"/>
      <c r="S728" s="4"/>
    </row>
    <row r="729" spans="1:19" ht="23.1" hidden="1" customHeight="1" x14ac:dyDescent="0.2">
      <c r="A729" s="322">
        <v>717</v>
      </c>
      <c r="B729" s="423"/>
      <c r="C729" s="420"/>
      <c r="D729" s="424"/>
      <c r="E729" s="422" t="str">
        <f t="shared" si="11"/>
        <v/>
      </c>
      <c r="F729" s="385"/>
      <c r="G729" s="200"/>
      <c r="H729" s="167" t="str">
        <f>IF(LEFT(G729,2)="48","R",IF(D729="","N/A",VLOOKUP(D729,'UCM 7-6-18'!$F$2:$G$1576,2,FALSE)))</f>
        <v>N/A</v>
      </c>
      <c r="I729" s="146"/>
      <c r="J729" s="221"/>
      <c r="K729" s="146"/>
      <c r="L729" s="175"/>
      <c r="S729" s="4"/>
    </row>
    <row r="730" spans="1:19" ht="23.1" hidden="1" customHeight="1" x14ac:dyDescent="0.2">
      <c r="A730" s="323">
        <v>718</v>
      </c>
      <c r="B730" s="423"/>
      <c r="C730" s="420"/>
      <c r="D730" s="424"/>
      <c r="E730" s="422" t="str">
        <f t="shared" si="11"/>
        <v/>
      </c>
      <c r="F730" s="385"/>
      <c r="G730" s="200"/>
      <c r="H730" s="167" t="str">
        <f>IF(LEFT(G730,2)="48","R",IF(D730="","N/A",VLOOKUP(D730,'UCM 7-6-18'!$F$2:$G$1576,2,FALSE)))</f>
        <v>N/A</v>
      </c>
      <c r="I730" s="146"/>
      <c r="J730" s="221"/>
      <c r="K730" s="146"/>
      <c r="L730" s="175"/>
      <c r="S730" s="4"/>
    </row>
    <row r="731" spans="1:19" ht="23.1" hidden="1" customHeight="1" x14ac:dyDescent="0.2">
      <c r="A731" s="322">
        <v>719</v>
      </c>
      <c r="B731" s="423"/>
      <c r="C731" s="420"/>
      <c r="D731" s="424"/>
      <c r="E731" s="422" t="str">
        <f t="shared" si="11"/>
        <v/>
      </c>
      <c r="F731" s="385"/>
      <c r="G731" s="200"/>
      <c r="H731" s="167" t="str">
        <f>IF(LEFT(G731,2)="48","R",IF(D731="","N/A",VLOOKUP(D731,'UCM 7-6-18'!$F$2:$G$1576,2,FALSE)))</f>
        <v>N/A</v>
      </c>
      <c r="I731" s="146"/>
      <c r="J731" s="221"/>
      <c r="K731" s="146"/>
      <c r="L731" s="175"/>
      <c r="S731" s="4"/>
    </row>
    <row r="732" spans="1:19" ht="23.1" hidden="1" customHeight="1" x14ac:dyDescent="0.2">
      <c r="A732" s="323">
        <v>720</v>
      </c>
      <c r="B732" s="423"/>
      <c r="C732" s="420"/>
      <c r="D732" s="424"/>
      <c r="E732" s="422" t="str">
        <f t="shared" si="11"/>
        <v/>
      </c>
      <c r="F732" s="385"/>
      <c r="G732" s="200"/>
      <c r="H732" s="167" t="str">
        <f>IF(LEFT(G732,2)="48","R",IF(D732="","N/A",VLOOKUP(D732,'UCM 7-6-18'!$F$2:$G$1576,2,FALSE)))</f>
        <v>N/A</v>
      </c>
      <c r="I732" s="146"/>
      <c r="J732" s="221"/>
      <c r="K732" s="146"/>
      <c r="L732" s="175"/>
      <c r="S732" s="4"/>
    </row>
    <row r="733" spans="1:19" ht="23.1" hidden="1" customHeight="1" x14ac:dyDescent="0.2">
      <c r="A733" s="322">
        <v>721</v>
      </c>
      <c r="B733" s="423"/>
      <c r="C733" s="420"/>
      <c r="D733" s="424"/>
      <c r="E733" s="422" t="str">
        <f t="shared" si="11"/>
        <v/>
      </c>
      <c r="F733" s="385"/>
      <c r="G733" s="200"/>
      <c r="H733" s="167" t="str">
        <f>IF(LEFT(G733,2)="48","R",IF(D733="","N/A",VLOOKUP(D733,'UCM 7-6-18'!$F$2:$G$1576,2,FALSE)))</f>
        <v>N/A</v>
      </c>
      <c r="I733" s="146"/>
      <c r="J733" s="221"/>
      <c r="K733" s="146"/>
      <c r="L733" s="175"/>
      <c r="S733" s="4"/>
    </row>
    <row r="734" spans="1:19" ht="23.1" hidden="1" customHeight="1" x14ac:dyDescent="0.2">
      <c r="A734" s="323">
        <v>722</v>
      </c>
      <c r="B734" s="423"/>
      <c r="C734" s="420"/>
      <c r="D734" s="424"/>
      <c r="E734" s="422" t="str">
        <f t="shared" si="11"/>
        <v/>
      </c>
      <c r="F734" s="385"/>
      <c r="G734" s="200"/>
      <c r="H734" s="167" t="str">
        <f>IF(LEFT(G734,2)="48","R",IF(D734="","N/A",VLOOKUP(D734,'UCM 7-6-18'!$F$2:$G$1576,2,FALSE)))</f>
        <v>N/A</v>
      </c>
      <c r="I734" s="146"/>
      <c r="J734" s="221"/>
      <c r="K734" s="146"/>
      <c r="L734" s="175"/>
      <c r="S734" s="4"/>
    </row>
    <row r="735" spans="1:19" ht="23.1" hidden="1" customHeight="1" x14ac:dyDescent="0.2">
      <c r="A735" s="322">
        <v>723</v>
      </c>
      <c r="B735" s="423"/>
      <c r="C735" s="420"/>
      <c r="D735" s="424"/>
      <c r="E735" s="422" t="str">
        <f t="shared" si="11"/>
        <v/>
      </c>
      <c r="F735" s="385"/>
      <c r="G735" s="200"/>
      <c r="H735" s="167" t="str">
        <f>IF(LEFT(G735,2)="48","R",IF(D735="","N/A",VLOOKUP(D735,'UCM 7-6-18'!$F$2:$G$1576,2,FALSE)))</f>
        <v>N/A</v>
      </c>
      <c r="I735" s="146"/>
      <c r="J735" s="221"/>
      <c r="K735" s="146"/>
      <c r="L735" s="175"/>
      <c r="S735" s="4"/>
    </row>
    <row r="736" spans="1:19" ht="23.1" hidden="1" customHeight="1" x14ac:dyDescent="0.2">
      <c r="A736" s="323">
        <v>724</v>
      </c>
      <c r="B736" s="423"/>
      <c r="C736" s="420"/>
      <c r="D736" s="424"/>
      <c r="E736" s="422" t="str">
        <f t="shared" si="11"/>
        <v/>
      </c>
      <c r="F736" s="385"/>
      <c r="G736" s="200"/>
      <c r="H736" s="167" t="str">
        <f>IF(LEFT(G736,2)="48","R",IF(D736="","N/A",VLOOKUP(D736,'UCM 7-6-18'!$F$2:$G$1576,2,FALSE)))</f>
        <v>N/A</v>
      </c>
      <c r="I736" s="146"/>
      <c r="J736" s="221"/>
      <c r="K736" s="146"/>
      <c r="L736" s="175"/>
      <c r="S736" s="4"/>
    </row>
    <row r="737" spans="1:19" ht="23.1" hidden="1" customHeight="1" x14ac:dyDescent="0.2">
      <c r="A737" s="322">
        <v>725</v>
      </c>
      <c r="B737" s="423"/>
      <c r="C737" s="420"/>
      <c r="D737" s="424"/>
      <c r="E737" s="422" t="str">
        <f t="shared" si="11"/>
        <v/>
      </c>
      <c r="F737" s="385"/>
      <c r="G737" s="200"/>
      <c r="H737" s="167" t="str">
        <f>IF(LEFT(G737,2)="48","R",IF(D737="","N/A",VLOOKUP(D737,'UCM 7-6-18'!$F$2:$G$1576,2,FALSE)))</f>
        <v>N/A</v>
      </c>
      <c r="I737" s="146"/>
      <c r="J737" s="221"/>
      <c r="K737" s="146"/>
      <c r="L737" s="175"/>
      <c r="S737" s="4"/>
    </row>
    <row r="738" spans="1:19" ht="23.1" hidden="1" customHeight="1" x14ac:dyDescent="0.2">
      <c r="A738" s="323">
        <v>726</v>
      </c>
      <c r="B738" s="423"/>
      <c r="C738" s="420"/>
      <c r="D738" s="424"/>
      <c r="E738" s="422" t="str">
        <f t="shared" si="11"/>
        <v/>
      </c>
      <c r="F738" s="385"/>
      <c r="G738" s="200"/>
      <c r="H738" s="167" t="str">
        <f>IF(LEFT(G738,2)="48","R",IF(D738="","N/A",VLOOKUP(D738,'UCM 7-6-18'!$F$2:$G$1576,2,FALSE)))</f>
        <v>N/A</v>
      </c>
      <c r="I738" s="146"/>
      <c r="J738" s="221"/>
      <c r="K738" s="146"/>
      <c r="L738" s="175"/>
      <c r="S738" s="4"/>
    </row>
    <row r="739" spans="1:19" ht="23.1" hidden="1" customHeight="1" x14ac:dyDescent="0.2">
      <c r="A739" s="322">
        <v>727</v>
      </c>
      <c r="B739" s="423"/>
      <c r="C739" s="420"/>
      <c r="D739" s="424"/>
      <c r="E739" s="422" t="str">
        <f t="shared" si="11"/>
        <v/>
      </c>
      <c r="F739" s="385"/>
      <c r="G739" s="200"/>
      <c r="H739" s="167" t="str">
        <f>IF(LEFT(G739,2)="48","R",IF(D739="","N/A",VLOOKUP(D739,'UCM 7-6-18'!$F$2:$G$1576,2,FALSE)))</f>
        <v>N/A</v>
      </c>
      <c r="I739" s="146"/>
      <c r="J739" s="221"/>
      <c r="K739" s="146"/>
      <c r="L739" s="175"/>
      <c r="S739" s="4"/>
    </row>
    <row r="740" spans="1:19" ht="23.1" hidden="1" customHeight="1" x14ac:dyDescent="0.2">
      <c r="A740" s="323">
        <v>728</v>
      </c>
      <c r="B740" s="423"/>
      <c r="C740" s="420"/>
      <c r="D740" s="424"/>
      <c r="E740" s="422" t="str">
        <f t="shared" si="11"/>
        <v/>
      </c>
      <c r="F740" s="385"/>
      <c r="G740" s="200"/>
      <c r="H740" s="167" t="str">
        <f>IF(LEFT(G740,2)="48","R",IF(D740="","N/A",VLOOKUP(D740,'UCM 7-6-18'!$F$2:$G$1576,2,FALSE)))</f>
        <v>N/A</v>
      </c>
      <c r="I740" s="146"/>
      <c r="J740" s="221"/>
      <c r="K740" s="146"/>
      <c r="L740" s="175"/>
      <c r="S740" s="4"/>
    </row>
    <row r="741" spans="1:19" ht="23.1" hidden="1" customHeight="1" x14ac:dyDescent="0.2">
      <c r="A741" s="322">
        <v>729</v>
      </c>
      <c r="B741" s="423"/>
      <c r="C741" s="420"/>
      <c r="D741" s="424"/>
      <c r="E741" s="422" t="str">
        <f t="shared" si="11"/>
        <v/>
      </c>
      <c r="F741" s="385"/>
      <c r="G741" s="200"/>
      <c r="H741" s="167" t="str">
        <f>IF(LEFT(G741,2)="48","R",IF(D741="","N/A",VLOOKUP(D741,'UCM 7-6-18'!$F$2:$G$1576,2,FALSE)))</f>
        <v>N/A</v>
      </c>
      <c r="I741" s="146"/>
      <c r="J741" s="221"/>
      <c r="K741" s="146"/>
      <c r="L741" s="175"/>
      <c r="S741" s="4"/>
    </row>
    <row r="742" spans="1:19" ht="23.1" hidden="1" customHeight="1" x14ac:dyDescent="0.2">
      <c r="A742" s="323">
        <v>730</v>
      </c>
      <c r="B742" s="423"/>
      <c r="C742" s="420"/>
      <c r="D742" s="424"/>
      <c r="E742" s="422" t="str">
        <f t="shared" si="11"/>
        <v/>
      </c>
      <c r="F742" s="385"/>
      <c r="G742" s="200"/>
      <c r="H742" s="167" t="str">
        <f>IF(LEFT(G742,2)="48","R",IF(D742="","N/A",VLOOKUP(D742,'UCM 7-6-18'!$F$2:$G$1576,2,FALSE)))</f>
        <v>N/A</v>
      </c>
      <c r="I742" s="146"/>
      <c r="J742" s="221"/>
      <c r="K742" s="146"/>
      <c r="L742" s="175"/>
      <c r="S742" s="4"/>
    </row>
    <row r="743" spans="1:19" ht="23.1" hidden="1" customHeight="1" x14ac:dyDescent="0.2">
      <c r="A743" s="322">
        <v>731</v>
      </c>
      <c r="B743" s="423"/>
      <c r="C743" s="420"/>
      <c r="D743" s="424"/>
      <c r="E743" s="422" t="str">
        <f t="shared" si="11"/>
        <v/>
      </c>
      <c r="F743" s="385"/>
      <c r="G743" s="200"/>
      <c r="H743" s="167" t="str">
        <f>IF(LEFT(G743,2)="48","R",IF(D743="","N/A",VLOOKUP(D743,'UCM 7-6-18'!$F$2:$G$1576,2,FALSE)))</f>
        <v>N/A</v>
      </c>
      <c r="I743" s="146"/>
      <c r="J743" s="221"/>
      <c r="K743" s="146"/>
      <c r="L743" s="175"/>
      <c r="S743" s="4"/>
    </row>
    <row r="744" spans="1:19" ht="23.1" hidden="1" customHeight="1" x14ac:dyDescent="0.2">
      <c r="A744" s="323">
        <v>732</v>
      </c>
      <c r="B744" s="423"/>
      <c r="C744" s="420"/>
      <c r="D744" s="424"/>
      <c r="E744" s="422" t="str">
        <f t="shared" si="11"/>
        <v/>
      </c>
      <c r="F744" s="385"/>
      <c r="G744" s="200"/>
      <c r="H744" s="167" t="str">
        <f>IF(LEFT(G744,2)="48","R",IF(D744="","N/A",VLOOKUP(D744,'UCM 7-6-18'!$F$2:$G$1576,2,FALSE)))</f>
        <v>N/A</v>
      </c>
      <c r="I744" s="146"/>
      <c r="J744" s="221"/>
      <c r="K744" s="146"/>
      <c r="L744" s="175"/>
      <c r="S744" s="4"/>
    </row>
    <row r="745" spans="1:19" ht="23.1" hidden="1" customHeight="1" x14ac:dyDescent="0.2">
      <c r="A745" s="322">
        <v>733</v>
      </c>
      <c r="B745" s="423"/>
      <c r="C745" s="420"/>
      <c r="D745" s="424"/>
      <c r="E745" s="422" t="str">
        <f t="shared" si="11"/>
        <v/>
      </c>
      <c r="F745" s="385"/>
      <c r="G745" s="200"/>
      <c r="H745" s="167" t="str">
        <f>IF(LEFT(G745,2)="48","R",IF(D745="","N/A",VLOOKUP(D745,'UCM 7-6-18'!$F$2:$G$1576,2,FALSE)))</f>
        <v>N/A</v>
      </c>
      <c r="I745" s="146"/>
      <c r="J745" s="221"/>
      <c r="K745" s="146"/>
      <c r="L745" s="175"/>
      <c r="S745" s="4"/>
    </row>
    <row r="746" spans="1:19" ht="23.1" hidden="1" customHeight="1" x14ac:dyDescent="0.2">
      <c r="A746" s="323">
        <v>734</v>
      </c>
      <c r="B746" s="423"/>
      <c r="C746" s="420"/>
      <c r="D746" s="424"/>
      <c r="E746" s="422" t="str">
        <f t="shared" si="11"/>
        <v/>
      </c>
      <c r="F746" s="385"/>
      <c r="G746" s="200"/>
      <c r="H746" s="167" t="str">
        <f>IF(LEFT(G746,2)="48","R",IF(D746="","N/A",VLOOKUP(D746,'UCM 7-6-18'!$F$2:$G$1576,2,FALSE)))</f>
        <v>N/A</v>
      </c>
      <c r="I746" s="146"/>
      <c r="J746" s="221"/>
      <c r="K746" s="146"/>
      <c r="L746" s="175"/>
      <c r="S746" s="4"/>
    </row>
    <row r="747" spans="1:19" ht="23.1" hidden="1" customHeight="1" x14ac:dyDescent="0.2">
      <c r="A747" s="322">
        <v>735</v>
      </c>
      <c r="B747" s="423"/>
      <c r="C747" s="420"/>
      <c r="D747" s="424"/>
      <c r="E747" s="422" t="str">
        <f t="shared" si="11"/>
        <v/>
      </c>
      <c r="F747" s="385"/>
      <c r="G747" s="200"/>
      <c r="H747" s="167" t="str">
        <f>IF(LEFT(G747,2)="48","R",IF(D747="","N/A",VLOOKUP(D747,'UCM 7-6-18'!$F$2:$G$1576,2,FALSE)))</f>
        <v>N/A</v>
      </c>
      <c r="I747" s="146"/>
      <c r="J747" s="221"/>
      <c r="K747" s="146"/>
      <c r="L747" s="175"/>
      <c r="S747" s="4"/>
    </row>
    <row r="748" spans="1:19" ht="23.1" hidden="1" customHeight="1" x14ac:dyDescent="0.2">
      <c r="A748" s="323">
        <v>736</v>
      </c>
      <c r="B748" s="423"/>
      <c r="C748" s="420"/>
      <c r="D748" s="424"/>
      <c r="E748" s="422" t="str">
        <f t="shared" si="11"/>
        <v/>
      </c>
      <c r="F748" s="385"/>
      <c r="G748" s="200"/>
      <c r="H748" s="167" t="str">
        <f>IF(LEFT(G748,2)="48","R",IF(D748="","N/A",VLOOKUP(D748,'UCM 7-6-18'!$F$2:$G$1576,2,FALSE)))</f>
        <v>N/A</v>
      </c>
      <c r="I748" s="146"/>
      <c r="J748" s="221"/>
      <c r="K748" s="146"/>
      <c r="L748" s="175"/>
      <c r="S748" s="4"/>
    </row>
    <row r="749" spans="1:19" ht="23.1" hidden="1" customHeight="1" x14ac:dyDescent="0.2">
      <c r="A749" s="322">
        <v>737</v>
      </c>
      <c r="B749" s="423"/>
      <c r="C749" s="420"/>
      <c r="D749" s="424"/>
      <c r="E749" s="422" t="str">
        <f t="shared" si="11"/>
        <v/>
      </c>
      <c r="F749" s="385"/>
      <c r="G749" s="200"/>
      <c r="H749" s="167" t="str">
        <f>IF(LEFT(G749,2)="48","R",IF(D749="","N/A",VLOOKUP(D749,'UCM 7-6-18'!$F$2:$G$1576,2,FALSE)))</f>
        <v>N/A</v>
      </c>
      <c r="I749" s="146"/>
      <c r="J749" s="221"/>
      <c r="K749" s="146"/>
      <c r="L749" s="175"/>
      <c r="S749" s="4"/>
    </row>
    <row r="750" spans="1:19" ht="23.1" hidden="1" customHeight="1" x14ac:dyDescent="0.2">
      <c r="A750" s="323">
        <v>738</v>
      </c>
      <c r="B750" s="423"/>
      <c r="C750" s="420"/>
      <c r="D750" s="424"/>
      <c r="E750" s="422" t="str">
        <f t="shared" si="11"/>
        <v/>
      </c>
      <c r="F750" s="385"/>
      <c r="G750" s="200"/>
      <c r="H750" s="167" t="str">
        <f>IF(LEFT(G750,2)="48","R",IF(D750="","N/A",VLOOKUP(D750,'UCM 7-6-18'!$F$2:$G$1576,2,FALSE)))</f>
        <v>N/A</v>
      </c>
      <c r="I750" s="146"/>
      <c r="J750" s="221"/>
      <c r="K750" s="146"/>
      <c r="L750" s="175"/>
      <c r="S750" s="4"/>
    </row>
    <row r="751" spans="1:19" ht="23.1" hidden="1" customHeight="1" x14ac:dyDescent="0.2">
      <c r="A751" s="322">
        <v>739</v>
      </c>
      <c r="B751" s="423"/>
      <c r="C751" s="420"/>
      <c r="D751" s="424"/>
      <c r="E751" s="422" t="str">
        <f t="shared" si="11"/>
        <v/>
      </c>
      <c r="F751" s="385"/>
      <c r="G751" s="200"/>
      <c r="H751" s="167" t="str">
        <f>IF(LEFT(G751,2)="48","R",IF(D751="","N/A",VLOOKUP(D751,'UCM 7-6-18'!$F$2:$G$1576,2,FALSE)))</f>
        <v>N/A</v>
      </c>
      <c r="I751" s="146"/>
      <c r="J751" s="221"/>
      <c r="K751" s="146"/>
      <c r="L751" s="175"/>
      <c r="S751" s="4"/>
    </row>
    <row r="752" spans="1:19" ht="23.1" hidden="1" customHeight="1" x14ac:dyDescent="0.2">
      <c r="A752" s="323">
        <v>740</v>
      </c>
      <c r="B752" s="423"/>
      <c r="C752" s="420"/>
      <c r="D752" s="424"/>
      <c r="E752" s="422" t="str">
        <f t="shared" si="11"/>
        <v/>
      </c>
      <c r="F752" s="385"/>
      <c r="G752" s="200"/>
      <c r="H752" s="167" t="str">
        <f>IF(LEFT(G752,2)="48","R",IF(D752="","N/A",VLOOKUP(D752,'UCM 7-6-18'!$F$2:$G$1576,2,FALSE)))</f>
        <v>N/A</v>
      </c>
      <c r="I752" s="146"/>
      <c r="J752" s="221"/>
      <c r="K752" s="146"/>
      <c r="L752" s="175"/>
      <c r="S752" s="4"/>
    </row>
    <row r="753" spans="1:19" ht="23.1" hidden="1" customHeight="1" x14ac:dyDescent="0.2">
      <c r="A753" s="322">
        <v>741</v>
      </c>
      <c r="B753" s="423"/>
      <c r="C753" s="420"/>
      <c r="D753" s="424"/>
      <c r="E753" s="422" t="str">
        <f t="shared" si="11"/>
        <v/>
      </c>
      <c r="F753" s="385"/>
      <c r="G753" s="200"/>
      <c r="H753" s="167" t="str">
        <f>IF(LEFT(G753,2)="48","R",IF(D753="","N/A",VLOOKUP(D753,'UCM 7-6-18'!$F$2:$G$1576,2,FALSE)))</f>
        <v>N/A</v>
      </c>
      <c r="I753" s="146"/>
      <c r="J753" s="221"/>
      <c r="K753" s="146"/>
      <c r="L753" s="175"/>
      <c r="S753" s="4"/>
    </row>
    <row r="754" spans="1:19" ht="23.1" hidden="1" customHeight="1" x14ac:dyDescent="0.2">
      <c r="A754" s="323">
        <v>742</v>
      </c>
      <c r="B754" s="423"/>
      <c r="C754" s="420"/>
      <c r="D754" s="424"/>
      <c r="E754" s="422" t="str">
        <f t="shared" si="11"/>
        <v/>
      </c>
      <c r="F754" s="385"/>
      <c r="G754" s="200"/>
      <c r="H754" s="167" t="str">
        <f>IF(LEFT(G754,2)="48","R",IF(D754="","N/A",VLOOKUP(D754,'UCM 7-6-18'!$F$2:$G$1576,2,FALSE)))</f>
        <v>N/A</v>
      </c>
      <c r="I754" s="146"/>
      <c r="J754" s="221"/>
      <c r="K754" s="146"/>
      <c r="L754" s="175"/>
      <c r="S754" s="4"/>
    </row>
    <row r="755" spans="1:19" ht="23.1" hidden="1" customHeight="1" x14ac:dyDescent="0.2">
      <c r="A755" s="322">
        <v>743</v>
      </c>
      <c r="B755" s="423"/>
      <c r="C755" s="420"/>
      <c r="D755" s="424"/>
      <c r="E755" s="422" t="str">
        <f t="shared" si="11"/>
        <v/>
      </c>
      <c r="F755" s="385"/>
      <c r="G755" s="200"/>
      <c r="H755" s="167" t="str">
        <f>IF(LEFT(G755,2)="48","R",IF(D755="","N/A",VLOOKUP(D755,'UCM 7-6-18'!$F$2:$G$1576,2,FALSE)))</f>
        <v>N/A</v>
      </c>
      <c r="I755" s="146"/>
      <c r="J755" s="221"/>
      <c r="K755" s="146"/>
      <c r="L755" s="175"/>
      <c r="S755" s="4"/>
    </row>
    <row r="756" spans="1:19" ht="23.1" hidden="1" customHeight="1" x14ac:dyDescent="0.2">
      <c r="A756" s="323">
        <v>744</v>
      </c>
      <c r="B756" s="423"/>
      <c r="C756" s="420"/>
      <c r="D756" s="424"/>
      <c r="E756" s="422" t="str">
        <f t="shared" si="11"/>
        <v/>
      </c>
      <c r="F756" s="385"/>
      <c r="G756" s="200"/>
      <c r="H756" s="167" t="str">
        <f>IF(LEFT(G756,2)="48","R",IF(D756="","N/A",VLOOKUP(D756,'UCM 7-6-18'!$F$2:$G$1576,2,FALSE)))</f>
        <v>N/A</v>
      </c>
      <c r="I756" s="146"/>
      <c r="J756" s="221"/>
      <c r="K756" s="146"/>
      <c r="L756" s="175"/>
      <c r="S756" s="4"/>
    </row>
    <row r="757" spans="1:19" ht="23.1" hidden="1" customHeight="1" x14ac:dyDescent="0.2">
      <c r="A757" s="322">
        <v>745</v>
      </c>
      <c r="B757" s="423"/>
      <c r="C757" s="420"/>
      <c r="D757" s="424"/>
      <c r="E757" s="422" t="str">
        <f t="shared" si="11"/>
        <v/>
      </c>
      <c r="F757" s="385"/>
      <c r="G757" s="200"/>
      <c r="H757" s="167" t="str">
        <f>IF(LEFT(G757,2)="48","R",IF(D757="","N/A",VLOOKUP(D757,'UCM 7-6-18'!$F$2:$G$1576,2,FALSE)))</f>
        <v>N/A</v>
      </c>
      <c r="I757" s="146"/>
      <c r="J757" s="221"/>
      <c r="K757" s="146"/>
      <c r="L757" s="175"/>
      <c r="S757" s="4"/>
    </row>
    <row r="758" spans="1:19" ht="23.1" hidden="1" customHeight="1" x14ac:dyDescent="0.2">
      <c r="A758" s="323">
        <v>746</v>
      </c>
      <c r="B758" s="423"/>
      <c r="C758" s="420"/>
      <c r="D758" s="424"/>
      <c r="E758" s="422" t="str">
        <f t="shared" si="11"/>
        <v/>
      </c>
      <c r="F758" s="385"/>
      <c r="G758" s="200"/>
      <c r="H758" s="167" t="str">
        <f>IF(LEFT(G758,2)="48","R",IF(D758="","N/A",VLOOKUP(D758,'UCM 7-6-18'!$F$2:$G$1576,2,FALSE)))</f>
        <v>N/A</v>
      </c>
      <c r="I758" s="146"/>
      <c r="J758" s="221"/>
      <c r="K758" s="146"/>
      <c r="L758" s="175"/>
      <c r="S758" s="4"/>
    </row>
    <row r="759" spans="1:19" ht="23.1" hidden="1" customHeight="1" x14ac:dyDescent="0.2">
      <c r="A759" s="322">
        <v>747</v>
      </c>
      <c r="B759" s="423"/>
      <c r="C759" s="420"/>
      <c r="D759" s="424"/>
      <c r="E759" s="422" t="str">
        <f t="shared" si="11"/>
        <v/>
      </c>
      <c r="F759" s="385"/>
      <c r="G759" s="200"/>
      <c r="H759" s="167" t="str">
        <f>IF(LEFT(G759,2)="48","R",IF(D759="","N/A",VLOOKUP(D759,'UCM 7-6-18'!$F$2:$G$1576,2,FALSE)))</f>
        <v>N/A</v>
      </c>
      <c r="I759" s="146"/>
      <c r="J759" s="221"/>
      <c r="K759" s="146"/>
      <c r="L759" s="175"/>
      <c r="S759" s="4"/>
    </row>
    <row r="760" spans="1:19" ht="23.1" hidden="1" customHeight="1" x14ac:dyDescent="0.2">
      <c r="A760" s="323">
        <v>748</v>
      </c>
      <c r="B760" s="423"/>
      <c r="C760" s="420"/>
      <c r="D760" s="424"/>
      <c r="E760" s="422" t="str">
        <f t="shared" si="11"/>
        <v/>
      </c>
      <c r="F760" s="385"/>
      <c r="G760" s="200"/>
      <c r="H760" s="167" t="str">
        <f>IF(LEFT(G760,2)="48","R",IF(D760="","N/A",VLOOKUP(D760,'UCM 7-6-18'!$F$2:$G$1576,2,FALSE)))</f>
        <v>N/A</v>
      </c>
      <c r="I760" s="146"/>
      <c r="J760" s="221"/>
      <c r="K760" s="146"/>
      <c r="L760" s="175"/>
      <c r="S760" s="4"/>
    </row>
    <row r="761" spans="1:19" ht="23.1" hidden="1" customHeight="1" x14ac:dyDescent="0.2">
      <c r="A761" s="322">
        <v>749</v>
      </c>
      <c r="B761" s="423"/>
      <c r="C761" s="420"/>
      <c r="D761" s="424"/>
      <c r="E761" s="422" t="str">
        <f t="shared" si="11"/>
        <v/>
      </c>
      <c r="F761" s="385"/>
      <c r="G761" s="200"/>
      <c r="H761" s="167" t="str">
        <f>IF(LEFT(G761,2)="48","R",IF(D761="","N/A",VLOOKUP(D761,'UCM 7-6-18'!$F$2:$G$1576,2,FALSE)))</f>
        <v>N/A</v>
      </c>
      <c r="I761" s="146"/>
      <c r="J761" s="221"/>
      <c r="K761" s="146"/>
      <c r="L761" s="175"/>
      <c r="S761" s="4"/>
    </row>
    <row r="762" spans="1:19" ht="23.1" hidden="1" customHeight="1" x14ac:dyDescent="0.2">
      <c r="A762" s="323">
        <v>750</v>
      </c>
      <c r="B762" s="423"/>
      <c r="C762" s="420"/>
      <c r="D762" s="424"/>
      <c r="E762" s="422" t="str">
        <f t="shared" si="11"/>
        <v/>
      </c>
      <c r="F762" s="385"/>
      <c r="G762" s="200"/>
      <c r="H762" s="167" t="str">
        <f>IF(LEFT(G762,2)="48","R",IF(D762="","N/A",VLOOKUP(D762,'UCM 7-6-18'!$F$2:$G$1576,2,FALSE)))</f>
        <v>N/A</v>
      </c>
      <c r="I762" s="146"/>
      <c r="J762" s="221"/>
      <c r="K762" s="146"/>
      <c r="L762" s="175"/>
      <c r="S762" s="4"/>
    </row>
    <row r="763" spans="1:19" ht="23.1" hidden="1" customHeight="1" x14ac:dyDescent="0.2">
      <c r="A763" s="322">
        <v>751</v>
      </c>
      <c r="B763" s="423"/>
      <c r="C763" s="420"/>
      <c r="D763" s="424"/>
      <c r="E763" s="422" t="str">
        <f t="shared" si="11"/>
        <v/>
      </c>
      <c r="F763" s="385"/>
      <c r="G763" s="200"/>
      <c r="H763" s="167" t="str">
        <f>IF(LEFT(G763,2)="48","R",IF(D763="","N/A",VLOOKUP(D763,'UCM 7-6-18'!$F$2:$G$1576,2,FALSE)))</f>
        <v>N/A</v>
      </c>
      <c r="I763" s="146"/>
      <c r="J763" s="221"/>
      <c r="K763" s="146"/>
      <c r="L763" s="175"/>
      <c r="S763" s="4"/>
    </row>
    <row r="764" spans="1:19" ht="23.1" hidden="1" customHeight="1" x14ac:dyDescent="0.2">
      <c r="A764" s="323">
        <v>752</v>
      </c>
      <c r="B764" s="423"/>
      <c r="C764" s="420"/>
      <c r="D764" s="424"/>
      <c r="E764" s="422" t="str">
        <f t="shared" si="11"/>
        <v/>
      </c>
      <c r="F764" s="385"/>
      <c r="G764" s="200"/>
      <c r="H764" s="167" t="str">
        <f>IF(LEFT(G764,2)="48","R",IF(D764="","N/A",VLOOKUP(D764,'UCM 7-6-18'!$F$2:$G$1576,2,FALSE)))</f>
        <v>N/A</v>
      </c>
      <c r="I764" s="146"/>
      <c r="J764" s="221"/>
      <c r="K764" s="146"/>
      <c r="L764" s="175"/>
      <c r="S764" s="4"/>
    </row>
    <row r="765" spans="1:19" ht="23.1" hidden="1" customHeight="1" x14ac:dyDescent="0.2">
      <c r="A765" s="322">
        <v>753</v>
      </c>
      <c r="B765" s="423"/>
      <c r="C765" s="420"/>
      <c r="D765" s="424"/>
      <c r="E765" s="422" t="str">
        <f t="shared" si="11"/>
        <v/>
      </c>
      <c r="F765" s="385"/>
      <c r="G765" s="200"/>
      <c r="H765" s="167" t="str">
        <f>IF(LEFT(G765,2)="48","R",IF(D765="","N/A",VLOOKUP(D765,'UCM 7-6-18'!$F$2:$G$1576,2,FALSE)))</f>
        <v>N/A</v>
      </c>
      <c r="I765" s="146"/>
      <c r="J765" s="221"/>
      <c r="K765" s="146"/>
      <c r="L765" s="175"/>
      <c r="S765" s="4"/>
    </row>
    <row r="766" spans="1:19" ht="23.1" hidden="1" customHeight="1" x14ac:dyDescent="0.2">
      <c r="A766" s="323">
        <v>754</v>
      </c>
      <c r="B766" s="423"/>
      <c r="C766" s="420"/>
      <c r="D766" s="424"/>
      <c r="E766" s="422" t="str">
        <f t="shared" si="11"/>
        <v/>
      </c>
      <c r="F766" s="385"/>
      <c r="G766" s="200"/>
      <c r="H766" s="167" t="str">
        <f>IF(LEFT(G766,2)="48","R",IF(D766="","N/A",VLOOKUP(D766,'UCM 7-6-18'!$F$2:$G$1576,2,FALSE)))</f>
        <v>N/A</v>
      </c>
      <c r="I766" s="146"/>
      <c r="J766" s="221"/>
      <c r="K766" s="146"/>
      <c r="L766" s="175"/>
      <c r="S766" s="4"/>
    </row>
    <row r="767" spans="1:19" ht="23.1" hidden="1" customHeight="1" x14ac:dyDescent="0.2">
      <c r="A767" s="322">
        <v>755</v>
      </c>
      <c r="B767" s="423"/>
      <c r="C767" s="420"/>
      <c r="D767" s="424"/>
      <c r="E767" s="422" t="str">
        <f t="shared" si="11"/>
        <v/>
      </c>
      <c r="F767" s="385"/>
      <c r="G767" s="200"/>
      <c r="H767" s="167" t="str">
        <f>IF(LEFT(G767,2)="48","R",IF(D767="","N/A",VLOOKUP(D767,'UCM 7-6-18'!$F$2:$G$1576,2,FALSE)))</f>
        <v>N/A</v>
      </c>
      <c r="I767" s="146"/>
      <c r="J767" s="221"/>
      <c r="K767" s="146"/>
      <c r="L767" s="175"/>
      <c r="S767" s="4"/>
    </row>
    <row r="768" spans="1:19" ht="23.1" hidden="1" customHeight="1" x14ac:dyDescent="0.2">
      <c r="A768" s="323">
        <v>756</v>
      </c>
      <c r="B768" s="423"/>
      <c r="C768" s="420"/>
      <c r="D768" s="424"/>
      <c r="E768" s="422" t="str">
        <f t="shared" si="11"/>
        <v/>
      </c>
      <c r="F768" s="385"/>
      <c r="G768" s="200"/>
      <c r="H768" s="167" t="str">
        <f>IF(LEFT(G768,2)="48","R",IF(D768="","N/A",VLOOKUP(D768,'UCM 7-6-18'!$F$2:$G$1576,2,FALSE)))</f>
        <v>N/A</v>
      </c>
      <c r="I768" s="146"/>
      <c r="J768" s="221"/>
      <c r="K768" s="146"/>
      <c r="L768" s="175"/>
      <c r="S768" s="4"/>
    </row>
    <row r="769" spans="1:19" ht="23.1" hidden="1" customHeight="1" x14ac:dyDescent="0.2">
      <c r="A769" s="322">
        <v>757</v>
      </c>
      <c r="B769" s="423"/>
      <c r="C769" s="420"/>
      <c r="D769" s="424"/>
      <c r="E769" s="422" t="str">
        <f t="shared" si="11"/>
        <v/>
      </c>
      <c r="F769" s="385"/>
      <c r="G769" s="200"/>
      <c r="H769" s="167" t="str">
        <f>IF(LEFT(G769,2)="48","R",IF(D769="","N/A",VLOOKUP(D769,'UCM 7-6-18'!$F$2:$G$1576,2,FALSE)))</f>
        <v>N/A</v>
      </c>
      <c r="I769" s="146"/>
      <c r="J769" s="221"/>
      <c r="K769" s="146"/>
      <c r="L769" s="175"/>
      <c r="S769" s="4"/>
    </row>
    <row r="770" spans="1:19" ht="23.1" hidden="1" customHeight="1" x14ac:dyDescent="0.2">
      <c r="A770" s="323">
        <v>758</v>
      </c>
      <c r="B770" s="423"/>
      <c r="C770" s="420"/>
      <c r="D770" s="424"/>
      <c r="E770" s="422" t="str">
        <f t="shared" si="11"/>
        <v/>
      </c>
      <c r="F770" s="385"/>
      <c r="G770" s="200"/>
      <c r="H770" s="167" t="str">
        <f>IF(LEFT(G770,2)="48","R",IF(D770="","N/A",VLOOKUP(D770,'UCM 7-6-18'!$F$2:$G$1576,2,FALSE)))</f>
        <v>N/A</v>
      </c>
      <c r="I770" s="146"/>
      <c r="J770" s="221"/>
      <c r="K770" s="146"/>
      <c r="L770" s="175"/>
      <c r="S770" s="4"/>
    </row>
    <row r="771" spans="1:19" ht="23.1" hidden="1" customHeight="1" x14ac:dyDescent="0.2">
      <c r="A771" s="322">
        <v>759</v>
      </c>
      <c r="B771" s="423"/>
      <c r="C771" s="420"/>
      <c r="D771" s="424"/>
      <c r="E771" s="422" t="str">
        <f t="shared" si="11"/>
        <v/>
      </c>
      <c r="F771" s="385"/>
      <c r="G771" s="200"/>
      <c r="H771" s="167" t="str">
        <f>IF(LEFT(G771,2)="48","R",IF(D771="","N/A",VLOOKUP(D771,'UCM 7-6-18'!$F$2:$G$1576,2,FALSE)))</f>
        <v>N/A</v>
      </c>
      <c r="I771" s="146"/>
      <c r="J771" s="221"/>
      <c r="K771" s="146"/>
      <c r="L771" s="175"/>
      <c r="S771" s="4"/>
    </row>
    <row r="772" spans="1:19" ht="23.1" hidden="1" customHeight="1" x14ac:dyDescent="0.2">
      <c r="A772" s="323">
        <v>760</v>
      </c>
      <c r="B772" s="423"/>
      <c r="C772" s="420"/>
      <c r="D772" s="424"/>
      <c r="E772" s="422" t="str">
        <f t="shared" si="11"/>
        <v/>
      </c>
      <c r="F772" s="385"/>
      <c r="G772" s="200"/>
      <c r="H772" s="167" t="str">
        <f>IF(LEFT(G772,2)="48","R",IF(D772="","N/A",VLOOKUP(D772,'UCM 7-6-18'!$F$2:$G$1576,2,FALSE)))</f>
        <v>N/A</v>
      </c>
      <c r="I772" s="146"/>
      <c r="J772" s="221"/>
      <c r="K772" s="146"/>
      <c r="L772" s="175"/>
      <c r="S772" s="4"/>
    </row>
    <row r="773" spans="1:19" ht="23.1" hidden="1" customHeight="1" x14ac:dyDescent="0.2">
      <c r="A773" s="322">
        <v>761</v>
      </c>
      <c r="B773" s="423"/>
      <c r="C773" s="420"/>
      <c r="D773" s="424"/>
      <c r="E773" s="422" t="str">
        <f t="shared" si="11"/>
        <v/>
      </c>
      <c r="F773" s="385"/>
      <c r="G773" s="200"/>
      <c r="H773" s="167" t="str">
        <f>IF(LEFT(G773,2)="48","R",IF(D773="","N/A",VLOOKUP(D773,'UCM 7-6-18'!$F$2:$G$1576,2,FALSE)))</f>
        <v>N/A</v>
      </c>
      <c r="I773" s="146"/>
      <c r="J773" s="221"/>
      <c r="K773" s="146"/>
      <c r="L773" s="175"/>
      <c r="S773" s="4"/>
    </row>
    <row r="774" spans="1:19" ht="23.1" hidden="1" customHeight="1" x14ac:dyDescent="0.2">
      <c r="A774" s="323">
        <v>762</v>
      </c>
      <c r="B774" s="423"/>
      <c r="C774" s="420"/>
      <c r="D774" s="424"/>
      <c r="E774" s="422" t="str">
        <f t="shared" si="11"/>
        <v/>
      </c>
      <c r="F774" s="385"/>
      <c r="G774" s="200"/>
      <c r="H774" s="167" t="str">
        <f>IF(LEFT(G774,2)="48","R",IF(D774="","N/A",VLOOKUP(D774,'UCM 7-6-18'!$F$2:$G$1576,2,FALSE)))</f>
        <v>N/A</v>
      </c>
      <c r="I774" s="146"/>
      <c r="J774" s="221"/>
      <c r="K774" s="146"/>
      <c r="L774" s="175"/>
      <c r="S774" s="4"/>
    </row>
    <row r="775" spans="1:19" ht="23.1" hidden="1" customHeight="1" x14ac:dyDescent="0.2">
      <c r="A775" s="322">
        <v>763</v>
      </c>
      <c r="B775" s="423"/>
      <c r="C775" s="420"/>
      <c r="D775" s="424"/>
      <c r="E775" s="422" t="str">
        <f t="shared" si="11"/>
        <v/>
      </c>
      <c r="F775" s="385"/>
      <c r="G775" s="200"/>
      <c r="H775" s="167" t="str">
        <f>IF(LEFT(G775,2)="48","R",IF(D775="","N/A",VLOOKUP(D775,'UCM 7-6-18'!$F$2:$G$1576,2,FALSE)))</f>
        <v>N/A</v>
      </c>
      <c r="I775" s="146"/>
      <c r="J775" s="221"/>
      <c r="K775" s="146"/>
      <c r="L775" s="175"/>
      <c r="S775" s="4"/>
    </row>
    <row r="776" spans="1:19" ht="23.1" hidden="1" customHeight="1" x14ac:dyDescent="0.2">
      <c r="A776" s="323">
        <v>764</v>
      </c>
      <c r="B776" s="423"/>
      <c r="C776" s="420"/>
      <c r="D776" s="424"/>
      <c r="E776" s="422" t="str">
        <f t="shared" si="11"/>
        <v/>
      </c>
      <c r="F776" s="385"/>
      <c r="G776" s="200"/>
      <c r="H776" s="167" t="str">
        <f>IF(LEFT(G776,2)="48","R",IF(D776="","N/A",VLOOKUP(D776,'UCM 7-6-18'!$F$2:$G$1576,2,FALSE)))</f>
        <v>N/A</v>
      </c>
      <c r="I776" s="146"/>
      <c r="J776" s="221"/>
      <c r="K776" s="146"/>
      <c r="L776" s="175"/>
      <c r="S776" s="4"/>
    </row>
    <row r="777" spans="1:19" ht="23.1" hidden="1" customHeight="1" x14ac:dyDescent="0.2">
      <c r="A777" s="322">
        <v>765</v>
      </c>
      <c r="B777" s="423"/>
      <c r="C777" s="420"/>
      <c r="D777" s="424"/>
      <c r="E777" s="422" t="str">
        <f t="shared" si="11"/>
        <v/>
      </c>
      <c r="F777" s="385"/>
      <c r="G777" s="200"/>
      <c r="H777" s="167" t="str">
        <f>IF(LEFT(G777,2)="48","R",IF(D777="","N/A",VLOOKUP(D777,'UCM 7-6-18'!$F$2:$G$1576,2,FALSE)))</f>
        <v>N/A</v>
      </c>
      <c r="I777" s="146"/>
      <c r="J777" s="221"/>
      <c r="K777" s="146"/>
      <c r="L777" s="175"/>
      <c r="S777" s="4"/>
    </row>
    <row r="778" spans="1:19" ht="23.1" hidden="1" customHeight="1" x14ac:dyDescent="0.2">
      <c r="A778" s="323">
        <v>766</v>
      </c>
      <c r="B778" s="423"/>
      <c r="C778" s="420"/>
      <c r="D778" s="424"/>
      <c r="E778" s="422" t="str">
        <f t="shared" si="11"/>
        <v/>
      </c>
      <c r="F778" s="385"/>
      <c r="G778" s="200"/>
      <c r="H778" s="167" t="str">
        <f>IF(LEFT(G778,2)="48","R",IF(D778="","N/A",VLOOKUP(D778,'UCM 7-6-18'!$F$2:$G$1576,2,FALSE)))</f>
        <v>N/A</v>
      </c>
      <c r="I778" s="146"/>
      <c r="J778" s="221"/>
      <c r="K778" s="146"/>
      <c r="L778" s="175"/>
      <c r="S778" s="4"/>
    </row>
    <row r="779" spans="1:19" ht="23.1" hidden="1" customHeight="1" x14ac:dyDescent="0.2">
      <c r="A779" s="322">
        <v>767</v>
      </c>
      <c r="B779" s="423"/>
      <c r="C779" s="420"/>
      <c r="D779" s="424"/>
      <c r="E779" s="422" t="str">
        <f t="shared" ref="E779:E842" si="12">IF(B779="","",(CONCATENATE(TEXT(B779,"###0000_);[Red](#,##0)")," ", TEXT(C779,"###000_);[Red](#,##0)")," ", TEXT(D779,"###0000_);[Red](#,##0)"))))</f>
        <v/>
      </c>
      <c r="F779" s="385"/>
      <c r="G779" s="200"/>
      <c r="H779" s="167" t="str">
        <f>IF(LEFT(G779,2)="48","R",IF(D779="","N/A",VLOOKUP(D779,'UCM 7-6-18'!$F$2:$G$1576,2,FALSE)))</f>
        <v>N/A</v>
      </c>
      <c r="I779" s="146"/>
      <c r="J779" s="221"/>
      <c r="K779" s="146"/>
      <c r="L779" s="175"/>
      <c r="S779" s="4"/>
    </row>
    <row r="780" spans="1:19" ht="23.1" hidden="1" customHeight="1" x14ac:dyDescent="0.2">
      <c r="A780" s="323">
        <v>768</v>
      </c>
      <c r="B780" s="423"/>
      <c r="C780" s="420"/>
      <c r="D780" s="424"/>
      <c r="E780" s="422" t="str">
        <f t="shared" si="12"/>
        <v/>
      </c>
      <c r="F780" s="385"/>
      <c r="G780" s="200"/>
      <c r="H780" s="167" t="str">
        <f>IF(LEFT(G780,2)="48","R",IF(D780="","N/A",VLOOKUP(D780,'UCM 7-6-18'!$F$2:$G$1576,2,FALSE)))</f>
        <v>N/A</v>
      </c>
      <c r="I780" s="146"/>
      <c r="J780" s="221"/>
      <c r="K780" s="146"/>
      <c r="L780" s="175"/>
      <c r="S780" s="4"/>
    </row>
    <row r="781" spans="1:19" ht="23.1" hidden="1" customHeight="1" x14ac:dyDescent="0.2">
      <c r="A781" s="322">
        <v>769</v>
      </c>
      <c r="B781" s="423"/>
      <c r="C781" s="420"/>
      <c r="D781" s="424"/>
      <c r="E781" s="422" t="str">
        <f t="shared" si="12"/>
        <v/>
      </c>
      <c r="F781" s="385"/>
      <c r="G781" s="200"/>
      <c r="H781" s="167" t="str">
        <f>IF(LEFT(G781,2)="48","R",IF(D781="","N/A",VLOOKUP(D781,'UCM 7-6-18'!$F$2:$G$1576,2,FALSE)))</f>
        <v>N/A</v>
      </c>
      <c r="I781" s="146"/>
      <c r="J781" s="221"/>
      <c r="K781" s="146"/>
      <c r="L781" s="175"/>
      <c r="S781" s="4"/>
    </row>
    <row r="782" spans="1:19" ht="23.1" hidden="1" customHeight="1" x14ac:dyDescent="0.2">
      <c r="A782" s="323">
        <v>770</v>
      </c>
      <c r="B782" s="423"/>
      <c r="C782" s="420"/>
      <c r="D782" s="424"/>
      <c r="E782" s="422" t="str">
        <f t="shared" si="12"/>
        <v/>
      </c>
      <c r="F782" s="385"/>
      <c r="G782" s="200"/>
      <c r="H782" s="167" t="str">
        <f>IF(LEFT(G782,2)="48","R",IF(D782="","N/A",VLOOKUP(D782,'UCM 7-6-18'!$F$2:$G$1576,2,FALSE)))</f>
        <v>N/A</v>
      </c>
      <c r="I782" s="146"/>
      <c r="J782" s="221"/>
      <c r="K782" s="146"/>
      <c r="L782" s="175"/>
      <c r="S782" s="4"/>
    </row>
    <row r="783" spans="1:19" ht="23.1" hidden="1" customHeight="1" x14ac:dyDescent="0.2">
      <c r="A783" s="322">
        <v>771</v>
      </c>
      <c r="B783" s="423"/>
      <c r="C783" s="420"/>
      <c r="D783" s="424"/>
      <c r="E783" s="422" t="str">
        <f t="shared" si="12"/>
        <v/>
      </c>
      <c r="F783" s="385"/>
      <c r="G783" s="200"/>
      <c r="H783" s="167" t="str">
        <f>IF(LEFT(G783,2)="48","R",IF(D783="","N/A",VLOOKUP(D783,'UCM 7-6-18'!$F$2:$G$1576,2,FALSE)))</f>
        <v>N/A</v>
      </c>
      <c r="I783" s="146"/>
      <c r="J783" s="221"/>
      <c r="K783" s="146"/>
      <c r="L783" s="175"/>
      <c r="S783" s="4"/>
    </row>
    <row r="784" spans="1:19" ht="23.1" hidden="1" customHeight="1" x14ac:dyDescent="0.2">
      <c r="A784" s="323">
        <v>772</v>
      </c>
      <c r="B784" s="423"/>
      <c r="C784" s="420"/>
      <c r="D784" s="424"/>
      <c r="E784" s="422" t="str">
        <f t="shared" si="12"/>
        <v/>
      </c>
      <c r="F784" s="385"/>
      <c r="G784" s="200"/>
      <c r="H784" s="167" t="str">
        <f>IF(LEFT(G784,2)="48","R",IF(D784="","N/A",VLOOKUP(D784,'UCM 7-6-18'!$F$2:$G$1576,2,FALSE)))</f>
        <v>N/A</v>
      </c>
      <c r="I784" s="146"/>
      <c r="J784" s="221"/>
      <c r="K784" s="146"/>
      <c r="L784" s="175"/>
      <c r="S784" s="4"/>
    </row>
    <row r="785" spans="1:19" ht="23.1" hidden="1" customHeight="1" x14ac:dyDescent="0.2">
      <c r="A785" s="322">
        <v>773</v>
      </c>
      <c r="B785" s="423"/>
      <c r="C785" s="420"/>
      <c r="D785" s="424"/>
      <c r="E785" s="422" t="str">
        <f t="shared" si="12"/>
        <v/>
      </c>
      <c r="F785" s="385"/>
      <c r="G785" s="200"/>
      <c r="H785" s="167" t="str">
        <f>IF(LEFT(G785,2)="48","R",IF(D785="","N/A",VLOOKUP(D785,'UCM 7-6-18'!$F$2:$G$1576,2,FALSE)))</f>
        <v>N/A</v>
      </c>
      <c r="I785" s="146"/>
      <c r="J785" s="221"/>
      <c r="K785" s="146"/>
      <c r="L785" s="175"/>
      <c r="S785" s="4"/>
    </row>
    <row r="786" spans="1:19" ht="23.1" hidden="1" customHeight="1" x14ac:dyDescent="0.2">
      <c r="A786" s="323">
        <v>774</v>
      </c>
      <c r="B786" s="423"/>
      <c r="C786" s="420"/>
      <c r="D786" s="424"/>
      <c r="E786" s="422" t="str">
        <f t="shared" si="12"/>
        <v/>
      </c>
      <c r="F786" s="385"/>
      <c r="G786" s="200"/>
      <c r="H786" s="167" t="str">
        <f>IF(LEFT(G786,2)="48","R",IF(D786="","N/A",VLOOKUP(D786,'UCM 7-6-18'!$F$2:$G$1576,2,FALSE)))</f>
        <v>N/A</v>
      </c>
      <c r="I786" s="146"/>
      <c r="J786" s="221"/>
      <c r="K786" s="146"/>
      <c r="L786" s="175"/>
      <c r="S786" s="4"/>
    </row>
    <row r="787" spans="1:19" ht="23.1" hidden="1" customHeight="1" x14ac:dyDescent="0.2">
      <c r="A787" s="322">
        <v>775</v>
      </c>
      <c r="B787" s="423"/>
      <c r="C787" s="420"/>
      <c r="D787" s="424"/>
      <c r="E787" s="422" t="str">
        <f t="shared" si="12"/>
        <v/>
      </c>
      <c r="F787" s="385"/>
      <c r="G787" s="200"/>
      <c r="H787" s="167" t="str">
        <f>IF(LEFT(G787,2)="48","R",IF(D787="","N/A",VLOOKUP(D787,'UCM 7-6-18'!$F$2:$G$1576,2,FALSE)))</f>
        <v>N/A</v>
      </c>
      <c r="I787" s="146"/>
      <c r="J787" s="221"/>
      <c r="K787" s="146"/>
      <c r="L787" s="175"/>
      <c r="S787" s="4"/>
    </row>
    <row r="788" spans="1:19" ht="23.1" hidden="1" customHeight="1" x14ac:dyDescent="0.2">
      <c r="A788" s="323">
        <v>776</v>
      </c>
      <c r="B788" s="423"/>
      <c r="C788" s="420"/>
      <c r="D788" s="424"/>
      <c r="E788" s="422" t="str">
        <f t="shared" si="12"/>
        <v/>
      </c>
      <c r="F788" s="385"/>
      <c r="G788" s="200"/>
      <c r="H788" s="167" t="str">
        <f>IF(LEFT(G788,2)="48","R",IF(D788="","N/A",VLOOKUP(D788,'UCM 7-6-18'!$F$2:$G$1576,2,FALSE)))</f>
        <v>N/A</v>
      </c>
      <c r="I788" s="146"/>
      <c r="J788" s="221"/>
      <c r="K788" s="146"/>
      <c r="L788" s="175"/>
      <c r="S788" s="4"/>
    </row>
    <row r="789" spans="1:19" ht="23.1" hidden="1" customHeight="1" x14ac:dyDescent="0.2">
      <c r="A789" s="322">
        <v>777</v>
      </c>
      <c r="B789" s="423"/>
      <c r="C789" s="420"/>
      <c r="D789" s="424"/>
      <c r="E789" s="422" t="str">
        <f t="shared" si="12"/>
        <v/>
      </c>
      <c r="F789" s="385"/>
      <c r="G789" s="200"/>
      <c r="H789" s="167" t="str">
        <f>IF(LEFT(G789,2)="48","R",IF(D789="","N/A",VLOOKUP(D789,'UCM 7-6-18'!$F$2:$G$1576,2,FALSE)))</f>
        <v>N/A</v>
      </c>
      <c r="I789" s="146"/>
      <c r="J789" s="221"/>
      <c r="K789" s="146"/>
      <c r="L789" s="175"/>
      <c r="S789" s="4"/>
    </row>
    <row r="790" spans="1:19" ht="23.1" hidden="1" customHeight="1" x14ac:dyDescent="0.2">
      <c r="A790" s="323">
        <v>778</v>
      </c>
      <c r="B790" s="423"/>
      <c r="C790" s="420"/>
      <c r="D790" s="424"/>
      <c r="E790" s="422" t="str">
        <f t="shared" si="12"/>
        <v/>
      </c>
      <c r="F790" s="385"/>
      <c r="G790" s="200"/>
      <c r="H790" s="167" t="str">
        <f>IF(LEFT(G790,2)="48","R",IF(D790="","N/A",VLOOKUP(D790,'UCM 7-6-18'!$F$2:$G$1576,2,FALSE)))</f>
        <v>N/A</v>
      </c>
      <c r="I790" s="146"/>
      <c r="J790" s="221"/>
      <c r="K790" s="146"/>
      <c r="L790" s="175"/>
      <c r="S790" s="4"/>
    </row>
    <row r="791" spans="1:19" ht="23.1" hidden="1" customHeight="1" x14ac:dyDescent="0.2">
      <c r="A791" s="322">
        <v>779</v>
      </c>
      <c r="B791" s="423"/>
      <c r="C791" s="420"/>
      <c r="D791" s="424"/>
      <c r="E791" s="422" t="str">
        <f t="shared" si="12"/>
        <v/>
      </c>
      <c r="F791" s="385"/>
      <c r="G791" s="200"/>
      <c r="H791" s="167" t="str">
        <f>IF(LEFT(G791,2)="48","R",IF(D791="","N/A",VLOOKUP(D791,'UCM 7-6-18'!$F$2:$G$1576,2,FALSE)))</f>
        <v>N/A</v>
      </c>
      <c r="I791" s="146"/>
      <c r="J791" s="221"/>
      <c r="K791" s="146"/>
      <c r="L791" s="175"/>
      <c r="S791" s="4"/>
    </row>
    <row r="792" spans="1:19" ht="23.1" hidden="1" customHeight="1" x14ac:dyDescent="0.2">
      <c r="A792" s="323">
        <v>780</v>
      </c>
      <c r="B792" s="423"/>
      <c r="C792" s="420"/>
      <c r="D792" s="424"/>
      <c r="E792" s="422" t="str">
        <f t="shared" si="12"/>
        <v/>
      </c>
      <c r="F792" s="385"/>
      <c r="G792" s="200"/>
      <c r="H792" s="167" t="str">
        <f>IF(LEFT(G792,2)="48","R",IF(D792="","N/A",VLOOKUP(D792,'UCM 7-6-18'!$F$2:$G$1576,2,FALSE)))</f>
        <v>N/A</v>
      </c>
      <c r="I792" s="146"/>
      <c r="J792" s="221"/>
      <c r="K792" s="146"/>
      <c r="L792" s="175"/>
      <c r="S792" s="4"/>
    </row>
    <row r="793" spans="1:19" ht="23.1" hidden="1" customHeight="1" x14ac:dyDescent="0.2">
      <c r="A793" s="322">
        <v>781</v>
      </c>
      <c r="B793" s="423"/>
      <c r="C793" s="420"/>
      <c r="D793" s="424"/>
      <c r="E793" s="422" t="str">
        <f t="shared" si="12"/>
        <v/>
      </c>
      <c r="F793" s="385"/>
      <c r="G793" s="200"/>
      <c r="H793" s="167" t="str">
        <f>IF(LEFT(G793,2)="48","R",IF(D793="","N/A",VLOOKUP(D793,'UCM 7-6-18'!$F$2:$G$1576,2,FALSE)))</f>
        <v>N/A</v>
      </c>
      <c r="I793" s="146"/>
      <c r="J793" s="221"/>
      <c r="K793" s="146"/>
      <c r="L793" s="175"/>
      <c r="S793" s="4"/>
    </row>
    <row r="794" spans="1:19" ht="23.1" hidden="1" customHeight="1" x14ac:dyDescent="0.2">
      <c r="A794" s="323">
        <v>782</v>
      </c>
      <c r="B794" s="423"/>
      <c r="C794" s="420"/>
      <c r="D794" s="424"/>
      <c r="E794" s="422" t="str">
        <f t="shared" si="12"/>
        <v/>
      </c>
      <c r="F794" s="385"/>
      <c r="G794" s="200"/>
      <c r="H794" s="167" t="str">
        <f>IF(LEFT(G794,2)="48","R",IF(D794="","N/A",VLOOKUP(D794,'UCM 7-6-18'!$F$2:$G$1576,2,FALSE)))</f>
        <v>N/A</v>
      </c>
      <c r="I794" s="146"/>
      <c r="J794" s="221"/>
      <c r="K794" s="146"/>
      <c r="L794" s="175"/>
      <c r="S794" s="4"/>
    </row>
    <row r="795" spans="1:19" ht="23.1" hidden="1" customHeight="1" x14ac:dyDescent="0.2">
      <c r="A795" s="322">
        <v>783</v>
      </c>
      <c r="B795" s="423"/>
      <c r="C795" s="420"/>
      <c r="D795" s="424"/>
      <c r="E795" s="422" t="str">
        <f t="shared" si="12"/>
        <v/>
      </c>
      <c r="F795" s="385"/>
      <c r="G795" s="200"/>
      <c r="H795" s="167" t="str">
        <f>IF(LEFT(G795,2)="48","R",IF(D795="","N/A",VLOOKUP(D795,'UCM 7-6-18'!$F$2:$G$1576,2,FALSE)))</f>
        <v>N/A</v>
      </c>
      <c r="I795" s="146"/>
      <c r="J795" s="221"/>
      <c r="K795" s="146"/>
      <c r="L795" s="175"/>
      <c r="S795" s="4"/>
    </row>
    <row r="796" spans="1:19" ht="23.1" hidden="1" customHeight="1" x14ac:dyDescent="0.2">
      <c r="A796" s="323">
        <v>784</v>
      </c>
      <c r="B796" s="423"/>
      <c r="C796" s="420"/>
      <c r="D796" s="424"/>
      <c r="E796" s="422" t="str">
        <f t="shared" si="12"/>
        <v/>
      </c>
      <c r="F796" s="385"/>
      <c r="G796" s="200"/>
      <c r="H796" s="167" t="str">
        <f>IF(LEFT(G796,2)="48","R",IF(D796="","N/A",VLOOKUP(D796,'UCM 7-6-18'!$F$2:$G$1576,2,FALSE)))</f>
        <v>N/A</v>
      </c>
      <c r="I796" s="146"/>
      <c r="J796" s="221"/>
      <c r="K796" s="146"/>
      <c r="L796" s="175"/>
      <c r="S796" s="4"/>
    </row>
    <row r="797" spans="1:19" ht="23.1" hidden="1" customHeight="1" x14ac:dyDescent="0.2">
      <c r="A797" s="322">
        <v>785</v>
      </c>
      <c r="B797" s="423"/>
      <c r="C797" s="420"/>
      <c r="D797" s="424"/>
      <c r="E797" s="422" t="str">
        <f t="shared" si="12"/>
        <v/>
      </c>
      <c r="F797" s="385"/>
      <c r="G797" s="200"/>
      <c r="H797" s="167" t="str">
        <f>IF(LEFT(G797,2)="48","R",IF(D797="","N/A",VLOOKUP(D797,'UCM 7-6-18'!$F$2:$G$1576,2,FALSE)))</f>
        <v>N/A</v>
      </c>
      <c r="I797" s="146"/>
      <c r="J797" s="221"/>
      <c r="K797" s="146"/>
      <c r="L797" s="175"/>
      <c r="S797" s="4"/>
    </row>
    <row r="798" spans="1:19" ht="23.1" hidden="1" customHeight="1" x14ac:dyDescent="0.2">
      <c r="A798" s="323">
        <v>786</v>
      </c>
      <c r="B798" s="423"/>
      <c r="C798" s="420"/>
      <c r="D798" s="424"/>
      <c r="E798" s="422" t="str">
        <f t="shared" si="12"/>
        <v/>
      </c>
      <c r="F798" s="385"/>
      <c r="G798" s="200"/>
      <c r="H798" s="167" t="str">
        <f>IF(LEFT(G798,2)="48","R",IF(D798="","N/A",VLOOKUP(D798,'UCM 7-6-18'!$F$2:$G$1576,2,FALSE)))</f>
        <v>N/A</v>
      </c>
      <c r="I798" s="146"/>
      <c r="J798" s="221"/>
      <c r="K798" s="146"/>
      <c r="L798" s="175"/>
      <c r="S798" s="4"/>
    </row>
    <row r="799" spans="1:19" ht="23.1" hidden="1" customHeight="1" x14ac:dyDescent="0.2">
      <c r="A799" s="322">
        <v>787</v>
      </c>
      <c r="B799" s="423"/>
      <c r="C799" s="420"/>
      <c r="D799" s="424"/>
      <c r="E799" s="422" t="str">
        <f t="shared" si="12"/>
        <v/>
      </c>
      <c r="F799" s="385"/>
      <c r="G799" s="200"/>
      <c r="H799" s="167" t="str">
        <f>IF(LEFT(G799,2)="48","R",IF(D799="","N/A",VLOOKUP(D799,'UCM 7-6-18'!$F$2:$G$1576,2,FALSE)))</f>
        <v>N/A</v>
      </c>
      <c r="I799" s="146"/>
      <c r="J799" s="221"/>
      <c r="K799" s="146"/>
      <c r="L799" s="175"/>
      <c r="S799" s="4"/>
    </row>
    <row r="800" spans="1:19" ht="23.1" hidden="1" customHeight="1" x14ac:dyDescent="0.2">
      <c r="A800" s="323">
        <v>788</v>
      </c>
      <c r="B800" s="423"/>
      <c r="C800" s="420"/>
      <c r="D800" s="424"/>
      <c r="E800" s="422" t="str">
        <f t="shared" si="12"/>
        <v/>
      </c>
      <c r="F800" s="385"/>
      <c r="G800" s="200"/>
      <c r="H800" s="167" t="str">
        <f>IF(LEFT(G800,2)="48","R",IF(D800="","N/A",VLOOKUP(D800,'UCM 7-6-18'!$F$2:$G$1576,2,FALSE)))</f>
        <v>N/A</v>
      </c>
      <c r="I800" s="146"/>
      <c r="J800" s="221"/>
      <c r="K800" s="146"/>
      <c r="L800" s="175"/>
      <c r="S800" s="4"/>
    </row>
    <row r="801" spans="1:19" ht="23.1" hidden="1" customHeight="1" x14ac:dyDescent="0.2">
      <c r="A801" s="322">
        <v>789</v>
      </c>
      <c r="B801" s="423"/>
      <c r="C801" s="420"/>
      <c r="D801" s="424"/>
      <c r="E801" s="422" t="str">
        <f t="shared" si="12"/>
        <v/>
      </c>
      <c r="F801" s="385"/>
      <c r="G801" s="200"/>
      <c r="H801" s="167" t="str">
        <f>IF(LEFT(G801,2)="48","R",IF(D801="","N/A",VLOOKUP(D801,'UCM 7-6-18'!$F$2:$G$1576,2,FALSE)))</f>
        <v>N/A</v>
      </c>
      <c r="I801" s="146"/>
      <c r="J801" s="221"/>
      <c r="K801" s="146"/>
      <c r="L801" s="175"/>
      <c r="S801" s="4"/>
    </row>
    <row r="802" spans="1:19" ht="23.1" hidden="1" customHeight="1" x14ac:dyDescent="0.2">
      <c r="A802" s="323">
        <v>790</v>
      </c>
      <c r="B802" s="423"/>
      <c r="C802" s="420"/>
      <c r="D802" s="424"/>
      <c r="E802" s="422" t="str">
        <f t="shared" si="12"/>
        <v/>
      </c>
      <c r="F802" s="385"/>
      <c r="G802" s="200"/>
      <c r="H802" s="167" t="str">
        <f>IF(LEFT(G802,2)="48","R",IF(D802="","N/A",VLOOKUP(D802,'UCM 7-6-18'!$F$2:$G$1576,2,FALSE)))</f>
        <v>N/A</v>
      </c>
      <c r="I802" s="146"/>
      <c r="J802" s="221"/>
      <c r="K802" s="146"/>
      <c r="L802" s="175"/>
      <c r="S802" s="4"/>
    </row>
    <row r="803" spans="1:19" ht="23.1" hidden="1" customHeight="1" x14ac:dyDescent="0.2">
      <c r="A803" s="322">
        <v>791</v>
      </c>
      <c r="B803" s="423"/>
      <c r="C803" s="420"/>
      <c r="D803" s="424"/>
      <c r="E803" s="422" t="str">
        <f t="shared" si="12"/>
        <v/>
      </c>
      <c r="F803" s="385"/>
      <c r="G803" s="200"/>
      <c r="H803" s="167" t="str">
        <f>IF(LEFT(G803,2)="48","R",IF(D803="","N/A",VLOOKUP(D803,'UCM 7-6-18'!$F$2:$G$1576,2,FALSE)))</f>
        <v>N/A</v>
      </c>
      <c r="I803" s="146"/>
      <c r="J803" s="221"/>
      <c r="K803" s="146"/>
      <c r="L803" s="175"/>
      <c r="S803" s="4"/>
    </row>
    <row r="804" spans="1:19" ht="23.1" hidden="1" customHeight="1" x14ac:dyDescent="0.2">
      <c r="A804" s="323">
        <v>792</v>
      </c>
      <c r="B804" s="423"/>
      <c r="C804" s="420"/>
      <c r="D804" s="424"/>
      <c r="E804" s="422" t="str">
        <f t="shared" si="12"/>
        <v/>
      </c>
      <c r="F804" s="385"/>
      <c r="G804" s="200"/>
      <c r="H804" s="167" t="str">
        <f>IF(LEFT(G804,2)="48","R",IF(D804="","N/A",VLOOKUP(D804,'UCM 7-6-18'!$F$2:$G$1576,2,FALSE)))</f>
        <v>N/A</v>
      </c>
      <c r="I804" s="146"/>
      <c r="J804" s="221"/>
      <c r="K804" s="146"/>
      <c r="L804" s="175"/>
      <c r="S804" s="4"/>
    </row>
    <row r="805" spans="1:19" ht="23.1" hidden="1" customHeight="1" x14ac:dyDescent="0.2">
      <c r="A805" s="322">
        <v>793</v>
      </c>
      <c r="B805" s="423"/>
      <c r="C805" s="420"/>
      <c r="D805" s="424"/>
      <c r="E805" s="422" t="str">
        <f t="shared" si="12"/>
        <v/>
      </c>
      <c r="F805" s="385"/>
      <c r="G805" s="200"/>
      <c r="H805" s="167" t="str">
        <f>IF(LEFT(G805,2)="48","R",IF(D805="","N/A",VLOOKUP(D805,'UCM 7-6-18'!$F$2:$G$1576,2,FALSE)))</f>
        <v>N/A</v>
      </c>
      <c r="I805" s="146"/>
      <c r="J805" s="221"/>
      <c r="K805" s="146"/>
      <c r="L805" s="175"/>
      <c r="S805" s="4"/>
    </row>
    <row r="806" spans="1:19" ht="23.1" hidden="1" customHeight="1" x14ac:dyDescent="0.2">
      <c r="A806" s="323">
        <v>794</v>
      </c>
      <c r="B806" s="423"/>
      <c r="C806" s="420"/>
      <c r="D806" s="424"/>
      <c r="E806" s="422" t="str">
        <f t="shared" si="12"/>
        <v/>
      </c>
      <c r="F806" s="385"/>
      <c r="G806" s="200"/>
      <c r="H806" s="167" t="str">
        <f>IF(LEFT(G806,2)="48","R",IF(D806="","N/A",VLOOKUP(D806,'UCM 7-6-18'!$F$2:$G$1576,2,FALSE)))</f>
        <v>N/A</v>
      </c>
      <c r="I806" s="146"/>
      <c r="J806" s="221"/>
      <c r="K806" s="146"/>
      <c r="L806" s="175"/>
      <c r="S806" s="4"/>
    </row>
    <row r="807" spans="1:19" ht="23.1" hidden="1" customHeight="1" x14ac:dyDescent="0.2">
      <c r="A807" s="322">
        <v>795</v>
      </c>
      <c r="B807" s="423"/>
      <c r="C807" s="420"/>
      <c r="D807" s="424"/>
      <c r="E807" s="422" t="str">
        <f t="shared" si="12"/>
        <v/>
      </c>
      <c r="F807" s="385"/>
      <c r="G807" s="200"/>
      <c r="H807" s="167" t="str">
        <f>IF(LEFT(G807,2)="48","R",IF(D807="","N/A",VLOOKUP(D807,'UCM 7-6-18'!$F$2:$G$1576,2,FALSE)))</f>
        <v>N/A</v>
      </c>
      <c r="I807" s="146"/>
      <c r="J807" s="221"/>
      <c r="K807" s="146"/>
      <c r="L807" s="175"/>
      <c r="S807" s="4"/>
    </row>
    <row r="808" spans="1:19" ht="23.1" hidden="1" customHeight="1" x14ac:dyDescent="0.2">
      <c r="A808" s="323">
        <v>796</v>
      </c>
      <c r="B808" s="423"/>
      <c r="C808" s="420"/>
      <c r="D808" s="424"/>
      <c r="E808" s="422" t="str">
        <f t="shared" si="12"/>
        <v/>
      </c>
      <c r="F808" s="385"/>
      <c r="G808" s="200"/>
      <c r="H808" s="167" t="str">
        <f>IF(LEFT(G808,2)="48","R",IF(D808="","N/A",VLOOKUP(D808,'UCM 7-6-18'!$F$2:$G$1576,2,FALSE)))</f>
        <v>N/A</v>
      </c>
      <c r="I808" s="146"/>
      <c r="J808" s="221"/>
      <c r="K808" s="146"/>
      <c r="L808" s="175"/>
      <c r="S808" s="4"/>
    </row>
    <row r="809" spans="1:19" ht="23.1" hidden="1" customHeight="1" x14ac:dyDescent="0.2">
      <c r="A809" s="322">
        <v>797</v>
      </c>
      <c r="B809" s="423"/>
      <c r="C809" s="420"/>
      <c r="D809" s="424"/>
      <c r="E809" s="422" t="str">
        <f t="shared" si="12"/>
        <v/>
      </c>
      <c r="F809" s="385"/>
      <c r="G809" s="200"/>
      <c r="H809" s="167" t="str">
        <f>IF(LEFT(G809,2)="48","R",IF(D809="","N/A",VLOOKUP(D809,'UCM 7-6-18'!$F$2:$G$1576,2,FALSE)))</f>
        <v>N/A</v>
      </c>
      <c r="I809" s="146"/>
      <c r="J809" s="221"/>
      <c r="K809" s="146"/>
      <c r="L809" s="175"/>
      <c r="S809" s="4"/>
    </row>
    <row r="810" spans="1:19" ht="23.1" hidden="1" customHeight="1" x14ac:dyDescent="0.2">
      <c r="A810" s="323">
        <v>798</v>
      </c>
      <c r="B810" s="423"/>
      <c r="C810" s="420"/>
      <c r="D810" s="424"/>
      <c r="E810" s="422" t="str">
        <f t="shared" si="12"/>
        <v/>
      </c>
      <c r="F810" s="385"/>
      <c r="G810" s="200"/>
      <c r="H810" s="167" t="str">
        <f>IF(LEFT(G810,2)="48","R",IF(D810="","N/A",VLOOKUP(D810,'UCM 7-6-18'!$F$2:$G$1576,2,FALSE)))</f>
        <v>N/A</v>
      </c>
      <c r="I810" s="146"/>
      <c r="J810" s="221"/>
      <c r="K810" s="146"/>
      <c r="L810" s="175"/>
      <c r="S810" s="4"/>
    </row>
    <row r="811" spans="1:19" ht="23.1" hidden="1" customHeight="1" x14ac:dyDescent="0.2">
      <c r="A811" s="322">
        <v>799</v>
      </c>
      <c r="B811" s="423"/>
      <c r="C811" s="420"/>
      <c r="D811" s="424"/>
      <c r="E811" s="422" t="str">
        <f t="shared" si="12"/>
        <v/>
      </c>
      <c r="F811" s="385"/>
      <c r="G811" s="200"/>
      <c r="H811" s="167" t="str">
        <f>IF(LEFT(G811,2)="48","R",IF(D811="","N/A",VLOOKUP(D811,'UCM 7-6-18'!$F$2:$G$1576,2,FALSE)))</f>
        <v>N/A</v>
      </c>
      <c r="I811" s="146"/>
      <c r="J811" s="221"/>
      <c r="K811" s="146"/>
      <c r="L811" s="175"/>
      <c r="S811" s="4"/>
    </row>
    <row r="812" spans="1:19" ht="23.1" hidden="1" customHeight="1" x14ac:dyDescent="0.2">
      <c r="A812" s="323">
        <v>800</v>
      </c>
      <c r="B812" s="423"/>
      <c r="C812" s="420"/>
      <c r="D812" s="424"/>
      <c r="E812" s="422" t="str">
        <f t="shared" si="12"/>
        <v/>
      </c>
      <c r="F812" s="385"/>
      <c r="G812" s="200"/>
      <c r="H812" s="167" t="str">
        <f>IF(LEFT(G812,2)="48","R",IF(D812="","N/A",VLOOKUP(D812,'UCM 7-6-18'!$F$2:$G$1576,2,FALSE)))</f>
        <v>N/A</v>
      </c>
      <c r="I812" s="146"/>
      <c r="J812" s="221"/>
      <c r="K812" s="146"/>
      <c r="L812" s="175"/>
      <c r="S812" s="4"/>
    </row>
    <row r="813" spans="1:19" ht="23.1" hidden="1" customHeight="1" x14ac:dyDescent="0.2">
      <c r="A813" s="322">
        <v>801</v>
      </c>
      <c r="B813" s="423"/>
      <c r="C813" s="420"/>
      <c r="D813" s="424"/>
      <c r="E813" s="422" t="str">
        <f t="shared" si="12"/>
        <v/>
      </c>
      <c r="F813" s="385"/>
      <c r="G813" s="200"/>
      <c r="H813" s="167" t="str">
        <f>IF(LEFT(G813,2)="48","R",IF(D813="","N/A",VLOOKUP(D813,'UCM 7-6-18'!$F$2:$G$1576,2,FALSE)))</f>
        <v>N/A</v>
      </c>
      <c r="I813" s="146"/>
      <c r="J813" s="221"/>
      <c r="K813" s="146"/>
      <c r="L813" s="175"/>
      <c r="S813" s="4"/>
    </row>
    <row r="814" spans="1:19" ht="23.1" hidden="1" customHeight="1" x14ac:dyDescent="0.2">
      <c r="A814" s="323">
        <v>802</v>
      </c>
      <c r="B814" s="423"/>
      <c r="C814" s="420"/>
      <c r="D814" s="424"/>
      <c r="E814" s="422" t="str">
        <f t="shared" si="12"/>
        <v/>
      </c>
      <c r="F814" s="385"/>
      <c r="G814" s="200"/>
      <c r="H814" s="167" t="str">
        <f>IF(LEFT(G814,2)="48","R",IF(D814="","N/A",VLOOKUP(D814,'UCM 7-6-18'!$F$2:$G$1576,2,FALSE)))</f>
        <v>N/A</v>
      </c>
      <c r="I814" s="146"/>
      <c r="J814" s="221"/>
      <c r="K814" s="146"/>
      <c r="L814" s="175"/>
      <c r="S814" s="4"/>
    </row>
    <row r="815" spans="1:19" ht="23.1" hidden="1" customHeight="1" x14ac:dyDescent="0.2">
      <c r="A815" s="322">
        <v>803</v>
      </c>
      <c r="B815" s="423"/>
      <c r="C815" s="420"/>
      <c r="D815" s="424"/>
      <c r="E815" s="422" t="str">
        <f t="shared" si="12"/>
        <v/>
      </c>
      <c r="F815" s="385"/>
      <c r="G815" s="200"/>
      <c r="H815" s="167" t="str">
        <f>IF(LEFT(G815,2)="48","R",IF(D815="","N/A",VLOOKUP(D815,'UCM 7-6-18'!$F$2:$G$1576,2,FALSE)))</f>
        <v>N/A</v>
      </c>
      <c r="I815" s="146"/>
      <c r="J815" s="221"/>
      <c r="K815" s="146"/>
      <c r="L815" s="175"/>
      <c r="S815" s="4"/>
    </row>
    <row r="816" spans="1:19" ht="23.1" hidden="1" customHeight="1" x14ac:dyDescent="0.2">
      <c r="A816" s="323">
        <v>804</v>
      </c>
      <c r="B816" s="423"/>
      <c r="C816" s="420"/>
      <c r="D816" s="424"/>
      <c r="E816" s="422" t="str">
        <f t="shared" si="12"/>
        <v/>
      </c>
      <c r="F816" s="385"/>
      <c r="G816" s="200"/>
      <c r="H816" s="167" t="str">
        <f>IF(LEFT(G816,2)="48","R",IF(D816="","N/A",VLOOKUP(D816,'UCM 7-6-18'!$F$2:$G$1576,2,FALSE)))</f>
        <v>N/A</v>
      </c>
      <c r="I816" s="146"/>
      <c r="J816" s="221"/>
      <c r="K816" s="146"/>
      <c r="L816" s="175"/>
      <c r="S816" s="4"/>
    </row>
    <row r="817" spans="1:19" ht="23.1" hidden="1" customHeight="1" x14ac:dyDescent="0.2">
      <c r="A817" s="322">
        <v>805</v>
      </c>
      <c r="B817" s="423"/>
      <c r="C817" s="420"/>
      <c r="D817" s="424"/>
      <c r="E817" s="422" t="str">
        <f t="shared" si="12"/>
        <v/>
      </c>
      <c r="F817" s="385"/>
      <c r="G817" s="200"/>
      <c r="H817" s="167" t="str">
        <f>IF(LEFT(G817,2)="48","R",IF(D817="","N/A",VLOOKUP(D817,'UCM 7-6-18'!$F$2:$G$1576,2,FALSE)))</f>
        <v>N/A</v>
      </c>
      <c r="I817" s="146"/>
      <c r="J817" s="221"/>
      <c r="K817" s="146"/>
      <c r="L817" s="175"/>
      <c r="S817" s="4"/>
    </row>
    <row r="818" spans="1:19" ht="23.1" hidden="1" customHeight="1" x14ac:dyDescent="0.2">
      <c r="A818" s="323">
        <v>806</v>
      </c>
      <c r="B818" s="423"/>
      <c r="C818" s="420"/>
      <c r="D818" s="424"/>
      <c r="E818" s="422" t="str">
        <f t="shared" si="12"/>
        <v/>
      </c>
      <c r="F818" s="385"/>
      <c r="G818" s="200"/>
      <c r="H818" s="167" t="str">
        <f>IF(LEFT(G818,2)="48","R",IF(D818="","N/A",VLOOKUP(D818,'UCM 7-6-18'!$F$2:$G$1576,2,FALSE)))</f>
        <v>N/A</v>
      </c>
      <c r="I818" s="146"/>
      <c r="J818" s="221"/>
      <c r="K818" s="146"/>
      <c r="L818" s="175"/>
      <c r="S818" s="4"/>
    </row>
    <row r="819" spans="1:19" ht="23.1" hidden="1" customHeight="1" x14ac:dyDescent="0.2">
      <c r="A819" s="322">
        <v>807</v>
      </c>
      <c r="B819" s="423"/>
      <c r="C819" s="420"/>
      <c r="D819" s="424"/>
      <c r="E819" s="422" t="str">
        <f t="shared" si="12"/>
        <v/>
      </c>
      <c r="F819" s="385"/>
      <c r="G819" s="200"/>
      <c r="H819" s="167" t="str">
        <f>IF(LEFT(G819,2)="48","R",IF(D819="","N/A",VLOOKUP(D819,'UCM 7-6-18'!$F$2:$G$1576,2,FALSE)))</f>
        <v>N/A</v>
      </c>
      <c r="I819" s="146"/>
      <c r="J819" s="221"/>
      <c r="K819" s="146"/>
      <c r="L819" s="175"/>
      <c r="S819" s="4"/>
    </row>
    <row r="820" spans="1:19" ht="23.1" hidden="1" customHeight="1" x14ac:dyDescent="0.2">
      <c r="A820" s="323">
        <v>808</v>
      </c>
      <c r="B820" s="423"/>
      <c r="C820" s="420"/>
      <c r="D820" s="424"/>
      <c r="E820" s="422" t="str">
        <f t="shared" si="12"/>
        <v/>
      </c>
      <c r="F820" s="385"/>
      <c r="G820" s="200"/>
      <c r="H820" s="167" t="str">
        <f>IF(LEFT(G820,2)="48","R",IF(D820="","N/A",VLOOKUP(D820,'UCM 7-6-18'!$F$2:$G$1576,2,FALSE)))</f>
        <v>N/A</v>
      </c>
      <c r="I820" s="146"/>
      <c r="J820" s="221"/>
      <c r="K820" s="146"/>
      <c r="L820" s="175"/>
      <c r="S820" s="4"/>
    </row>
    <row r="821" spans="1:19" ht="23.1" hidden="1" customHeight="1" x14ac:dyDescent="0.2">
      <c r="A821" s="322">
        <v>809</v>
      </c>
      <c r="B821" s="423"/>
      <c r="C821" s="420"/>
      <c r="D821" s="424"/>
      <c r="E821" s="422" t="str">
        <f t="shared" si="12"/>
        <v/>
      </c>
      <c r="F821" s="385"/>
      <c r="G821" s="200"/>
      <c r="H821" s="167" t="str">
        <f>IF(LEFT(G821,2)="48","R",IF(D821="","N/A",VLOOKUP(D821,'UCM 7-6-18'!$F$2:$G$1576,2,FALSE)))</f>
        <v>N/A</v>
      </c>
      <c r="I821" s="146"/>
      <c r="J821" s="221"/>
      <c r="K821" s="146"/>
      <c r="L821" s="175"/>
      <c r="S821" s="4"/>
    </row>
    <row r="822" spans="1:19" ht="23.1" hidden="1" customHeight="1" x14ac:dyDescent="0.2">
      <c r="A822" s="323">
        <v>810</v>
      </c>
      <c r="B822" s="423"/>
      <c r="C822" s="420"/>
      <c r="D822" s="424"/>
      <c r="E822" s="422" t="str">
        <f t="shared" si="12"/>
        <v/>
      </c>
      <c r="F822" s="385"/>
      <c r="G822" s="200"/>
      <c r="H822" s="167" t="str">
        <f>IF(LEFT(G822,2)="48","R",IF(D822="","N/A",VLOOKUP(D822,'UCM 7-6-18'!$F$2:$G$1576,2,FALSE)))</f>
        <v>N/A</v>
      </c>
      <c r="I822" s="146"/>
      <c r="J822" s="221"/>
      <c r="K822" s="146"/>
      <c r="L822" s="175"/>
      <c r="S822" s="4"/>
    </row>
    <row r="823" spans="1:19" ht="23.1" hidden="1" customHeight="1" x14ac:dyDescent="0.2">
      <c r="A823" s="322">
        <v>811</v>
      </c>
      <c r="B823" s="423"/>
      <c r="C823" s="420"/>
      <c r="D823" s="424"/>
      <c r="E823" s="422" t="str">
        <f t="shared" si="12"/>
        <v/>
      </c>
      <c r="F823" s="385"/>
      <c r="G823" s="200"/>
      <c r="H823" s="167" t="str">
        <f>IF(LEFT(G823,2)="48","R",IF(D823="","N/A",VLOOKUP(D823,'UCM 7-6-18'!$F$2:$G$1576,2,FALSE)))</f>
        <v>N/A</v>
      </c>
      <c r="I823" s="146"/>
      <c r="J823" s="221"/>
      <c r="K823" s="146"/>
      <c r="L823" s="175"/>
      <c r="S823" s="4"/>
    </row>
    <row r="824" spans="1:19" ht="23.1" hidden="1" customHeight="1" x14ac:dyDescent="0.2">
      <c r="A824" s="323">
        <v>812</v>
      </c>
      <c r="B824" s="423"/>
      <c r="C824" s="420"/>
      <c r="D824" s="424"/>
      <c r="E824" s="422" t="str">
        <f t="shared" si="12"/>
        <v/>
      </c>
      <c r="F824" s="385"/>
      <c r="G824" s="200"/>
      <c r="H824" s="167" t="str">
        <f>IF(LEFT(G824,2)="48","R",IF(D824="","N/A",VLOOKUP(D824,'UCM 7-6-18'!$F$2:$G$1576,2,FALSE)))</f>
        <v>N/A</v>
      </c>
      <c r="I824" s="146"/>
      <c r="J824" s="221"/>
      <c r="K824" s="146"/>
      <c r="L824" s="175"/>
      <c r="S824" s="4"/>
    </row>
    <row r="825" spans="1:19" ht="23.1" hidden="1" customHeight="1" x14ac:dyDescent="0.2">
      <c r="A825" s="322">
        <v>813</v>
      </c>
      <c r="B825" s="423"/>
      <c r="C825" s="420"/>
      <c r="D825" s="424"/>
      <c r="E825" s="422" t="str">
        <f t="shared" si="12"/>
        <v/>
      </c>
      <c r="F825" s="385"/>
      <c r="G825" s="200"/>
      <c r="H825" s="167" t="str">
        <f>IF(LEFT(G825,2)="48","R",IF(D825="","N/A",VLOOKUP(D825,'UCM 7-6-18'!$F$2:$G$1576,2,FALSE)))</f>
        <v>N/A</v>
      </c>
      <c r="I825" s="146"/>
      <c r="J825" s="221"/>
      <c r="K825" s="146"/>
      <c r="L825" s="175"/>
      <c r="S825" s="4"/>
    </row>
    <row r="826" spans="1:19" ht="23.1" hidden="1" customHeight="1" x14ac:dyDescent="0.2">
      <c r="A826" s="323">
        <v>814</v>
      </c>
      <c r="B826" s="423"/>
      <c r="C826" s="420"/>
      <c r="D826" s="424"/>
      <c r="E826" s="422" t="str">
        <f t="shared" si="12"/>
        <v/>
      </c>
      <c r="F826" s="385"/>
      <c r="G826" s="200"/>
      <c r="H826" s="167" t="str">
        <f>IF(LEFT(G826,2)="48","R",IF(D826="","N/A",VLOOKUP(D826,'UCM 7-6-18'!$F$2:$G$1576,2,FALSE)))</f>
        <v>N/A</v>
      </c>
      <c r="I826" s="146"/>
      <c r="J826" s="221"/>
      <c r="K826" s="146"/>
      <c r="L826" s="175"/>
      <c r="S826" s="4"/>
    </row>
    <row r="827" spans="1:19" ht="23.1" hidden="1" customHeight="1" x14ac:dyDescent="0.2">
      <c r="A827" s="322">
        <v>815</v>
      </c>
      <c r="B827" s="423"/>
      <c r="C827" s="420"/>
      <c r="D827" s="424"/>
      <c r="E827" s="422" t="str">
        <f t="shared" si="12"/>
        <v/>
      </c>
      <c r="F827" s="385"/>
      <c r="G827" s="200"/>
      <c r="H827" s="167" t="str">
        <f>IF(LEFT(G827,2)="48","R",IF(D827="","N/A",VLOOKUP(D827,'UCM 7-6-18'!$F$2:$G$1576,2,FALSE)))</f>
        <v>N/A</v>
      </c>
      <c r="I827" s="146"/>
      <c r="J827" s="221"/>
      <c r="K827" s="146"/>
      <c r="L827" s="175"/>
      <c r="S827" s="4"/>
    </row>
    <row r="828" spans="1:19" ht="23.1" hidden="1" customHeight="1" x14ac:dyDescent="0.2">
      <c r="A828" s="323">
        <v>816</v>
      </c>
      <c r="B828" s="423"/>
      <c r="C828" s="420"/>
      <c r="D828" s="424"/>
      <c r="E828" s="422" t="str">
        <f t="shared" si="12"/>
        <v/>
      </c>
      <c r="F828" s="385"/>
      <c r="G828" s="200"/>
      <c r="H828" s="167" t="str">
        <f>IF(LEFT(G828,2)="48","R",IF(D828="","N/A",VLOOKUP(D828,'UCM 7-6-18'!$F$2:$G$1576,2,FALSE)))</f>
        <v>N/A</v>
      </c>
      <c r="I828" s="146"/>
      <c r="J828" s="221"/>
      <c r="K828" s="146"/>
      <c r="L828" s="175"/>
      <c r="S828" s="4"/>
    </row>
    <row r="829" spans="1:19" ht="23.1" hidden="1" customHeight="1" x14ac:dyDescent="0.2">
      <c r="A829" s="322">
        <v>817</v>
      </c>
      <c r="B829" s="423"/>
      <c r="C829" s="420"/>
      <c r="D829" s="424"/>
      <c r="E829" s="422" t="str">
        <f t="shared" si="12"/>
        <v/>
      </c>
      <c r="F829" s="385"/>
      <c r="G829" s="200"/>
      <c r="H829" s="167" t="str">
        <f>IF(LEFT(G829,2)="48","R",IF(D829="","N/A",VLOOKUP(D829,'UCM 7-6-18'!$F$2:$G$1576,2,FALSE)))</f>
        <v>N/A</v>
      </c>
      <c r="I829" s="146"/>
      <c r="J829" s="221"/>
      <c r="K829" s="146"/>
      <c r="L829" s="175"/>
      <c r="S829" s="4"/>
    </row>
    <row r="830" spans="1:19" ht="23.1" hidden="1" customHeight="1" x14ac:dyDescent="0.2">
      <c r="A830" s="323">
        <v>818</v>
      </c>
      <c r="B830" s="423"/>
      <c r="C830" s="420"/>
      <c r="D830" s="424"/>
      <c r="E830" s="422" t="str">
        <f t="shared" si="12"/>
        <v/>
      </c>
      <c r="F830" s="385"/>
      <c r="G830" s="200"/>
      <c r="H830" s="167" t="str">
        <f>IF(LEFT(G830,2)="48","R",IF(D830="","N/A",VLOOKUP(D830,'UCM 7-6-18'!$F$2:$G$1576,2,FALSE)))</f>
        <v>N/A</v>
      </c>
      <c r="I830" s="146"/>
      <c r="J830" s="221"/>
      <c r="K830" s="146"/>
      <c r="L830" s="175"/>
      <c r="S830" s="4"/>
    </row>
    <row r="831" spans="1:19" ht="23.1" hidden="1" customHeight="1" x14ac:dyDescent="0.2">
      <c r="A831" s="322">
        <v>819</v>
      </c>
      <c r="B831" s="423"/>
      <c r="C831" s="420"/>
      <c r="D831" s="424"/>
      <c r="E831" s="422" t="str">
        <f t="shared" si="12"/>
        <v/>
      </c>
      <c r="F831" s="385"/>
      <c r="G831" s="200"/>
      <c r="H831" s="167" t="str">
        <f>IF(LEFT(G831,2)="48","R",IF(D831="","N/A",VLOOKUP(D831,'UCM 7-6-18'!$F$2:$G$1576,2,FALSE)))</f>
        <v>N/A</v>
      </c>
      <c r="I831" s="146"/>
      <c r="J831" s="221"/>
      <c r="K831" s="146"/>
      <c r="L831" s="175"/>
      <c r="S831" s="4"/>
    </row>
    <row r="832" spans="1:19" ht="23.1" hidden="1" customHeight="1" x14ac:dyDescent="0.2">
      <c r="A832" s="323">
        <v>820</v>
      </c>
      <c r="B832" s="423"/>
      <c r="C832" s="420"/>
      <c r="D832" s="424"/>
      <c r="E832" s="422" t="str">
        <f t="shared" si="12"/>
        <v/>
      </c>
      <c r="F832" s="385"/>
      <c r="G832" s="200"/>
      <c r="H832" s="167" t="str">
        <f>IF(LEFT(G832,2)="48","R",IF(D832="","N/A",VLOOKUP(D832,'UCM 7-6-18'!$F$2:$G$1576,2,FALSE)))</f>
        <v>N/A</v>
      </c>
      <c r="I832" s="146"/>
      <c r="J832" s="221"/>
      <c r="K832" s="146"/>
      <c r="L832" s="175"/>
      <c r="S832" s="4"/>
    </row>
    <row r="833" spans="1:19" ht="23.1" hidden="1" customHeight="1" x14ac:dyDescent="0.2">
      <c r="A833" s="322">
        <v>821</v>
      </c>
      <c r="B833" s="423"/>
      <c r="C833" s="420"/>
      <c r="D833" s="424"/>
      <c r="E833" s="422" t="str">
        <f t="shared" si="12"/>
        <v/>
      </c>
      <c r="F833" s="385"/>
      <c r="G833" s="200"/>
      <c r="H833" s="167" t="str">
        <f>IF(LEFT(G833,2)="48","R",IF(D833="","N/A",VLOOKUP(D833,'UCM 7-6-18'!$F$2:$G$1576,2,FALSE)))</f>
        <v>N/A</v>
      </c>
      <c r="I833" s="146"/>
      <c r="J833" s="221"/>
      <c r="K833" s="146"/>
      <c r="L833" s="175"/>
      <c r="S833" s="4"/>
    </row>
    <row r="834" spans="1:19" ht="23.1" hidden="1" customHeight="1" x14ac:dyDescent="0.2">
      <c r="A834" s="323">
        <v>822</v>
      </c>
      <c r="B834" s="423"/>
      <c r="C834" s="420"/>
      <c r="D834" s="424"/>
      <c r="E834" s="422" t="str">
        <f t="shared" si="12"/>
        <v/>
      </c>
      <c r="F834" s="385"/>
      <c r="G834" s="200"/>
      <c r="H834" s="167" t="str">
        <f>IF(LEFT(G834,2)="48","R",IF(D834="","N/A",VLOOKUP(D834,'UCM 7-6-18'!$F$2:$G$1576,2,FALSE)))</f>
        <v>N/A</v>
      </c>
      <c r="I834" s="146"/>
      <c r="J834" s="221"/>
      <c r="K834" s="146"/>
      <c r="L834" s="175"/>
      <c r="S834" s="4"/>
    </row>
    <row r="835" spans="1:19" ht="23.1" hidden="1" customHeight="1" x14ac:dyDescent="0.2">
      <c r="A835" s="322">
        <v>823</v>
      </c>
      <c r="B835" s="423"/>
      <c r="C835" s="420"/>
      <c r="D835" s="424"/>
      <c r="E835" s="422" t="str">
        <f t="shared" si="12"/>
        <v/>
      </c>
      <c r="F835" s="385"/>
      <c r="G835" s="200"/>
      <c r="H835" s="167" t="str">
        <f>IF(LEFT(G835,2)="48","R",IF(D835="","N/A",VLOOKUP(D835,'UCM 7-6-18'!$F$2:$G$1576,2,FALSE)))</f>
        <v>N/A</v>
      </c>
      <c r="I835" s="146"/>
      <c r="J835" s="221"/>
      <c r="K835" s="146"/>
      <c r="L835" s="175"/>
      <c r="S835" s="4"/>
    </row>
    <row r="836" spans="1:19" ht="23.1" hidden="1" customHeight="1" x14ac:dyDescent="0.2">
      <c r="A836" s="323">
        <v>824</v>
      </c>
      <c r="B836" s="423"/>
      <c r="C836" s="420"/>
      <c r="D836" s="424"/>
      <c r="E836" s="422" t="str">
        <f t="shared" si="12"/>
        <v/>
      </c>
      <c r="F836" s="385"/>
      <c r="G836" s="200"/>
      <c r="H836" s="167" t="str">
        <f>IF(LEFT(G836,2)="48","R",IF(D836="","N/A",VLOOKUP(D836,'UCM 7-6-18'!$F$2:$G$1576,2,FALSE)))</f>
        <v>N/A</v>
      </c>
      <c r="I836" s="146"/>
      <c r="J836" s="221"/>
      <c r="K836" s="146"/>
      <c r="L836" s="175"/>
      <c r="S836" s="4"/>
    </row>
    <row r="837" spans="1:19" ht="23.1" hidden="1" customHeight="1" x14ac:dyDescent="0.2">
      <c r="A837" s="322">
        <v>825</v>
      </c>
      <c r="B837" s="423"/>
      <c r="C837" s="420"/>
      <c r="D837" s="424"/>
      <c r="E837" s="422" t="str">
        <f t="shared" si="12"/>
        <v/>
      </c>
      <c r="F837" s="385"/>
      <c r="G837" s="200"/>
      <c r="H837" s="167" t="str">
        <f>IF(LEFT(G837,2)="48","R",IF(D837="","N/A",VLOOKUP(D837,'UCM 7-6-18'!$F$2:$G$1576,2,FALSE)))</f>
        <v>N/A</v>
      </c>
      <c r="I837" s="146"/>
      <c r="J837" s="221"/>
      <c r="K837" s="146"/>
      <c r="L837" s="175"/>
      <c r="S837" s="4"/>
    </row>
    <row r="838" spans="1:19" ht="23.1" hidden="1" customHeight="1" x14ac:dyDescent="0.2">
      <c r="A838" s="323">
        <v>826</v>
      </c>
      <c r="B838" s="423"/>
      <c r="C838" s="420"/>
      <c r="D838" s="424"/>
      <c r="E838" s="422" t="str">
        <f t="shared" si="12"/>
        <v/>
      </c>
      <c r="F838" s="385"/>
      <c r="G838" s="200"/>
      <c r="H838" s="167" t="str">
        <f>IF(LEFT(G838,2)="48","R",IF(D838="","N/A",VLOOKUP(D838,'UCM 7-6-18'!$F$2:$G$1576,2,FALSE)))</f>
        <v>N/A</v>
      </c>
      <c r="I838" s="146"/>
      <c r="J838" s="221"/>
      <c r="K838" s="146"/>
      <c r="L838" s="175"/>
      <c r="S838" s="4"/>
    </row>
    <row r="839" spans="1:19" ht="23.1" hidden="1" customHeight="1" x14ac:dyDescent="0.2">
      <c r="A839" s="322">
        <v>827</v>
      </c>
      <c r="B839" s="423"/>
      <c r="C839" s="420"/>
      <c r="D839" s="424"/>
      <c r="E839" s="422" t="str">
        <f t="shared" si="12"/>
        <v/>
      </c>
      <c r="F839" s="385"/>
      <c r="G839" s="200"/>
      <c r="H839" s="167" t="str">
        <f>IF(LEFT(G839,2)="48","R",IF(D839="","N/A",VLOOKUP(D839,'UCM 7-6-18'!$F$2:$G$1576,2,FALSE)))</f>
        <v>N/A</v>
      </c>
      <c r="I839" s="146"/>
      <c r="J839" s="221"/>
      <c r="K839" s="146"/>
      <c r="L839" s="175"/>
      <c r="S839" s="4"/>
    </row>
    <row r="840" spans="1:19" ht="23.1" hidden="1" customHeight="1" x14ac:dyDescent="0.2">
      <c r="A840" s="323">
        <v>828</v>
      </c>
      <c r="B840" s="423"/>
      <c r="C840" s="420"/>
      <c r="D840" s="424"/>
      <c r="E840" s="422" t="str">
        <f t="shared" si="12"/>
        <v/>
      </c>
      <c r="F840" s="385"/>
      <c r="G840" s="200"/>
      <c r="H840" s="167" t="str">
        <f>IF(LEFT(G840,2)="48","R",IF(D840="","N/A",VLOOKUP(D840,'UCM 7-6-18'!$F$2:$G$1576,2,FALSE)))</f>
        <v>N/A</v>
      </c>
      <c r="I840" s="146"/>
      <c r="J840" s="221"/>
      <c r="K840" s="146"/>
      <c r="L840" s="175"/>
      <c r="S840" s="4"/>
    </row>
    <row r="841" spans="1:19" ht="23.1" hidden="1" customHeight="1" x14ac:dyDescent="0.2">
      <c r="A841" s="322">
        <v>829</v>
      </c>
      <c r="B841" s="423"/>
      <c r="C841" s="420"/>
      <c r="D841" s="424"/>
      <c r="E841" s="422" t="str">
        <f t="shared" si="12"/>
        <v/>
      </c>
      <c r="F841" s="385"/>
      <c r="G841" s="200"/>
      <c r="H841" s="167" t="str">
        <f>IF(LEFT(G841,2)="48","R",IF(D841="","N/A",VLOOKUP(D841,'UCM 7-6-18'!$F$2:$G$1576,2,FALSE)))</f>
        <v>N/A</v>
      </c>
      <c r="I841" s="146"/>
      <c r="J841" s="221"/>
      <c r="K841" s="146"/>
      <c r="L841" s="175"/>
      <c r="S841" s="4"/>
    </row>
    <row r="842" spans="1:19" ht="23.1" hidden="1" customHeight="1" x14ac:dyDescent="0.2">
      <c r="A842" s="323">
        <v>830</v>
      </c>
      <c r="B842" s="423"/>
      <c r="C842" s="420"/>
      <c r="D842" s="424"/>
      <c r="E842" s="422" t="str">
        <f t="shared" si="12"/>
        <v/>
      </c>
      <c r="F842" s="385"/>
      <c r="G842" s="200"/>
      <c r="H842" s="167" t="str">
        <f>IF(LEFT(G842,2)="48","R",IF(D842="","N/A",VLOOKUP(D842,'UCM 7-6-18'!$F$2:$G$1576,2,FALSE)))</f>
        <v>N/A</v>
      </c>
      <c r="I842" s="146"/>
      <c r="J842" s="221"/>
      <c r="K842" s="146"/>
      <c r="L842" s="175"/>
      <c r="S842" s="4"/>
    </row>
    <row r="843" spans="1:19" ht="23.1" hidden="1" customHeight="1" x14ac:dyDescent="0.2">
      <c r="A843" s="322">
        <v>831</v>
      </c>
      <c r="B843" s="423"/>
      <c r="C843" s="420"/>
      <c r="D843" s="424"/>
      <c r="E843" s="422" t="str">
        <f t="shared" ref="E843:E906" si="13">IF(B843="","",(CONCATENATE(TEXT(B843,"###0000_);[Red](#,##0)")," ", TEXT(C843,"###000_);[Red](#,##0)")," ", TEXT(D843,"###0000_);[Red](#,##0)"))))</f>
        <v/>
      </c>
      <c r="F843" s="385"/>
      <c r="G843" s="200"/>
      <c r="H843" s="167" t="str">
        <f>IF(LEFT(G843,2)="48","R",IF(D843="","N/A",VLOOKUP(D843,'UCM 7-6-18'!$F$2:$G$1576,2,FALSE)))</f>
        <v>N/A</v>
      </c>
      <c r="I843" s="146"/>
      <c r="J843" s="221"/>
      <c r="K843" s="146"/>
      <c r="L843" s="175"/>
      <c r="S843" s="4"/>
    </row>
    <row r="844" spans="1:19" ht="23.1" hidden="1" customHeight="1" x14ac:dyDescent="0.2">
      <c r="A844" s="323">
        <v>832</v>
      </c>
      <c r="B844" s="423"/>
      <c r="C844" s="420"/>
      <c r="D844" s="424"/>
      <c r="E844" s="422" t="str">
        <f t="shared" si="13"/>
        <v/>
      </c>
      <c r="F844" s="385"/>
      <c r="G844" s="200"/>
      <c r="H844" s="167" t="str">
        <f>IF(LEFT(G844,2)="48","R",IF(D844="","N/A",VLOOKUP(D844,'UCM 7-6-18'!$F$2:$G$1576,2,FALSE)))</f>
        <v>N/A</v>
      </c>
      <c r="I844" s="146"/>
      <c r="J844" s="221"/>
      <c r="K844" s="146"/>
      <c r="L844" s="175"/>
      <c r="S844" s="4"/>
    </row>
    <row r="845" spans="1:19" ht="23.1" hidden="1" customHeight="1" x14ac:dyDescent="0.2">
      <c r="A845" s="322">
        <v>833</v>
      </c>
      <c r="B845" s="423"/>
      <c r="C845" s="420"/>
      <c r="D845" s="424"/>
      <c r="E845" s="422" t="str">
        <f t="shared" si="13"/>
        <v/>
      </c>
      <c r="F845" s="385"/>
      <c r="G845" s="200"/>
      <c r="H845" s="167" t="str">
        <f>IF(LEFT(G845,2)="48","R",IF(D845="","N/A",VLOOKUP(D845,'UCM 7-6-18'!$F$2:$G$1576,2,FALSE)))</f>
        <v>N/A</v>
      </c>
      <c r="I845" s="146"/>
      <c r="J845" s="221"/>
      <c r="K845" s="146"/>
      <c r="L845" s="175"/>
      <c r="S845" s="4"/>
    </row>
    <row r="846" spans="1:19" ht="23.1" hidden="1" customHeight="1" x14ac:dyDescent="0.2">
      <c r="A846" s="323">
        <v>834</v>
      </c>
      <c r="B846" s="423"/>
      <c r="C846" s="420"/>
      <c r="D846" s="424"/>
      <c r="E846" s="422" t="str">
        <f t="shared" si="13"/>
        <v/>
      </c>
      <c r="F846" s="385"/>
      <c r="G846" s="200"/>
      <c r="H846" s="167" t="str">
        <f>IF(LEFT(G846,2)="48","R",IF(D846="","N/A",VLOOKUP(D846,'UCM 7-6-18'!$F$2:$G$1576,2,FALSE)))</f>
        <v>N/A</v>
      </c>
      <c r="I846" s="146"/>
      <c r="J846" s="221"/>
      <c r="K846" s="146"/>
      <c r="L846" s="175"/>
      <c r="S846" s="4"/>
    </row>
    <row r="847" spans="1:19" ht="23.1" hidden="1" customHeight="1" x14ac:dyDescent="0.2">
      <c r="A847" s="322">
        <v>835</v>
      </c>
      <c r="B847" s="423"/>
      <c r="C847" s="420"/>
      <c r="D847" s="424"/>
      <c r="E847" s="422" t="str">
        <f t="shared" si="13"/>
        <v/>
      </c>
      <c r="F847" s="385"/>
      <c r="G847" s="200"/>
      <c r="H847" s="167" t="str">
        <f>IF(LEFT(G847,2)="48","R",IF(D847="","N/A",VLOOKUP(D847,'UCM 7-6-18'!$F$2:$G$1576,2,FALSE)))</f>
        <v>N/A</v>
      </c>
      <c r="I847" s="146"/>
      <c r="J847" s="221"/>
      <c r="K847" s="146"/>
      <c r="L847" s="175"/>
      <c r="S847" s="4"/>
    </row>
    <row r="848" spans="1:19" ht="23.1" hidden="1" customHeight="1" x14ac:dyDescent="0.2">
      <c r="A848" s="323">
        <v>836</v>
      </c>
      <c r="B848" s="423"/>
      <c r="C848" s="420"/>
      <c r="D848" s="424"/>
      <c r="E848" s="422" t="str">
        <f t="shared" si="13"/>
        <v/>
      </c>
      <c r="F848" s="385"/>
      <c r="G848" s="200"/>
      <c r="H848" s="167" t="str">
        <f>IF(LEFT(G848,2)="48","R",IF(D848="","N/A",VLOOKUP(D848,'UCM 7-6-18'!$F$2:$G$1576,2,FALSE)))</f>
        <v>N/A</v>
      </c>
      <c r="I848" s="146"/>
      <c r="J848" s="221"/>
      <c r="K848" s="146"/>
      <c r="L848" s="175"/>
      <c r="S848" s="4"/>
    </row>
    <row r="849" spans="1:19" ht="23.1" hidden="1" customHeight="1" x14ac:dyDescent="0.2">
      <c r="A849" s="322">
        <v>837</v>
      </c>
      <c r="B849" s="423"/>
      <c r="C849" s="420"/>
      <c r="D849" s="424"/>
      <c r="E849" s="422" t="str">
        <f t="shared" si="13"/>
        <v/>
      </c>
      <c r="F849" s="385"/>
      <c r="G849" s="200"/>
      <c r="H849" s="167" t="str">
        <f>IF(LEFT(G849,2)="48","R",IF(D849="","N/A",VLOOKUP(D849,'UCM 7-6-18'!$F$2:$G$1576,2,FALSE)))</f>
        <v>N/A</v>
      </c>
      <c r="I849" s="146"/>
      <c r="J849" s="221"/>
      <c r="K849" s="146"/>
      <c r="L849" s="175"/>
      <c r="S849" s="4"/>
    </row>
    <row r="850" spans="1:19" ht="23.1" hidden="1" customHeight="1" x14ac:dyDescent="0.2">
      <c r="A850" s="323">
        <v>838</v>
      </c>
      <c r="B850" s="423"/>
      <c r="C850" s="420"/>
      <c r="D850" s="424"/>
      <c r="E850" s="422" t="str">
        <f t="shared" si="13"/>
        <v/>
      </c>
      <c r="F850" s="385"/>
      <c r="G850" s="200"/>
      <c r="H850" s="167" t="str">
        <f>IF(LEFT(G850,2)="48","R",IF(D850="","N/A",VLOOKUP(D850,'UCM 7-6-18'!$F$2:$G$1576,2,FALSE)))</f>
        <v>N/A</v>
      </c>
      <c r="I850" s="146"/>
      <c r="J850" s="221"/>
      <c r="K850" s="146"/>
      <c r="L850" s="175"/>
      <c r="S850" s="4"/>
    </row>
    <row r="851" spans="1:19" ht="23.1" hidden="1" customHeight="1" x14ac:dyDescent="0.2">
      <c r="A851" s="322">
        <v>839</v>
      </c>
      <c r="B851" s="423"/>
      <c r="C851" s="420"/>
      <c r="D851" s="424"/>
      <c r="E851" s="422" t="str">
        <f t="shared" si="13"/>
        <v/>
      </c>
      <c r="F851" s="385"/>
      <c r="G851" s="200"/>
      <c r="H851" s="167" t="str">
        <f>IF(LEFT(G851,2)="48","R",IF(D851="","N/A",VLOOKUP(D851,'UCM 7-6-18'!$F$2:$G$1576,2,FALSE)))</f>
        <v>N/A</v>
      </c>
      <c r="I851" s="146"/>
      <c r="J851" s="221"/>
      <c r="K851" s="146"/>
      <c r="L851" s="175"/>
      <c r="S851" s="4"/>
    </row>
    <row r="852" spans="1:19" ht="23.1" hidden="1" customHeight="1" x14ac:dyDescent="0.2">
      <c r="A852" s="323">
        <v>840</v>
      </c>
      <c r="B852" s="423"/>
      <c r="C852" s="420"/>
      <c r="D852" s="424"/>
      <c r="E852" s="422" t="str">
        <f t="shared" si="13"/>
        <v/>
      </c>
      <c r="F852" s="385"/>
      <c r="G852" s="200"/>
      <c r="H852" s="167" t="str">
        <f>IF(LEFT(G852,2)="48","R",IF(D852="","N/A",VLOOKUP(D852,'UCM 7-6-18'!$F$2:$G$1576,2,FALSE)))</f>
        <v>N/A</v>
      </c>
      <c r="I852" s="146"/>
      <c r="J852" s="221"/>
      <c r="K852" s="146"/>
      <c r="L852" s="175"/>
      <c r="S852" s="4"/>
    </row>
    <row r="853" spans="1:19" ht="23.1" hidden="1" customHeight="1" x14ac:dyDescent="0.2">
      <c r="A853" s="322">
        <v>841</v>
      </c>
      <c r="B853" s="423"/>
      <c r="C853" s="420"/>
      <c r="D853" s="424"/>
      <c r="E853" s="422" t="str">
        <f t="shared" si="13"/>
        <v/>
      </c>
      <c r="F853" s="385"/>
      <c r="G853" s="200"/>
      <c r="H853" s="167" t="str">
        <f>IF(LEFT(G853,2)="48","R",IF(D853="","N/A",VLOOKUP(D853,'UCM 7-6-18'!$F$2:$G$1576,2,FALSE)))</f>
        <v>N/A</v>
      </c>
      <c r="I853" s="146"/>
      <c r="J853" s="221"/>
      <c r="K853" s="146"/>
      <c r="L853" s="175"/>
      <c r="S853" s="4"/>
    </row>
    <row r="854" spans="1:19" ht="23.1" hidden="1" customHeight="1" x14ac:dyDescent="0.2">
      <c r="A854" s="323">
        <v>842</v>
      </c>
      <c r="B854" s="423"/>
      <c r="C854" s="420"/>
      <c r="D854" s="424"/>
      <c r="E854" s="422" t="str">
        <f t="shared" si="13"/>
        <v/>
      </c>
      <c r="F854" s="385"/>
      <c r="G854" s="200"/>
      <c r="H854" s="167" t="str">
        <f>IF(LEFT(G854,2)="48","R",IF(D854="","N/A",VLOOKUP(D854,'UCM 7-6-18'!$F$2:$G$1576,2,FALSE)))</f>
        <v>N/A</v>
      </c>
      <c r="I854" s="146"/>
      <c r="J854" s="221"/>
      <c r="K854" s="146"/>
      <c r="L854" s="175"/>
      <c r="S854" s="4"/>
    </row>
    <row r="855" spans="1:19" ht="23.1" hidden="1" customHeight="1" x14ac:dyDescent="0.2">
      <c r="A855" s="322">
        <v>843</v>
      </c>
      <c r="B855" s="423"/>
      <c r="C855" s="420"/>
      <c r="D855" s="424"/>
      <c r="E855" s="422" t="str">
        <f t="shared" si="13"/>
        <v/>
      </c>
      <c r="F855" s="385"/>
      <c r="G855" s="200"/>
      <c r="H855" s="167" t="str">
        <f>IF(LEFT(G855,2)="48","R",IF(D855="","N/A",VLOOKUP(D855,'UCM 7-6-18'!$F$2:$G$1576,2,FALSE)))</f>
        <v>N/A</v>
      </c>
      <c r="I855" s="146"/>
      <c r="J855" s="221"/>
      <c r="K855" s="146"/>
      <c r="L855" s="175"/>
      <c r="S855" s="4"/>
    </row>
    <row r="856" spans="1:19" ht="23.1" hidden="1" customHeight="1" x14ac:dyDescent="0.2">
      <c r="A856" s="323">
        <v>844</v>
      </c>
      <c r="B856" s="423"/>
      <c r="C856" s="420"/>
      <c r="D856" s="424"/>
      <c r="E856" s="422" t="str">
        <f t="shared" si="13"/>
        <v/>
      </c>
      <c r="F856" s="385"/>
      <c r="G856" s="200"/>
      <c r="H856" s="167" t="str">
        <f>IF(LEFT(G856,2)="48","R",IF(D856="","N/A",VLOOKUP(D856,'UCM 7-6-18'!$F$2:$G$1576,2,FALSE)))</f>
        <v>N/A</v>
      </c>
      <c r="I856" s="146"/>
      <c r="J856" s="221"/>
      <c r="K856" s="146"/>
      <c r="L856" s="175"/>
      <c r="S856" s="4"/>
    </row>
    <row r="857" spans="1:19" ht="23.1" hidden="1" customHeight="1" x14ac:dyDescent="0.2">
      <c r="A857" s="322">
        <v>845</v>
      </c>
      <c r="B857" s="423"/>
      <c r="C857" s="420"/>
      <c r="D857" s="424"/>
      <c r="E857" s="422" t="str">
        <f t="shared" si="13"/>
        <v/>
      </c>
      <c r="F857" s="385"/>
      <c r="G857" s="200"/>
      <c r="H857" s="167" t="str">
        <f>IF(LEFT(G857,2)="48","R",IF(D857="","N/A",VLOOKUP(D857,'UCM 7-6-18'!$F$2:$G$1576,2,FALSE)))</f>
        <v>N/A</v>
      </c>
      <c r="I857" s="146"/>
      <c r="J857" s="221"/>
      <c r="K857" s="146"/>
      <c r="L857" s="175"/>
      <c r="S857" s="4"/>
    </row>
    <row r="858" spans="1:19" ht="23.1" hidden="1" customHeight="1" x14ac:dyDescent="0.2">
      <c r="A858" s="323">
        <v>846</v>
      </c>
      <c r="B858" s="423"/>
      <c r="C858" s="420"/>
      <c r="D858" s="424"/>
      <c r="E858" s="422" t="str">
        <f t="shared" si="13"/>
        <v/>
      </c>
      <c r="F858" s="385"/>
      <c r="G858" s="200"/>
      <c r="H858" s="167" t="str">
        <f>IF(LEFT(G858,2)="48","R",IF(D858="","N/A",VLOOKUP(D858,'UCM 7-6-18'!$F$2:$G$1576,2,FALSE)))</f>
        <v>N/A</v>
      </c>
      <c r="I858" s="146"/>
      <c r="J858" s="221"/>
      <c r="K858" s="146"/>
      <c r="L858" s="175"/>
      <c r="S858" s="4"/>
    </row>
    <row r="859" spans="1:19" ht="23.1" hidden="1" customHeight="1" x14ac:dyDescent="0.2">
      <c r="A859" s="322">
        <v>847</v>
      </c>
      <c r="B859" s="423"/>
      <c r="C859" s="420"/>
      <c r="D859" s="424"/>
      <c r="E859" s="422" t="str">
        <f t="shared" si="13"/>
        <v/>
      </c>
      <c r="F859" s="385"/>
      <c r="G859" s="200"/>
      <c r="H859" s="167" t="str">
        <f>IF(LEFT(G859,2)="48","R",IF(D859="","N/A",VLOOKUP(D859,'UCM 7-6-18'!$F$2:$G$1576,2,FALSE)))</f>
        <v>N/A</v>
      </c>
      <c r="I859" s="146"/>
      <c r="J859" s="221"/>
      <c r="K859" s="146"/>
      <c r="L859" s="175"/>
      <c r="S859" s="4"/>
    </row>
    <row r="860" spans="1:19" ht="23.1" hidden="1" customHeight="1" x14ac:dyDescent="0.2">
      <c r="A860" s="323">
        <v>848</v>
      </c>
      <c r="B860" s="423"/>
      <c r="C860" s="420"/>
      <c r="D860" s="424"/>
      <c r="E860" s="422" t="str">
        <f t="shared" si="13"/>
        <v/>
      </c>
      <c r="F860" s="385"/>
      <c r="G860" s="200"/>
      <c r="H860" s="167" t="str">
        <f>IF(LEFT(G860,2)="48","R",IF(D860="","N/A",VLOOKUP(D860,'UCM 7-6-18'!$F$2:$G$1576,2,FALSE)))</f>
        <v>N/A</v>
      </c>
      <c r="I860" s="146"/>
      <c r="J860" s="221"/>
      <c r="K860" s="146"/>
      <c r="L860" s="175"/>
      <c r="S860" s="4"/>
    </row>
    <row r="861" spans="1:19" ht="23.1" hidden="1" customHeight="1" x14ac:dyDescent="0.2">
      <c r="A861" s="322">
        <v>849</v>
      </c>
      <c r="B861" s="423"/>
      <c r="C861" s="420"/>
      <c r="D861" s="424"/>
      <c r="E861" s="422" t="str">
        <f t="shared" si="13"/>
        <v/>
      </c>
      <c r="F861" s="385"/>
      <c r="G861" s="200"/>
      <c r="H861" s="167" t="str">
        <f>IF(LEFT(G861,2)="48","R",IF(D861="","N/A",VLOOKUP(D861,'UCM 7-6-18'!$F$2:$G$1576,2,FALSE)))</f>
        <v>N/A</v>
      </c>
      <c r="I861" s="146"/>
      <c r="J861" s="221"/>
      <c r="K861" s="146"/>
      <c r="L861" s="175"/>
      <c r="S861" s="4"/>
    </row>
    <row r="862" spans="1:19" ht="23.1" hidden="1" customHeight="1" x14ac:dyDescent="0.2">
      <c r="A862" s="323">
        <v>850</v>
      </c>
      <c r="B862" s="423"/>
      <c r="C862" s="420"/>
      <c r="D862" s="424"/>
      <c r="E862" s="422" t="str">
        <f t="shared" si="13"/>
        <v/>
      </c>
      <c r="F862" s="385"/>
      <c r="G862" s="200"/>
      <c r="H862" s="167" t="str">
        <f>IF(LEFT(G862,2)="48","R",IF(D862="","N/A",VLOOKUP(D862,'UCM 7-6-18'!$F$2:$G$1576,2,FALSE)))</f>
        <v>N/A</v>
      </c>
      <c r="I862" s="146"/>
      <c r="J862" s="221"/>
      <c r="K862" s="146"/>
      <c r="L862" s="175"/>
      <c r="S862" s="4"/>
    </row>
    <row r="863" spans="1:19" ht="23.1" hidden="1" customHeight="1" x14ac:dyDescent="0.2">
      <c r="A863" s="322">
        <v>851</v>
      </c>
      <c r="B863" s="423"/>
      <c r="C863" s="420"/>
      <c r="D863" s="424"/>
      <c r="E863" s="422" t="str">
        <f t="shared" si="13"/>
        <v/>
      </c>
      <c r="F863" s="385"/>
      <c r="G863" s="200"/>
      <c r="H863" s="167" t="str">
        <f>IF(LEFT(G863,2)="48","R",IF(D863="","N/A",VLOOKUP(D863,'UCM 7-6-18'!$F$2:$G$1576,2,FALSE)))</f>
        <v>N/A</v>
      </c>
      <c r="I863" s="146"/>
      <c r="J863" s="221"/>
      <c r="K863" s="146"/>
      <c r="L863" s="175"/>
      <c r="S863" s="4"/>
    </row>
    <row r="864" spans="1:19" ht="23.1" hidden="1" customHeight="1" x14ac:dyDescent="0.2">
      <c r="A864" s="323">
        <v>852</v>
      </c>
      <c r="B864" s="423"/>
      <c r="C864" s="420"/>
      <c r="D864" s="424"/>
      <c r="E864" s="422" t="str">
        <f t="shared" si="13"/>
        <v/>
      </c>
      <c r="F864" s="385"/>
      <c r="G864" s="200"/>
      <c r="H864" s="167" t="str">
        <f>IF(LEFT(G864,2)="48","R",IF(D864="","N/A",VLOOKUP(D864,'UCM 7-6-18'!$F$2:$G$1576,2,FALSE)))</f>
        <v>N/A</v>
      </c>
      <c r="I864" s="146"/>
      <c r="J864" s="221"/>
      <c r="K864" s="146"/>
      <c r="L864" s="175"/>
      <c r="S864" s="4"/>
    </row>
    <row r="865" spans="1:19" ht="23.1" hidden="1" customHeight="1" x14ac:dyDescent="0.2">
      <c r="A865" s="322">
        <v>853</v>
      </c>
      <c r="B865" s="423"/>
      <c r="C865" s="420"/>
      <c r="D865" s="424"/>
      <c r="E865" s="422" t="str">
        <f t="shared" si="13"/>
        <v/>
      </c>
      <c r="F865" s="385"/>
      <c r="G865" s="200"/>
      <c r="H865" s="167" t="str">
        <f>IF(LEFT(G865,2)="48","R",IF(D865="","N/A",VLOOKUP(D865,'UCM 7-6-18'!$F$2:$G$1576,2,FALSE)))</f>
        <v>N/A</v>
      </c>
      <c r="I865" s="146"/>
      <c r="J865" s="221"/>
      <c r="K865" s="146"/>
      <c r="L865" s="175"/>
      <c r="S865" s="4"/>
    </row>
    <row r="866" spans="1:19" ht="23.1" hidden="1" customHeight="1" x14ac:dyDescent="0.2">
      <c r="A866" s="323">
        <v>854</v>
      </c>
      <c r="B866" s="423"/>
      <c r="C866" s="420"/>
      <c r="D866" s="424"/>
      <c r="E866" s="422" t="str">
        <f t="shared" si="13"/>
        <v/>
      </c>
      <c r="F866" s="385"/>
      <c r="G866" s="200"/>
      <c r="H866" s="167" t="str">
        <f>IF(LEFT(G866,2)="48","R",IF(D866="","N/A",VLOOKUP(D866,'UCM 7-6-18'!$F$2:$G$1576,2,FALSE)))</f>
        <v>N/A</v>
      </c>
      <c r="I866" s="146"/>
      <c r="J866" s="221"/>
      <c r="K866" s="146"/>
      <c r="L866" s="175"/>
      <c r="S866" s="4"/>
    </row>
    <row r="867" spans="1:19" ht="23.1" hidden="1" customHeight="1" x14ac:dyDescent="0.2">
      <c r="A867" s="322">
        <v>855</v>
      </c>
      <c r="B867" s="423"/>
      <c r="C867" s="420"/>
      <c r="D867" s="424"/>
      <c r="E867" s="422" t="str">
        <f t="shared" si="13"/>
        <v/>
      </c>
      <c r="F867" s="385"/>
      <c r="G867" s="200"/>
      <c r="H867" s="167" t="str">
        <f>IF(LEFT(G867,2)="48","R",IF(D867="","N/A",VLOOKUP(D867,'UCM 7-6-18'!$F$2:$G$1576,2,FALSE)))</f>
        <v>N/A</v>
      </c>
      <c r="I867" s="146"/>
      <c r="J867" s="221"/>
      <c r="K867" s="146"/>
      <c r="L867" s="175"/>
      <c r="S867" s="4"/>
    </row>
    <row r="868" spans="1:19" ht="23.1" hidden="1" customHeight="1" x14ac:dyDescent="0.2">
      <c r="A868" s="323">
        <v>856</v>
      </c>
      <c r="B868" s="423"/>
      <c r="C868" s="420"/>
      <c r="D868" s="424"/>
      <c r="E868" s="422" t="str">
        <f t="shared" si="13"/>
        <v/>
      </c>
      <c r="F868" s="385"/>
      <c r="G868" s="200"/>
      <c r="H868" s="167" t="str">
        <f>IF(LEFT(G868,2)="48","R",IF(D868="","N/A",VLOOKUP(D868,'UCM 7-6-18'!$F$2:$G$1576,2,FALSE)))</f>
        <v>N/A</v>
      </c>
      <c r="I868" s="146"/>
      <c r="J868" s="221"/>
      <c r="K868" s="146"/>
      <c r="L868" s="175"/>
      <c r="S868" s="4"/>
    </row>
    <row r="869" spans="1:19" ht="23.1" hidden="1" customHeight="1" x14ac:dyDescent="0.2">
      <c r="A869" s="322">
        <v>857</v>
      </c>
      <c r="B869" s="423"/>
      <c r="C869" s="420"/>
      <c r="D869" s="424"/>
      <c r="E869" s="422" t="str">
        <f t="shared" si="13"/>
        <v/>
      </c>
      <c r="F869" s="385"/>
      <c r="G869" s="200"/>
      <c r="H869" s="167" t="str">
        <f>IF(LEFT(G869,2)="48","R",IF(D869="","N/A",VLOOKUP(D869,'UCM 7-6-18'!$F$2:$G$1576,2,FALSE)))</f>
        <v>N/A</v>
      </c>
      <c r="I869" s="146"/>
      <c r="J869" s="221"/>
      <c r="K869" s="146"/>
      <c r="L869" s="175"/>
      <c r="S869" s="4"/>
    </row>
    <row r="870" spans="1:19" ht="23.1" hidden="1" customHeight="1" x14ac:dyDescent="0.2">
      <c r="A870" s="323">
        <v>858</v>
      </c>
      <c r="B870" s="423"/>
      <c r="C870" s="420"/>
      <c r="D870" s="424"/>
      <c r="E870" s="422" t="str">
        <f t="shared" si="13"/>
        <v/>
      </c>
      <c r="F870" s="385"/>
      <c r="G870" s="200"/>
      <c r="H870" s="167" t="str">
        <f>IF(LEFT(G870,2)="48","R",IF(D870="","N/A",VLOOKUP(D870,'UCM 7-6-18'!$F$2:$G$1576,2,FALSE)))</f>
        <v>N/A</v>
      </c>
      <c r="I870" s="146"/>
      <c r="J870" s="221"/>
      <c r="K870" s="146"/>
      <c r="L870" s="175"/>
      <c r="S870" s="4"/>
    </row>
    <row r="871" spans="1:19" ht="23.1" hidden="1" customHeight="1" x14ac:dyDescent="0.2">
      <c r="A871" s="322">
        <v>859</v>
      </c>
      <c r="B871" s="423"/>
      <c r="C871" s="420"/>
      <c r="D871" s="424"/>
      <c r="E871" s="422" t="str">
        <f t="shared" si="13"/>
        <v/>
      </c>
      <c r="F871" s="385"/>
      <c r="G871" s="200"/>
      <c r="H871" s="167" t="str">
        <f>IF(LEFT(G871,2)="48","R",IF(D871="","N/A",VLOOKUP(D871,'UCM 7-6-18'!$F$2:$G$1576,2,FALSE)))</f>
        <v>N/A</v>
      </c>
      <c r="I871" s="146"/>
      <c r="J871" s="221"/>
      <c r="K871" s="146"/>
      <c r="L871" s="175"/>
      <c r="S871" s="4"/>
    </row>
    <row r="872" spans="1:19" ht="23.1" hidden="1" customHeight="1" x14ac:dyDescent="0.2">
      <c r="A872" s="323">
        <v>860</v>
      </c>
      <c r="B872" s="423"/>
      <c r="C872" s="420"/>
      <c r="D872" s="424"/>
      <c r="E872" s="422" t="str">
        <f t="shared" si="13"/>
        <v/>
      </c>
      <c r="F872" s="385"/>
      <c r="G872" s="200"/>
      <c r="H872" s="167" t="str">
        <f>IF(LEFT(G872,2)="48","R",IF(D872="","N/A",VLOOKUP(D872,'UCM 7-6-18'!$F$2:$G$1576,2,FALSE)))</f>
        <v>N/A</v>
      </c>
      <c r="I872" s="146"/>
      <c r="J872" s="221"/>
      <c r="K872" s="146"/>
      <c r="L872" s="175"/>
      <c r="S872" s="4"/>
    </row>
    <row r="873" spans="1:19" ht="23.1" hidden="1" customHeight="1" x14ac:dyDescent="0.2">
      <c r="A873" s="322">
        <v>861</v>
      </c>
      <c r="B873" s="423"/>
      <c r="C873" s="420"/>
      <c r="D873" s="424"/>
      <c r="E873" s="422" t="str">
        <f t="shared" si="13"/>
        <v/>
      </c>
      <c r="F873" s="385"/>
      <c r="G873" s="200"/>
      <c r="H873" s="167" t="str">
        <f>IF(LEFT(G873,2)="48","R",IF(D873="","N/A",VLOOKUP(D873,'UCM 7-6-18'!$F$2:$G$1576,2,FALSE)))</f>
        <v>N/A</v>
      </c>
      <c r="I873" s="146"/>
      <c r="J873" s="221"/>
      <c r="K873" s="146"/>
      <c r="L873" s="175"/>
      <c r="S873" s="4"/>
    </row>
    <row r="874" spans="1:19" ht="23.1" hidden="1" customHeight="1" x14ac:dyDescent="0.2">
      <c r="A874" s="323">
        <v>862</v>
      </c>
      <c r="B874" s="423"/>
      <c r="C874" s="420"/>
      <c r="D874" s="424"/>
      <c r="E874" s="422" t="str">
        <f t="shared" si="13"/>
        <v/>
      </c>
      <c r="F874" s="385"/>
      <c r="G874" s="200"/>
      <c r="H874" s="167" t="str">
        <f>IF(LEFT(G874,2)="48","R",IF(D874="","N/A",VLOOKUP(D874,'UCM 7-6-18'!$F$2:$G$1576,2,FALSE)))</f>
        <v>N/A</v>
      </c>
      <c r="I874" s="146"/>
      <c r="J874" s="221"/>
      <c r="K874" s="146"/>
      <c r="L874" s="175"/>
      <c r="S874" s="4"/>
    </row>
    <row r="875" spans="1:19" ht="23.1" hidden="1" customHeight="1" x14ac:dyDescent="0.2">
      <c r="A875" s="322">
        <v>863</v>
      </c>
      <c r="B875" s="423"/>
      <c r="C875" s="420"/>
      <c r="D875" s="424"/>
      <c r="E875" s="422" t="str">
        <f t="shared" si="13"/>
        <v/>
      </c>
      <c r="F875" s="385"/>
      <c r="G875" s="200"/>
      <c r="H875" s="167" t="str">
        <f>IF(LEFT(G875,2)="48","R",IF(D875="","N/A",VLOOKUP(D875,'UCM 7-6-18'!$F$2:$G$1576,2,FALSE)))</f>
        <v>N/A</v>
      </c>
      <c r="I875" s="146"/>
      <c r="J875" s="221"/>
      <c r="K875" s="146"/>
      <c r="L875" s="175"/>
      <c r="S875" s="4"/>
    </row>
    <row r="876" spans="1:19" ht="23.1" hidden="1" customHeight="1" x14ac:dyDescent="0.2">
      <c r="A876" s="323">
        <v>864</v>
      </c>
      <c r="B876" s="423"/>
      <c r="C876" s="420"/>
      <c r="D876" s="424"/>
      <c r="E876" s="422" t="str">
        <f t="shared" si="13"/>
        <v/>
      </c>
      <c r="F876" s="385"/>
      <c r="G876" s="200"/>
      <c r="H876" s="167" t="str">
        <f>IF(LEFT(G876,2)="48","R",IF(D876="","N/A",VLOOKUP(D876,'UCM 7-6-18'!$F$2:$G$1576,2,FALSE)))</f>
        <v>N/A</v>
      </c>
      <c r="I876" s="146"/>
      <c r="J876" s="221"/>
      <c r="K876" s="146"/>
      <c r="L876" s="175"/>
      <c r="S876" s="4"/>
    </row>
    <row r="877" spans="1:19" ht="23.1" hidden="1" customHeight="1" x14ac:dyDescent="0.2">
      <c r="A877" s="322">
        <v>865</v>
      </c>
      <c r="B877" s="423"/>
      <c r="C877" s="420"/>
      <c r="D877" s="424"/>
      <c r="E877" s="422" t="str">
        <f t="shared" si="13"/>
        <v/>
      </c>
      <c r="F877" s="385"/>
      <c r="G877" s="200"/>
      <c r="H877" s="167" t="str">
        <f>IF(LEFT(G877,2)="48","R",IF(D877="","N/A",VLOOKUP(D877,'UCM 7-6-18'!$F$2:$G$1576,2,FALSE)))</f>
        <v>N/A</v>
      </c>
      <c r="I877" s="146"/>
      <c r="J877" s="221"/>
      <c r="K877" s="146"/>
      <c r="L877" s="175"/>
      <c r="S877" s="4"/>
    </row>
    <row r="878" spans="1:19" ht="23.1" hidden="1" customHeight="1" x14ac:dyDescent="0.2">
      <c r="A878" s="323">
        <v>866</v>
      </c>
      <c r="B878" s="423"/>
      <c r="C878" s="420"/>
      <c r="D878" s="424"/>
      <c r="E878" s="422" t="str">
        <f t="shared" si="13"/>
        <v/>
      </c>
      <c r="F878" s="385"/>
      <c r="G878" s="200"/>
      <c r="H878" s="167" t="str">
        <f>IF(LEFT(G878,2)="48","R",IF(D878="","N/A",VLOOKUP(D878,'UCM 7-6-18'!$F$2:$G$1576,2,FALSE)))</f>
        <v>N/A</v>
      </c>
      <c r="I878" s="146"/>
      <c r="J878" s="221"/>
      <c r="K878" s="146"/>
      <c r="L878" s="175"/>
      <c r="S878" s="4"/>
    </row>
    <row r="879" spans="1:19" ht="23.1" hidden="1" customHeight="1" x14ac:dyDescent="0.2">
      <c r="A879" s="322">
        <v>867</v>
      </c>
      <c r="B879" s="423"/>
      <c r="C879" s="420"/>
      <c r="D879" s="424"/>
      <c r="E879" s="422" t="str">
        <f t="shared" si="13"/>
        <v/>
      </c>
      <c r="F879" s="385"/>
      <c r="G879" s="200"/>
      <c r="H879" s="167" t="str">
        <f>IF(LEFT(G879,2)="48","R",IF(D879="","N/A",VLOOKUP(D879,'UCM 7-6-18'!$F$2:$G$1576,2,FALSE)))</f>
        <v>N/A</v>
      </c>
      <c r="I879" s="146"/>
      <c r="J879" s="221"/>
      <c r="K879" s="146"/>
      <c r="L879" s="175"/>
      <c r="S879" s="4"/>
    </row>
    <row r="880" spans="1:19" ht="23.1" hidden="1" customHeight="1" x14ac:dyDescent="0.2">
      <c r="A880" s="323">
        <v>868</v>
      </c>
      <c r="B880" s="423"/>
      <c r="C880" s="420"/>
      <c r="D880" s="424"/>
      <c r="E880" s="422" t="str">
        <f t="shared" si="13"/>
        <v/>
      </c>
      <c r="F880" s="385"/>
      <c r="G880" s="200"/>
      <c r="H880" s="167" t="str">
        <f>IF(LEFT(G880,2)="48","R",IF(D880="","N/A",VLOOKUP(D880,'UCM 7-6-18'!$F$2:$G$1576,2,FALSE)))</f>
        <v>N/A</v>
      </c>
      <c r="I880" s="146"/>
      <c r="J880" s="221"/>
      <c r="K880" s="146"/>
      <c r="L880" s="175"/>
      <c r="S880" s="4"/>
    </row>
    <row r="881" spans="1:19" ht="23.1" hidden="1" customHeight="1" x14ac:dyDescent="0.2">
      <c r="A881" s="322">
        <v>869</v>
      </c>
      <c r="B881" s="423"/>
      <c r="C881" s="420"/>
      <c r="D881" s="424"/>
      <c r="E881" s="422" t="str">
        <f t="shared" si="13"/>
        <v/>
      </c>
      <c r="F881" s="385"/>
      <c r="G881" s="200"/>
      <c r="H881" s="167" t="str">
        <f>IF(LEFT(G881,2)="48","R",IF(D881="","N/A",VLOOKUP(D881,'UCM 7-6-18'!$F$2:$G$1576,2,FALSE)))</f>
        <v>N/A</v>
      </c>
      <c r="I881" s="146"/>
      <c r="J881" s="221"/>
      <c r="K881" s="146"/>
      <c r="L881" s="175"/>
      <c r="S881" s="4"/>
    </row>
    <row r="882" spans="1:19" ht="23.1" hidden="1" customHeight="1" x14ac:dyDescent="0.2">
      <c r="A882" s="323">
        <v>870</v>
      </c>
      <c r="B882" s="423"/>
      <c r="C882" s="420"/>
      <c r="D882" s="424"/>
      <c r="E882" s="422" t="str">
        <f t="shared" si="13"/>
        <v/>
      </c>
      <c r="F882" s="385"/>
      <c r="G882" s="200"/>
      <c r="H882" s="167" t="str">
        <f>IF(LEFT(G882,2)="48","R",IF(D882="","N/A",VLOOKUP(D882,'UCM 7-6-18'!$F$2:$G$1576,2,FALSE)))</f>
        <v>N/A</v>
      </c>
      <c r="I882" s="146"/>
      <c r="J882" s="221"/>
      <c r="K882" s="146"/>
      <c r="L882" s="175"/>
      <c r="S882" s="4"/>
    </row>
    <row r="883" spans="1:19" ht="23.1" hidden="1" customHeight="1" x14ac:dyDescent="0.2">
      <c r="A883" s="322">
        <v>871</v>
      </c>
      <c r="B883" s="423"/>
      <c r="C883" s="420"/>
      <c r="D883" s="424"/>
      <c r="E883" s="422" t="str">
        <f t="shared" si="13"/>
        <v/>
      </c>
      <c r="F883" s="385"/>
      <c r="G883" s="200"/>
      <c r="H883" s="167" t="str">
        <f>IF(LEFT(G883,2)="48","R",IF(D883="","N/A",VLOOKUP(D883,'UCM 7-6-18'!$F$2:$G$1576,2,FALSE)))</f>
        <v>N/A</v>
      </c>
      <c r="I883" s="146"/>
      <c r="J883" s="221"/>
      <c r="K883" s="146"/>
      <c r="L883" s="175"/>
      <c r="S883" s="4"/>
    </row>
    <row r="884" spans="1:19" ht="23.1" hidden="1" customHeight="1" x14ac:dyDescent="0.2">
      <c r="A884" s="323">
        <v>872</v>
      </c>
      <c r="B884" s="423"/>
      <c r="C884" s="420"/>
      <c r="D884" s="424"/>
      <c r="E884" s="422" t="str">
        <f t="shared" si="13"/>
        <v/>
      </c>
      <c r="F884" s="385"/>
      <c r="G884" s="200"/>
      <c r="H884" s="167" t="str">
        <f>IF(LEFT(G884,2)="48","R",IF(D884="","N/A",VLOOKUP(D884,'UCM 7-6-18'!$F$2:$G$1576,2,FALSE)))</f>
        <v>N/A</v>
      </c>
      <c r="I884" s="146"/>
      <c r="J884" s="221"/>
      <c r="K884" s="146"/>
      <c r="L884" s="175"/>
      <c r="S884" s="4"/>
    </row>
    <row r="885" spans="1:19" ht="23.1" hidden="1" customHeight="1" x14ac:dyDescent="0.2">
      <c r="A885" s="322">
        <v>873</v>
      </c>
      <c r="B885" s="423"/>
      <c r="C885" s="420"/>
      <c r="D885" s="424"/>
      <c r="E885" s="422" t="str">
        <f t="shared" si="13"/>
        <v/>
      </c>
      <c r="F885" s="385"/>
      <c r="G885" s="200"/>
      <c r="H885" s="167" t="str">
        <f>IF(LEFT(G885,2)="48","R",IF(D885="","N/A",VLOOKUP(D885,'UCM 7-6-18'!$F$2:$G$1576,2,FALSE)))</f>
        <v>N/A</v>
      </c>
      <c r="I885" s="146"/>
      <c r="J885" s="221"/>
      <c r="K885" s="146"/>
      <c r="L885" s="175"/>
      <c r="S885" s="4"/>
    </row>
    <row r="886" spans="1:19" ht="23.1" hidden="1" customHeight="1" x14ac:dyDescent="0.2">
      <c r="A886" s="323">
        <v>874</v>
      </c>
      <c r="B886" s="423"/>
      <c r="C886" s="420"/>
      <c r="D886" s="424"/>
      <c r="E886" s="422" t="str">
        <f t="shared" si="13"/>
        <v/>
      </c>
      <c r="F886" s="385"/>
      <c r="G886" s="200"/>
      <c r="H886" s="167" t="str">
        <f>IF(LEFT(G886,2)="48","R",IF(D886="","N/A",VLOOKUP(D886,'UCM 7-6-18'!$F$2:$G$1576,2,FALSE)))</f>
        <v>N/A</v>
      </c>
      <c r="I886" s="146"/>
      <c r="J886" s="221"/>
      <c r="K886" s="146"/>
      <c r="L886" s="175"/>
      <c r="S886" s="4"/>
    </row>
    <row r="887" spans="1:19" ht="23.1" hidden="1" customHeight="1" x14ac:dyDescent="0.2">
      <c r="A887" s="322">
        <v>875</v>
      </c>
      <c r="B887" s="423"/>
      <c r="C887" s="420"/>
      <c r="D887" s="424"/>
      <c r="E887" s="422" t="str">
        <f t="shared" si="13"/>
        <v/>
      </c>
      <c r="F887" s="385"/>
      <c r="G887" s="200"/>
      <c r="H887" s="167" t="str">
        <f>IF(LEFT(G887,2)="48","R",IF(D887="","N/A",VLOOKUP(D887,'UCM 7-6-18'!$F$2:$G$1576,2,FALSE)))</f>
        <v>N/A</v>
      </c>
      <c r="I887" s="146"/>
      <c r="J887" s="221"/>
      <c r="K887" s="146"/>
      <c r="L887" s="175"/>
      <c r="S887" s="4"/>
    </row>
    <row r="888" spans="1:19" ht="23.1" hidden="1" customHeight="1" x14ac:dyDescent="0.2">
      <c r="A888" s="323">
        <v>876</v>
      </c>
      <c r="B888" s="423"/>
      <c r="C888" s="420"/>
      <c r="D888" s="424"/>
      <c r="E888" s="422" t="str">
        <f t="shared" si="13"/>
        <v/>
      </c>
      <c r="F888" s="385"/>
      <c r="G888" s="200"/>
      <c r="H888" s="167" t="str">
        <f>IF(LEFT(G888,2)="48","R",IF(D888="","N/A",VLOOKUP(D888,'UCM 7-6-18'!$F$2:$G$1576,2,FALSE)))</f>
        <v>N/A</v>
      </c>
      <c r="I888" s="146"/>
      <c r="J888" s="221"/>
      <c r="K888" s="146"/>
      <c r="L888" s="175"/>
      <c r="S888" s="4"/>
    </row>
    <row r="889" spans="1:19" ht="23.1" hidden="1" customHeight="1" x14ac:dyDescent="0.2">
      <c r="A889" s="322">
        <v>877</v>
      </c>
      <c r="B889" s="423"/>
      <c r="C889" s="420"/>
      <c r="D889" s="424"/>
      <c r="E889" s="422" t="str">
        <f t="shared" si="13"/>
        <v/>
      </c>
      <c r="F889" s="385"/>
      <c r="G889" s="200"/>
      <c r="H889" s="167" t="str">
        <f>IF(LEFT(G889,2)="48","R",IF(D889="","N/A",VLOOKUP(D889,'UCM 7-6-18'!$F$2:$G$1576,2,FALSE)))</f>
        <v>N/A</v>
      </c>
      <c r="I889" s="146"/>
      <c r="J889" s="221"/>
      <c r="K889" s="146"/>
      <c r="L889" s="175"/>
      <c r="S889" s="4"/>
    </row>
    <row r="890" spans="1:19" ht="23.1" hidden="1" customHeight="1" x14ac:dyDescent="0.2">
      <c r="A890" s="323">
        <v>878</v>
      </c>
      <c r="B890" s="423"/>
      <c r="C890" s="420"/>
      <c r="D890" s="424"/>
      <c r="E890" s="422" t="str">
        <f t="shared" si="13"/>
        <v/>
      </c>
      <c r="F890" s="385"/>
      <c r="G890" s="200"/>
      <c r="H890" s="167" t="str">
        <f>IF(LEFT(G890,2)="48","R",IF(D890="","N/A",VLOOKUP(D890,'UCM 7-6-18'!$F$2:$G$1576,2,FALSE)))</f>
        <v>N/A</v>
      </c>
      <c r="I890" s="146"/>
      <c r="J890" s="221"/>
      <c r="K890" s="146"/>
      <c r="L890" s="175"/>
      <c r="S890" s="4"/>
    </row>
    <row r="891" spans="1:19" ht="23.1" hidden="1" customHeight="1" x14ac:dyDescent="0.2">
      <c r="A891" s="322">
        <v>879</v>
      </c>
      <c r="B891" s="423"/>
      <c r="C891" s="420"/>
      <c r="D891" s="424"/>
      <c r="E891" s="422" t="str">
        <f t="shared" si="13"/>
        <v/>
      </c>
      <c r="F891" s="385"/>
      <c r="G891" s="200"/>
      <c r="H891" s="167" t="str">
        <f>IF(LEFT(G891,2)="48","R",IF(D891="","N/A",VLOOKUP(D891,'UCM 7-6-18'!$F$2:$G$1576,2,FALSE)))</f>
        <v>N/A</v>
      </c>
      <c r="I891" s="146"/>
      <c r="J891" s="221"/>
      <c r="K891" s="146"/>
      <c r="L891" s="175"/>
      <c r="S891" s="4"/>
    </row>
    <row r="892" spans="1:19" ht="23.1" hidden="1" customHeight="1" x14ac:dyDescent="0.2">
      <c r="A892" s="323">
        <v>880</v>
      </c>
      <c r="B892" s="423"/>
      <c r="C892" s="420"/>
      <c r="D892" s="424"/>
      <c r="E892" s="422" t="str">
        <f t="shared" si="13"/>
        <v/>
      </c>
      <c r="F892" s="385"/>
      <c r="G892" s="200"/>
      <c r="H892" s="167" t="str">
        <f>IF(LEFT(G892,2)="48","R",IF(D892="","N/A",VLOOKUP(D892,'UCM 7-6-18'!$F$2:$G$1576,2,FALSE)))</f>
        <v>N/A</v>
      </c>
      <c r="I892" s="146"/>
      <c r="J892" s="221"/>
      <c r="K892" s="146"/>
      <c r="L892" s="175"/>
      <c r="S892" s="4"/>
    </row>
    <row r="893" spans="1:19" ht="23.1" hidden="1" customHeight="1" x14ac:dyDescent="0.2">
      <c r="A893" s="322">
        <v>881</v>
      </c>
      <c r="B893" s="423"/>
      <c r="C893" s="420"/>
      <c r="D893" s="424"/>
      <c r="E893" s="422" t="str">
        <f t="shared" si="13"/>
        <v/>
      </c>
      <c r="F893" s="385"/>
      <c r="G893" s="200"/>
      <c r="H893" s="167" t="str">
        <f>IF(LEFT(G893,2)="48","R",IF(D893="","N/A",VLOOKUP(D893,'UCM 7-6-18'!$F$2:$G$1576,2,FALSE)))</f>
        <v>N/A</v>
      </c>
      <c r="I893" s="146"/>
      <c r="J893" s="221"/>
      <c r="K893" s="146"/>
      <c r="L893" s="175"/>
      <c r="S893" s="4"/>
    </row>
    <row r="894" spans="1:19" ht="23.1" hidden="1" customHeight="1" x14ac:dyDescent="0.2">
      <c r="A894" s="323">
        <v>882</v>
      </c>
      <c r="B894" s="423"/>
      <c r="C894" s="420"/>
      <c r="D894" s="424"/>
      <c r="E894" s="422" t="str">
        <f t="shared" si="13"/>
        <v/>
      </c>
      <c r="F894" s="385"/>
      <c r="G894" s="200"/>
      <c r="H894" s="167" t="str">
        <f>IF(LEFT(G894,2)="48","R",IF(D894="","N/A",VLOOKUP(D894,'UCM 7-6-18'!$F$2:$G$1576,2,FALSE)))</f>
        <v>N/A</v>
      </c>
      <c r="I894" s="146"/>
      <c r="J894" s="221"/>
      <c r="K894" s="146"/>
      <c r="L894" s="175"/>
      <c r="S894" s="4"/>
    </row>
    <row r="895" spans="1:19" ht="23.1" hidden="1" customHeight="1" x14ac:dyDescent="0.2">
      <c r="A895" s="322">
        <v>883</v>
      </c>
      <c r="B895" s="423"/>
      <c r="C895" s="420"/>
      <c r="D895" s="424"/>
      <c r="E895" s="422" t="str">
        <f t="shared" si="13"/>
        <v/>
      </c>
      <c r="F895" s="385"/>
      <c r="G895" s="200"/>
      <c r="H895" s="167" t="str">
        <f>IF(LEFT(G895,2)="48","R",IF(D895="","N/A",VLOOKUP(D895,'UCM 7-6-18'!$F$2:$G$1576,2,FALSE)))</f>
        <v>N/A</v>
      </c>
      <c r="I895" s="146"/>
      <c r="J895" s="221"/>
      <c r="K895" s="146"/>
      <c r="L895" s="175"/>
      <c r="S895" s="4"/>
    </row>
    <row r="896" spans="1:19" ht="23.1" hidden="1" customHeight="1" x14ac:dyDescent="0.2">
      <c r="A896" s="323">
        <v>884</v>
      </c>
      <c r="B896" s="423"/>
      <c r="C896" s="420"/>
      <c r="D896" s="424"/>
      <c r="E896" s="422" t="str">
        <f t="shared" si="13"/>
        <v/>
      </c>
      <c r="F896" s="385"/>
      <c r="G896" s="200"/>
      <c r="H896" s="167" t="str">
        <f>IF(LEFT(G896,2)="48","R",IF(D896="","N/A",VLOOKUP(D896,'UCM 7-6-18'!$F$2:$G$1576,2,FALSE)))</f>
        <v>N/A</v>
      </c>
      <c r="I896" s="146"/>
      <c r="J896" s="221"/>
      <c r="K896" s="146"/>
      <c r="L896" s="175"/>
      <c r="S896" s="4"/>
    </row>
    <row r="897" spans="1:19" ht="23.1" hidden="1" customHeight="1" x14ac:dyDescent="0.2">
      <c r="A897" s="322">
        <v>885</v>
      </c>
      <c r="B897" s="423"/>
      <c r="C897" s="420"/>
      <c r="D897" s="424"/>
      <c r="E897" s="422" t="str">
        <f t="shared" si="13"/>
        <v/>
      </c>
      <c r="F897" s="385"/>
      <c r="G897" s="200"/>
      <c r="H897" s="167" t="str">
        <f>IF(LEFT(G897,2)="48","R",IF(D897="","N/A",VLOOKUP(D897,'UCM 7-6-18'!$F$2:$G$1576,2,FALSE)))</f>
        <v>N/A</v>
      </c>
      <c r="I897" s="146"/>
      <c r="J897" s="221"/>
      <c r="K897" s="146"/>
      <c r="L897" s="175"/>
      <c r="S897" s="4"/>
    </row>
    <row r="898" spans="1:19" ht="23.1" hidden="1" customHeight="1" x14ac:dyDescent="0.2">
      <c r="A898" s="323">
        <v>886</v>
      </c>
      <c r="B898" s="423"/>
      <c r="C898" s="420"/>
      <c r="D898" s="424"/>
      <c r="E898" s="422" t="str">
        <f t="shared" si="13"/>
        <v/>
      </c>
      <c r="F898" s="385"/>
      <c r="G898" s="200"/>
      <c r="H898" s="167" t="str">
        <f>IF(LEFT(G898,2)="48","R",IF(D898="","N/A",VLOOKUP(D898,'UCM 7-6-18'!$F$2:$G$1576,2,FALSE)))</f>
        <v>N/A</v>
      </c>
      <c r="I898" s="146"/>
      <c r="J898" s="221"/>
      <c r="K898" s="146"/>
      <c r="L898" s="175"/>
      <c r="S898" s="4"/>
    </row>
    <row r="899" spans="1:19" ht="23.1" hidden="1" customHeight="1" x14ac:dyDescent="0.2">
      <c r="A899" s="322">
        <v>887</v>
      </c>
      <c r="B899" s="423"/>
      <c r="C899" s="420"/>
      <c r="D899" s="424"/>
      <c r="E899" s="422" t="str">
        <f t="shared" si="13"/>
        <v/>
      </c>
      <c r="F899" s="385"/>
      <c r="G899" s="200"/>
      <c r="H899" s="167" t="str">
        <f>IF(LEFT(G899,2)="48","R",IF(D899="","N/A",VLOOKUP(D899,'UCM 7-6-18'!$F$2:$G$1576,2,FALSE)))</f>
        <v>N/A</v>
      </c>
      <c r="I899" s="146"/>
      <c r="J899" s="221"/>
      <c r="K899" s="146"/>
      <c r="L899" s="175"/>
      <c r="S899" s="4"/>
    </row>
    <row r="900" spans="1:19" ht="23.1" hidden="1" customHeight="1" x14ac:dyDescent="0.2">
      <c r="A900" s="323">
        <v>888</v>
      </c>
      <c r="B900" s="423"/>
      <c r="C900" s="420"/>
      <c r="D900" s="424"/>
      <c r="E900" s="422" t="str">
        <f t="shared" si="13"/>
        <v/>
      </c>
      <c r="F900" s="385"/>
      <c r="G900" s="200"/>
      <c r="H900" s="167" t="str">
        <f>IF(LEFT(G900,2)="48","R",IF(D900="","N/A",VLOOKUP(D900,'UCM 7-6-18'!$F$2:$G$1576,2,FALSE)))</f>
        <v>N/A</v>
      </c>
      <c r="I900" s="146"/>
      <c r="J900" s="221"/>
      <c r="K900" s="146"/>
      <c r="L900" s="175"/>
      <c r="S900" s="4"/>
    </row>
    <row r="901" spans="1:19" ht="23.1" hidden="1" customHeight="1" x14ac:dyDescent="0.2">
      <c r="A901" s="322">
        <v>889</v>
      </c>
      <c r="B901" s="423"/>
      <c r="C901" s="420"/>
      <c r="D901" s="424"/>
      <c r="E901" s="422" t="str">
        <f t="shared" si="13"/>
        <v/>
      </c>
      <c r="F901" s="385"/>
      <c r="G901" s="200"/>
      <c r="H901" s="167" t="str">
        <f>IF(LEFT(G901,2)="48","R",IF(D901="","N/A",VLOOKUP(D901,'UCM 7-6-18'!$F$2:$G$1576,2,FALSE)))</f>
        <v>N/A</v>
      </c>
      <c r="I901" s="146"/>
      <c r="J901" s="221"/>
      <c r="K901" s="146"/>
      <c r="L901" s="175"/>
      <c r="S901" s="4"/>
    </row>
    <row r="902" spans="1:19" ht="23.1" hidden="1" customHeight="1" x14ac:dyDescent="0.2">
      <c r="A902" s="323">
        <v>890</v>
      </c>
      <c r="B902" s="423"/>
      <c r="C902" s="420"/>
      <c r="D902" s="424"/>
      <c r="E902" s="422" t="str">
        <f t="shared" si="13"/>
        <v/>
      </c>
      <c r="F902" s="385"/>
      <c r="G902" s="200"/>
      <c r="H902" s="167" t="str">
        <f>IF(LEFT(G902,2)="48","R",IF(D902="","N/A",VLOOKUP(D902,'UCM 7-6-18'!$F$2:$G$1576,2,FALSE)))</f>
        <v>N/A</v>
      </c>
      <c r="I902" s="146"/>
      <c r="J902" s="221"/>
      <c r="K902" s="146"/>
      <c r="L902" s="175"/>
      <c r="S902" s="4"/>
    </row>
    <row r="903" spans="1:19" ht="23.1" hidden="1" customHeight="1" x14ac:dyDescent="0.2">
      <c r="A903" s="322">
        <v>891</v>
      </c>
      <c r="B903" s="423"/>
      <c r="C903" s="420"/>
      <c r="D903" s="424"/>
      <c r="E903" s="422" t="str">
        <f t="shared" si="13"/>
        <v/>
      </c>
      <c r="F903" s="385"/>
      <c r="G903" s="200"/>
      <c r="H903" s="167" t="str">
        <f>IF(LEFT(G903,2)="48","R",IF(D903="","N/A",VLOOKUP(D903,'UCM 7-6-18'!$F$2:$G$1576,2,FALSE)))</f>
        <v>N/A</v>
      </c>
      <c r="I903" s="146"/>
      <c r="J903" s="221"/>
      <c r="K903" s="146"/>
      <c r="L903" s="175"/>
      <c r="S903" s="4"/>
    </row>
    <row r="904" spans="1:19" ht="23.1" hidden="1" customHeight="1" x14ac:dyDescent="0.2">
      <c r="A904" s="323">
        <v>892</v>
      </c>
      <c r="B904" s="423"/>
      <c r="C904" s="420"/>
      <c r="D904" s="424"/>
      <c r="E904" s="422" t="str">
        <f t="shared" si="13"/>
        <v/>
      </c>
      <c r="F904" s="385"/>
      <c r="G904" s="200"/>
      <c r="H904" s="167" t="str">
        <f>IF(LEFT(G904,2)="48","R",IF(D904="","N/A",VLOOKUP(D904,'UCM 7-6-18'!$F$2:$G$1576,2,FALSE)))</f>
        <v>N/A</v>
      </c>
      <c r="I904" s="146"/>
      <c r="J904" s="221"/>
      <c r="K904" s="146"/>
      <c r="L904" s="175"/>
      <c r="S904" s="4"/>
    </row>
    <row r="905" spans="1:19" ht="23.1" hidden="1" customHeight="1" x14ac:dyDescent="0.2">
      <c r="A905" s="322">
        <v>893</v>
      </c>
      <c r="B905" s="423"/>
      <c r="C905" s="420"/>
      <c r="D905" s="424"/>
      <c r="E905" s="422" t="str">
        <f t="shared" si="13"/>
        <v/>
      </c>
      <c r="F905" s="385"/>
      <c r="G905" s="200"/>
      <c r="H905" s="167" t="str">
        <f>IF(LEFT(G905,2)="48","R",IF(D905="","N/A",VLOOKUP(D905,'UCM 7-6-18'!$F$2:$G$1576,2,FALSE)))</f>
        <v>N/A</v>
      </c>
      <c r="I905" s="146"/>
      <c r="J905" s="221"/>
      <c r="K905" s="146"/>
      <c r="L905" s="175"/>
      <c r="S905" s="4"/>
    </row>
    <row r="906" spans="1:19" ht="23.1" hidden="1" customHeight="1" x14ac:dyDescent="0.2">
      <c r="A906" s="323">
        <v>894</v>
      </c>
      <c r="B906" s="423"/>
      <c r="C906" s="420"/>
      <c r="D906" s="424"/>
      <c r="E906" s="422" t="str">
        <f t="shared" si="13"/>
        <v/>
      </c>
      <c r="F906" s="385"/>
      <c r="G906" s="200"/>
      <c r="H906" s="167" t="str">
        <f>IF(LEFT(G906,2)="48","R",IF(D906="","N/A",VLOOKUP(D906,'UCM 7-6-18'!$F$2:$G$1576,2,FALSE)))</f>
        <v>N/A</v>
      </c>
      <c r="I906" s="146"/>
      <c r="J906" s="221"/>
      <c r="K906" s="146"/>
      <c r="L906" s="175"/>
      <c r="S906" s="4"/>
    </row>
    <row r="907" spans="1:19" ht="23.1" hidden="1" customHeight="1" x14ac:dyDescent="0.2">
      <c r="A907" s="322">
        <v>895</v>
      </c>
      <c r="B907" s="423"/>
      <c r="C907" s="420"/>
      <c r="D907" s="424"/>
      <c r="E907" s="422" t="str">
        <f t="shared" ref="E907:E970" si="14">IF(B907="","",(CONCATENATE(TEXT(B907,"###0000_);[Red](#,##0)")," ", TEXT(C907,"###000_);[Red](#,##0)")," ", TEXT(D907,"###0000_);[Red](#,##0)"))))</f>
        <v/>
      </c>
      <c r="F907" s="385"/>
      <c r="G907" s="200"/>
      <c r="H907" s="167" t="str">
        <f>IF(LEFT(G907,2)="48","R",IF(D907="","N/A",VLOOKUP(D907,'UCM 7-6-18'!$F$2:$G$1576,2,FALSE)))</f>
        <v>N/A</v>
      </c>
      <c r="I907" s="146"/>
      <c r="J907" s="221"/>
      <c r="K907" s="146"/>
      <c r="L907" s="175"/>
      <c r="S907" s="4"/>
    </row>
    <row r="908" spans="1:19" ht="23.1" hidden="1" customHeight="1" x14ac:dyDescent="0.2">
      <c r="A908" s="323">
        <v>896</v>
      </c>
      <c r="B908" s="423"/>
      <c r="C908" s="420"/>
      <c r="D908" s="424"/>
      <c r="E908" s="422" t="str">
        <f t="shared" si="14"/>
        <v/>
      </c>
      <c r="F908" s="385"/>
      <c r="G908" s="200"/>
      <c r="H908" s="167" t="str">
        <f>IF(LEFT(G908,2)="48","R",IF(D908="","N/A",VLOOKUP(D908,'UCM 7-6-18'!$F$2:$G$1576,2,FALSE)))</f>
        <v>N/A</v>
      </c>
      <c r="I908" s="146"/>
      <c r="J908" s="221"/>
      <c r="K908" s="146"/>
      <c r="L908" s="175"/>
      <c r="S908" s="4"/>
    </row>
    <row r="909" spans="1:19" ht="23.1" hidden="1" customHeight="1" x14ac:dyDescent="0.2">
      <c r="A909" s="322">
        <v>897</v>
      </c>
      <c r="B909" s="423"/>
      <c r="C909" s="420"/>
      <c r="D909" s="424"/>
      <c r="E909" s="422" t="str">
        <f t="shared" si="14"/>
        <v/>
      </c>
      <c r="F909" s="385"/>
      <c r="G909" s="200"/>
      <c r="H909" s="167" t="str">
        <f>IF(LEFT(G909,2)="48","R",IF(D909="","N/A",VLOOKUP(D909,'UCM 7-6-18'!$F$2:$G$1576,2,FALSE)))</f>
        <v>N/A</v>
      </c>
      <c r="I909" s="146"/>
      <c r="J909" s="221"/>
      <c r="K909" s="146"/>
      <c r="L909" s="175"/>
      <c r="S909" s="4"/>
    </row>
    <row r="910" spans="1:19" ht="23.1" hidden="1" customHeight="1" x14ac:dyDescent="0.2">
      <c r="A910" s="323">
        <v>898</v>
      </c>
      <c r="B910" s="423"/>
      <c r="C910" s="420"/>
      <c r="D910" s="424"/>
      <c r="E910" s="422" t="str">
        <f t="shared" si="14"/>
        <v/>
      </c>
      <c r="F910" s="385"/>
      <c r="G910" s="200"/>
      <c r="H910" s="167" t="str">
        <f>IF(LEFT(G910,2)="48","R",IF(D910="","N/A",VLOOKUP(D910,'UCM 7-6-18'!$F$2:$G$1576,2,FALSE)))</f>
        <v>N/A</v>
      </c>
      <c r="I910" s="146"/>
      <c r="J910" s="221"/>
      <c r="K910" s="146"/>
      <c r="L910" s="175"/>
      <c r="S910" s="4"/>
    </row>
    <row r="911" spans="1:19" ht="23.1" hidden="1" customHeight="1" x14ac:dyDescent="0.2">
      <c r="A911" s="322">
        <v>899</v>
      </c>
      <c r="B911" s="423"/>
      <c r="C911" s="420"/>
      <c r="D911" s="424"/>
      <c r="E911" s="422" t="str">
        <f t="shared" si="14"/>
        <v/>
      </c>
      <c r="F911" s="385"/>
      <c r="G911" s="200"/>
      <c r="H911" s="167" t="str">
        <f>IF(LEFT(G911,2)="48","R",IF(D911="","N/A",VLOOKUP(D911,'UCM 7-6-18'!$F$2:$G$1576,2,FALSE)))</f>
        <v>N/A</v>
      </c>
      <c r="I911" s="146"/>
      <c r="J911" s="221"/>
      <c r="K911" s="146"/>
      <c r="L911" s="175"/>
      <c r="S911" s="4"/>
    </row>
    <row r="912" spans="1:19" ht="23.1" hidden="1" customHeight="1" x14ac:dyDescent="0.2">
      <c r="A912" s="323">
        <v>900</v>
      </c>
      <c r="B912" s="423"/>
      <c r="C912" s="420"/>
      <c r="D912" s="424"/>
      <c r="E912" s="422" t="str">
        <f t="shared" si="14"/>
        <v/>
      </c>
      <c r="F912" s="385"/>
      <c r="G912" s="200"/>
      <c r="H912" s="167" t="str">
        <f>IF(LEFT(G912,2)="48","R",IF(D912="","N/A",VLOOKUP(D912,'UCM 7-6-18'!$F$2:$G$1576,2,FALSE)))</f>
        <v>N/A</v>
      </c>
      <c r="I912" s="146"/>
      <c r="J912" s="221"/>
      <c r="K912" s="146"/>
      <c r="L912" s="175"/>
      <c r="S912" s="4"/>
    </row>
    <row r="913" spans="1:19" ht="23.1" hidden="1" customHeight="1" x14ac:dyDescent="0.2">
      <c r="A913" s="322">
        <v>901</v>
      </c>
      <c r="B913" s="423"/>
      <c r="C913" s="420"/>
      <c r="D913" s="424"/>
      <c r="E913" s="422" t="str">
        <f t="shared" si="14"/>
        <v/>
      </c>
      <c r="F913" s="385"/>
      <c r="G913" s="200"/>
      <c r="H913" s="167" t="str">
        <f>IF(LEFT(G913,2)="48","R",IF(D913="","N/A",VLOOKUP(D913,'UCM 7-6-18'!$F$2:$G$1576,2,FALSE)))</f>
        <v>N/A</v>
      </c>
      <c r="I913" s="146"/>
      <c r="J913" s="221"/>
      <c r="K913" s="146"/>
      <c r="L913" s="175"/>
      <c r="S913" s="4"/>
    </row>
    <row r="914" spans="1:19" ht="23.1" hidden="1" customHeight="1" x14ac:dyDescent="0.2">
      <c r="A914" s="323">
        <v>902</v>
      </c>
      <c r="B914" s="423"/>
      <c r="C914" s="420"/>
      <c r="D914" s="424"/>
      <c r="E914" s="422" t="str">
        <f t="shared" si="14"/>
        <v/>
      </c>
      <c r="F914" s="385"/>
      <c r="G914" s="200"/>
      <c r="H914" s="167" t="str">
        <f>IF(LEFT(G914,2)="48","R",IF(D914="","N/A",VLOOKUP(D914,'UCM 7-6-18'!$F$2:$G$1576,2,FALSE)))</f>
        <v>N/A</v>
      </c>
      <c r="I914" s="146"/>
      <c r="J914" s="221"/>
      <c r="K914" s="146"/>
      <c r="L914" s="175"/>
      <c r="S914" s="4"/>
    </row>
    <row r="915" spans="1:19" ht="23.1" hidden="1" customHeight="1" x14ac:dyDescent="0.2">
      <c r="A915" s="322">
        <v>903</v>
      </c>
      <c r="B915" s="423"/>
      <c r="C915" s="420"/>
      <c r="D915" s="424"/>
      <c r="E915" s="422" t="str">
        <f t="shared" si="14"/>
        <v/>
      </c>
      <c r="F915" s="385"/>
      <c r="G915" s="200"/>
      <c r="H915" s="167" t="str">
        <f>IF(LEFT(G915,2)="48","R",IF(D915="","N/A",VLOOKUP(D915,'UCM 7-6-18'!$F$2:$G$1576,2,FALSE)))</f>
        <v>N/A</v>
      </c>
      <c r="I915" s="146"/>
      <c r="J915" s="221"/>
      <c r="K915" s="146"/>
      <c r="L915" s="175"/>
      <c r="S915" s="4"/>
    </row>
    <row r="916" spans="1:19" ht="23.1" hidden="1" customHeight="1" x14ac:dyDescent="0.2">
      <c r="A916" s="323">
        <v>904</v>
      </c>
      <c r="B916" s="423"/>
      <c r="C916" s="420"/>
      <c r="D916" s="424"/>
      <c r="E916" s="422" t="str">
        <f t="shared" si="14"/>
        <v/>
      </c>
      <c r="F916" s="385"/>
      <c r="G916" s="200"/>
      <c r="H916" s="167" t="str">
        <f>IF(LEFT(G916,2)="48","R",IF(D916="","N/A",VLOOKUP(D916,'UCM 7-6-18'!$F$2:$G$1576,2,FALSE)))</f>
        <v>N/A</v>
      </c>
      <c r="I916" s="146"/>
      <c r="J916" s="221"/>
      <c r="K916" s="146"/>
      <c r="L916" s="175"/>
      <c r="S916" s="4"/>
    </row>
    <row r="917" spans="1:19" ht="23.1" hidden="1" customHeight="1" x14ac:dyDescent="0.2">
      <c r="A917" s="322">
        <v>905</v>
      </c>
      <c r="B917" s="423"/>
      <c r="C917" s="420"/>
      <c r="D917" s="424"/>
      <c r="E917" s="422" t="str">
        <f t="shared" si="14"/>
        <v/>
      </c>
      <c r="F917" s="385"/>
      <c r="G917" s="200"/>
      <c r="H917" s="167" t="str">
        <f>IF(LEFT(G917,2)="48","R",IF(D917="","N/A",VLOOKUP(D917,'UCM 7-6-18'!$F$2:$G$1576,2,FALSE)))</f>
        <v>N/A</v>
      </c>
      <c r="I917" s="146"/>
      <c r="J917" s="221"/>
      <c r="K917" s="146"/>
      <c r="L917" s="175"/>
      <c r="S917" s="4"/>
    </row>
    <row r="918" spans="1:19" ht="23.1" hidden="1" customHeight="1" x14ac:dyDescent="0.2">
      <c r="A918" s="323">
        <v>906</v>
      </c>
      <c r="B918" s="423"/>
      <c r="C918" s="420"/>
      <c r="D918" s="424"/>
      <c r="E918" s="422" t="str">
        <f t="shared" si="14"/>
        <v/>
      </c>
      <c r="F918" s="385"/>
      <c r="G918" s="200"/>
      <c r="H918" s="167" t="str">
        <f>IF(LEFT(G918,2)="48","R",IF(D918="","N/A",VLOOKUP(D918,'UCM 7-6-18'!$F$2:$G$1576,2,FALSE)))</f>
        <v>N/A</v>
      </c>
      <c r="I918" s="146"/>
      <c r="J918" s="221"/>
      <c r="K918" s="146"/>
      <c r="L918" s="175"/>
      <c r="S918" s="4"/>
    </row>
    <row r="919" spans="1:19" ht="23.1" hidden="1" customHeight="1" x14ac:dyDescent="0.2">
      <c r="A919" s="322">
        <v>907</v>
      </c>
      <c r="B919" s="423"/>
      <c r="C919" s="420"/>
      <c r="D919" s="424"/>
      <c r="E919" s="422" t="str">
        <f t="shared" si="14"/>
        <v/>
      </c>
      <c r="F919" s="385"/>
      <c r="G919" s="200"/>
      <c r="H919" s="167" t="str">
        <f>IF(LEFT(G919,2)="48","R",IF(D919="","N/A",VLOOKUP(D919,'UCM 7-6-18'!$F$2:$G$1576,2,FALSE)))</f>
        <v>N/A</v>
      </c>
      <c r="I919" s="146"/>
      <c r="J919" s="221"/>
      <c r="K919" s="146"/>
      <c r="L919" s="175"/>
      <c r="S919" s="4"/>
    </row>
    <row r="920" spans="1:19" ht="23.1" hidden="1" customHeight="1" x14ac:dyDescent="0.2">
      <c r="A920" s="323">
        <v>908</v>
      </c>
      <c r="B920" s="423"/>
      <c r="C920" s="420"/>
      <c r="D920" s="424"/>
      <c r="E920" s="422" t="str">
        <f t="shared" si="14"/>
        <v/>
      </c>
      <c r="F920" s="385"/>
      <c r="G920" s="200"/>
      <c r="H920" s="167" t="str">
        <f>IF(LEFT(G920,2)="48","R",IF(D920="","N/A",VLOOKUP(D920,'UCM 7-6-18'!$F$2:$G$1576,2,FALSE)))</f>
        <v>N/A</v>
      </c>
      <c r="I920" s="146"/>
      <c r="J920" s="221"/>
      <c r="K920" s="146"/>
      <c r="L920" s="175"/>
      <c r="S920" s="4"/>
    </row>
    <row r="921" spans="1:19" ht="23.1" hidden="1" customHeight="1" x14ac:dyDescent="0.2">
      <c r="A921" s="322">
        <v>909</v>
      </c>
      <c r="B921" s="423"/>
      <c r="C921" s="420"/>
      <c r="D921" s="424"/>
      <c r="E921" s="422" t="str">
        <f t="shared" si="14"/>
        <v/>
      </c>
      <c r="F921" s="385"/>
      <c r="G921" s="200"/>
      <c r="H921" s="167" t="str">
        <f>IF(LEFT(G921,2)="48","R",IF(D921="","N/A",VLOOKUP(D921,'UCM 7-6-18'!$F$2:$G$1576,2,FALSE)))</f>
        <v>N/A</v>
      </c>
      <c r="I921" s="146"/>
      <c r="J921" s="221"/>
      <c r="K921" s="146"/>
      <c r="L921" s="175"/>
      <c r="S921" s="4"/>
    </row>
    <row r="922" spans="1:19" ht="23.1" hidden="1" customHeight="1" x14ac:dyDescent="0.2">
      <c r="A922" s="323">
        <v>910</v>
      </c>
      <c r="B922" s="423"/>
      <c r="C922" s="420"/>
      <c r="D922" s="424"/>
      <c r="E922" s="422" t="str">
        <f t="shared" si="14"/>
        <v/>
      </c>
      <c r="F922" s="385"/>
      <c r="G922" s="200"/>
      <c r="H922" s="167" t="str">
        <f>IF(LEFT(G922,2)="48","R",IF(D922="","N/A",VLOOKUP(D922,'UCM 7-6-18'!$F$2:$G$1576,2,FALSE)))</f>
        <v>N/A</v>
      </c>
      <c r="I922" s="146"/>
      <c r="J922" s="221"/>
      <c r="K922" s="146"/>
      <c r="L922" s="175"/>
      <c r="S922" s="4"/>
    </row>
    <row r="923" spans="1:19" ht="23.1" hidden="1" customHeight="1" x14ac:dyDescent="0.2">
      <c r="A923" s="322">
        <v>911</v>
      </c>
      <c r="B923" s="423"/>
      <c r="C923" s="420"/>
      <c r="D923" s="424"/>
      <c r="E923" s="422" t="str">
        <f t="shared" si="14"/>
        <v/>
      </c>
      <c r="F923" s="385"/>
      <c r="G923" s="200"/>
      <c r="H923" s="167" t="str">
        <f>IF(LEFT(G923,2)="48","R",IF(D923="","N/A",VLOOKUP(D923,'UCM 7-6-18'!$F$2:$G$1576,2,FALSE)))</f>
        <v>N/A</v>
      </c>
      <c r="I923" s="146"/>
      <c r="J923" s="221"/>
      <c r="K923" s="146"/>
      <c r="L923" s="175"/>
      <c r="S923" s="4"/>
    </row>
    <row r="924" spans="1:19" ht="23.1" hidden="1" customHeight="1" x14ac:dyDescent="0.2">
      <c r="A924" s="323">
        <v>912</v>
      </c>
      <c r="B924" s="423"/>
      <c r="C924" s="420"/>
      <c r="D924" s="424"/>
      <c r="E924" s="422" t="str">
        <f t="shared" si="14"/>
        <v/>
      </c>
      <c r="F924" s="385"/>
      <c r="G924" s="200"/>
      <c r="H924" s="167" t="str">
        <f>IF(LEFT(G924,2)="48","R",IF(D924="","N/A",VLOOKUP(D924,'UCM 7-6-18'!$F$2:$G$1576,2,FALSE)))</f>
        <v>N/A</v>
      </c>
      <c r="I924" s="146"/>
      <c r="J924" s="221"/>
      <c r="K924" s="146"/>
      <c r="L924" s="175"/>
      <c r="S924" s="4"/>
    </row>
    <row r="925" spans="1:19" ht="23.1" hidden="1" customHeight="1" x14ac:dyDescent="0.2">
      <c r="A925" s="322">
        <v>913</v>
      </c>
      <c r="B925" s="423"/>
      <c r="C925" s="420"/>
      <c r="D925" s="424"/>
      <c r="E925" s="422" t="str">
        <f t="shared" si="14"/>
        <v/>
      </c>
      <c r="F925" s="385"/>
      <c r="G925" s="200"/>
      <c r="H925" s="167" t="str">
        <f>IF(LEFT(G925,2)="48","R",IF(D925="","N/A",VLOOKUP(D925,'UCM 7-6-18'!$F$2:$G$1576,2,FALSE)))</f>
        <v>N/A</v>
      </c>
      <c r="I925" s="146"/>
      <c r="J925" s="221"/>
      <c r="K925" s="146"/>
      <c r="L925" s="175"/>
      <c r="S925" s="4"/>
    </row>
    <row r="926" spans="1:19" ht="23.1" hidden="1" customHeight="1" x14ac:dyDescent="0.2">
      <c r="A926" s="323">
        <v>914</v>
      </c>
      <c r="B926" s="423"/>
      <c r="C926" s="420"/>
      <c r="D926" s="424"/>
      <c r="E926" s="422" t="str">
        <f t="shared" si="14"/>
        <v/>
      </c>
      <c r="F926" s="385"/>
      <c r="G926" s="200"/>
      <c r="H926" s="167" t="str">
        <f>IF(LEFT(G926,2)="48","R",IF(D926="","N/A",VLOOKUP(D926,'UCM 7-6-18'!$F$2:$G$1576,2,FALSE)))</f>
        <v>N/A</v>
      </c>
      <c r="I926" s="146"/>
      <c r="J926" s="221"/>
      <c r="K926" s="146"/>
      <c r="L926" s="175"/>
      <c r="S926" s="4"/>
    </row>
    <row r="927" spans="1:19" ht="23.1" hidden="1" customHeight="1" x14ac:dyDescent="0.2">
      <c r="A927" s="322">
        <v>915</v>
      </c>
      <c r="B927" s="423"/>
      <c r="C927" s="420"/>
      <c r="D927" s="424"/>
      <c r="E927" s="422" t="str">
        <f t="shared" si="14"/>
        <v/>
      </c>
      <c r="F927" s="385"/>
      <c r="G927" s="200"/>
      <c r="H927" s="167" t="str">
        <f>IF(LEFT(G927,2)="48","R",IF(D927="","N/A",VLOOKUP(D927,'UCM 7-6-18'!$F$2:$G$1576,2,FALSE)))</f>
        <v>N/A</v>
      </c>
      <c r="I927" s="146"/>
      <c r="J927" s="221"/>
      <c r="K927" s="146"/>
      <c r="L927" s="175"/>
      <c r="S927" s="4"/>
    </row>
    <row r="928" spans="1:19" ht="23.1" hidden="1" customHeight="1" x14ac:dyDescent="0.2">
      <c r="A928" s="323">
        <v>916</v>
      </c>
      <c r="B928" s="423"/>
      <c r="C928" s="420"/>
      <c r="D928" s="424"/>
      <c r="E928" s="422" t="str">
        <f t="shared" si="14"/>
        <v/>
      </c>
      <c r="F928" s="385"/>
      <c r="G928" s="200"/>
      <c r="H928" s="167" t="str">
        <f>IF(LEFT(G928,2)="48","R",IF(D928="","N/A",VLOOKUP(D928,'UCM 7-6-18'!$F$2:$G$1576,2,FALSE)))</f>
        <v>N/A</v>
      </c>
      <c r="I928" s="146"/>
      <c r="J928" s="221"/>
      <c r="K928" s="146"/>
      <c r="L928" s="175"/>
      <c r="S928" s="4"/>
    </row>
    <row r="929" spans="1:19" ht="23.1" hidden="1" customHeight="1" x14ac:dyDescent="0.2">
      <c r="A929" s="322">
        <v>917</v>
      </c>
      <c r="B929" s="423"/>
      <c r="C929" s="420"/>
      <c r="D929" s="424"/>
      <c r="E929" s="422" t="str">
        <f t="shared" si="14"/>
        <v/>
      </c>
      <c r="F929" s="385"/>
      <c r="G929" s="200"/>
      <c r="H929" s="167" t="str">
        <f>IF(LEFT(G929,2)="48","R",IF(D929="","N/A",VLOOKUP(D929,'UCM 7-6-18'!$F$2:$G$1576,2,FALSE)))</f>
        <v>N/A</v>
      </c>
      <c r="I929" s="146"/>
      <c r="J929" s="221"/>
      <c r="K929" s="146"/>
      <c r="L929" s="175"/>
      <c r="S929" s="4"/>
    </row>
    <row r="930" spans="1:19" ht="23.1" hidden="1" customHeight="1" x14ac:dyDescent="0.2">
      <c r="A930" s="323">
        <v>918</v>
      </c>
      <c r="B930" s="423"/>
      <c r="C930" s="420"/>
      <c r="D930" s="424"/>
      <c r="E930" s="422" t="str">
        <f t="shared" si="14"/>
        <v/>
      </c>
      <c r="F930" s="385"/>
      <c r="G930" s="200"/>
      <c r="H930" s="167" t="str">
        <f>IF(LEFT(G930,2)="48","R",IF(D930="","N/A",VLOOKUP(D930,'UCM 7-6-18'!$F$2:$G$1576,2,FALSE)))</f>
        <v>N/A</v>
      </c>
      <c r="I930" s="146"/>
      <c r="J930" s="221"/>
      <c r="K930" s="146"/>
      <c r="L930" s="175"/>
      <c r="S930" s="4"/>
    </row>
    <row r="931" spans="1:19" ht="23.1" hidden="1" customHeight="1" x14ac:dyDescent="0.2">
      <c r="A931" s="322">
        <v>919</v>
      </c>
      <c r="B931" s="423"/>
      <c r="C931" s="420"/>
      <c r="D931" s="424"/>
      <c r="E931" s="422" t="str">
        <f t="shared" si="14"/>
        <v/>
      </c>
      <c r="F931" s="385"/>
      <c r="G931" s="200"/>
      <c r="H931" s="167" t="str">
        <f>IF(LEFT(G931,2)="48","R",IF(D931="","N/A",VLOOKUP(D931,'UCM 7-6-18'!$F$2:$G$1576,2,FALSE)))</f>
        <v>N/A</v>
      </c>
      <c r="I931" s="146"/>
      <c r="J931" s="221"/>
      <c r="K931" s="146"/>
      <c r="L931" s="175"/>
      <c r="S931" s="4"/>
    </row>
    <row r="932" spans="1:19" ht="23.1" hidden="1" customHeight="1" x14ac:dyDescent="0.2">
      <c r="A932" s="323">
        <v>920</v>
      </c>
      <c r="B932" s="423"/>
      <c r="C932" s="420"/>
      <c r="D932" s="424"/>
      <c r="E932" s="422" t="str">
        <f t="shared" si="14"/>
        <v/>
      </c>
      <c r="F932" s="385"/>
      <c r="G932" s="200"/>
      <c r="H932" s="167" t="str">
        <f>IF(LEFT(G932,2)="48","R",IF(D932="","N/A",VLOOKUP(D932,'UCM 7-6-18'!$F$2:$G$1576,2,FALSE)))</f>
        <v>N/A</v>
      </c>
      <c r="I932" s="146"/>
      <c r="J932" s="221"/>
      <c r="K932" s="146"/>
      <c r="L932" s="175"/>
      <c r="S932" s="4"/>
    </row>
    <row r="933" spans="1:19" ht="23.1" hidden="1" customHeight="1" x14ac:dyDescent="0.2">
      <c r="A933" s="322">
        <v>921</v>
      </c>
      <c r="B933" s="423"/>
      <c r="C933" s="420"/>
      <c r="D933" s="424"/>
      <c r="E933" s="422" t="str">
        <f t="shared" si="14"/>
        <v/>
      </c>
      <c r="F933" s="385"/>
      <c r="G933" s="200"/>
      <c r="H933" s="167" t="str">
        <f>IF(LEFT(G933,2)="48","R",IF(D933="","N/A",VLOOKUP(D933,'UCM 7-6-18'!$F$2:$G$1576,2,FALSE)))</f>
        <v>N/A</v>
      </c>
      <c r="I933" s="146"/>
      <c r="J933" s="221"/>
      <c r="K933" s="146"/>
      <c r="L933" s="175"/>
      <c r="S933" s="4"/>
    </row>
    <row r="934" spans="1:19" ht="23.1" hidden="1" customHeight="1" x14ac:dyDescent="0.2">
      <c r="A934" s="323">
        <v>922</v>
      </c>
      <c r="B934" s="423"/>
      <c r="C934" s="420"/>
      <c r="D934" s="424"/>
      <c r="E934" s="422" t="str">
        <f t="shared" si="14"/>
        <v/>
      </c>
      <c r="F934" s="385"/>
      <c r="G934" s="200"/>
      <c r="H934" s="167" t="str">
        <f>IF(LEFT(G934,2)="48","R",IF(D934="","N/A",VLOOKUP(D934,'UCM 7-6-18'!$F$2:$G$1576,2,FALSE)))</f>
        <v>N/A</v>
      </c>
      <c r="I934" s="146"/>
      <c r="J934" s="221"/>
      <c r="K934" s="146"/>
      <c r="L934" s="175"/>
      <c r="S934" s="4"/>
    </row>
    <row r="935" spans="1:19" ht="23.1" hidden="1" customHeight="1" x14ac:dyDescent="0.2">
      <c r="A935" s="322">
        <v>923</v>
      </c>
      <c r="B935" s="423"/>
      <c r="C935" s="420"/>
      <c r="D935" s="424"/>
      <c r="E935" s="422" t="str">
        <f t="shared" si="14"/>
        <v/>
      </c>
      <c r="F935" s="385"/>
      <c r="G935" s="200"/>
      <c r="H935" s="167" t="str">
        <f>IF(LEFT(G935,2)="48","R",IF(D935="","N/A",VLOOKUP(D935,'UCM 7-6-18'!$F$2:$G$1576,2,FALSE)))</f>
        <v>N/A</v>
      </c>
      <c r="I935" s="146"/>
      <c r="J935" s="221"/>
      <c r="K935" s="146"/>
      <c r="L935" s="175"/>
      <c r="S935" s="4"/>
    </row>
    <row r="936" spans="1:19" ht="23.1" hidden="1" customHeight="1" x14ac:dyDescent="0.2">
      <c r="A936" s="323">
        <v>924</v>
      </c>
      <c r="B936" s="423"/>
      <c r="C936" s="420"/>
      <c r="D936" s="424"/>
      <c r="E936" s="422" t="str">
        <f t="shared" si="14"/>
        <v/>
      </c>
      <c r="F936" s="385"/>
      <c r="G936" s="200"/>
      <c r="H936" s="167" t="str">
        <f>IF(LEFT(G936,2)="48","R",IF(D936="","N/A",VLOOKUP(D936,'UCM 7-6-18'!$F$2:$G$1576,2,FALSE)))</f>
        <v>N/A</v>
      </c>
      <c r="I936" s="146"/>
      <c r="J936" s="221"/>
      <c r="K936" s="146"/>
      <c r="L936" s="175"/>
      <c r="S936" s="4"/>
    </row>
    <row r="937" spans="1:19" ht="23.1" hidden="1" customHeight="1" x14ac:dyDescent="0.2">
      <c r="A937" s="322">
        <v>925</v>
      </c>
      <c r="B937" s="423"/>
      <c r="C937" s="420"/>
      <c r="D937" s="424"/>
      <c r="E937" s="422" t="str">
        <f t="shared" si="14"/>
        <v/>
      </c>
      <c r="F937" s="385"/>
      <c r="G937" s="200"/>
      <c r="H937" s="167" t="str">
        <f>IF(LEFT(G937,2)="48","R",IF(D937="","N/A",VLOOKUP(D937,'UCM 7-6-18'!$F$2:$G$1576,2,FALSE)))</f>
        <v>N/A</v>
      </c>
      <c r="I937" s="146"/>
      <c r="J937" s="221"/>
      <c r="K937" s="146"/>
      <c r="L937" s="175"/>
      <c r="S937" s="4"/>
    </row>
    <row r="938" spans="1:19" ht="23.1" hidden="1" customHeight="1" x14ac:dyDescent="0.2">
      <c r="A938" s="323">
        <v>926</v>
      </c>
      <c r="B938" s="423"/>
      <c r="C938" s="420"/>
      <c r="D938" s="424"/>
      <c r="E938" s="422" t="str">
        <f t="shared" si="14"/>
        <v/>
      </c>
      <c r="F938" s="385"/>
      <c r="G938" s="200"/>
      <c r="H938" s="167" t="str">
        <f>IF(LEFT(G938,2)="48","R",IF(D938="","N/A",VLOOKUP(D938,'UCM 7-6-18'!$F$2:$G$1576,2,FALSE)))</f>
        <v>N/A</v>
      </c>
      <c r="I938" s="146"/>
      <c r="J938" s="221"/>
      <c r="K938" s="146"/>
      <c r="L938" s="175"/>
      <c r="S938" s="4"/>
    </row>
    <row r="939" spans="1:19" ht="23.1" hidden="1" customHeight="1" x14ac:dyDescent="0.2">
      <c r="A939" s="322">
        <v>927</v>
      </c>
      <c r="B939" s="423"/>
      <c r="C939" s="420"/>
      <c r="D939" s="424"/>
      <c r="E939" s="422" t="str">
        <f t="shared" si="14"/>
        <v/>
      </c>
      <c r="F939" s="385"/>
      <c r="G939" s="200"/>
      <c r="H939" s="167" t="str">
        <f>IF(LEFT(G939,2)="48","R",IF(D939="","N/A",VLOOKUP(D939,'UCM 7-6-18'!$F$2:$G$1576,2,FALSE)))</f>
        <v>N/A</v>
      </c>
      <c r="I939" s="146"/>
      <c r="J939" s="221"/>
      <c r="K939" s="146"/>
      <c r="L939" s="175"/>
      <c r="S939" s="4"/>
    </row>
    <row r="940" spans="1:19" ht="23.1" hidden="1" customHeight="1" x14ac:dyDescent="0.2">
      <c r="A940" s="323">
        <v>928</v>
      </c>
      <c r="B940" s="423"/>
      <c r="C940" s="420"/>
      <c r="D940" s="424"/>
      <c r="E940" s="422" t="str">
        <f t="shared" si="14"/>
        <v/>
      </c>
      <c r="F940" s="385"/>
      <c r="G940" s="200"/>
      <c r="H940" s="167" t="str">
        <f>IF(LEFT(G940,2)="48","R",IF(D940="","N/A",VLOOKUP(D940,'UCM 7-6-18'!$F$2:$G$1576,2,FALSE)))</f>
        <v>N/A</v>
      </c>
      <c r="I940" s="146"/>
      <c r="J940" s="221"/>
      <c r="K940" s="146"/>
      <c r="L940" s="175"/>
      <c r="S940" s="4"/>
    </row>
    <row r="941" spans="1:19" ht="23.1" hidden="1" customHeight="1" x14ac:dyDescent="0.2">
      <c r="A941" s="322">
        <v>929</v>
      </c>
      <c r="B941" s="423"/>
      <c r="C941" s="420"/>
      <c r="D941" s="424"/>
      <c r="E941" s="422" t="str">
        <f t="shared" si="14"/>
        <v/>
      </c>
      <c r="F941" s="385"/>
      <c r="G941" s="200"/>
      <c r="H941" s="167" t="str">
        <f>IF(LEFT(G941,2)="48","R",IF(D941="","N/A",VLOOKUP(D941,'UCM 7-6-18'!$F$2:$G$1576,2,FALSE)))</f>
        <v>N/A</v>
      </c>
      <c r="I941" s="146"/>
      <c r="J941" s="221"/>
      <c r="K941" s="146"/>
      <c r="L941" s="175"/>
      <c r="S941" s="4"/>
    </row>
    <row r="942" spans="1:19" ht="23.1" hidden="1" customHeight="1" x14ac:dyDescent="0.2">
      <c r="A942" s="323">
        <v>930</v>
      </c>
      <c r="B942" s="423"/>
      <c r="C942" s="420"/>
      <c r="D942" s="424"/>
      <c r="E942" s="422" t="str">
        <f t="shared" si="14"/>
        <v/>
      </c>
      <c r="F942" s="385"/>
      <c r="G942" s="200"/>
      <c r="H942" s="167" t="str">
        <f>IF(LEFT(G942,2)="48","R",IF(D942="","N/A",VLOOKUP(D942,'UCM 7-6-18'!$F$2:$G$1576,2,FALSE)))</f>
        <v>N/A</v>
      </c>
      <c r="I942" s="146"/>
      <c r="J942" s="221"/>
      <c r="K942" s="146"/>
      <c r="L942" s="175"/>
      <c r="S942" s="4"/>
    </row>
    <row r="943" spans="1:19" ht="23.1" hidden="1" customHeight="1" x14ac:dyDescent="0.2">
      <c r="A943" s="322">
        <v>931</v>
      </c>
      <c r="B943" s="423"/>
      <c r="C943" s="420"/>
      <c r="D943" s="424"/>
      <c r="E943" s="422" t="str">
        <f t="shared" si="14"/>
        <v/>
      </c>
      <c r="F943" s="385"/>
      <c r="G943" s="200"/>
      <c r="H943" s="167" t="str">
        <f>IF(LEFT(G943,2)="48","R",IF(D943="","N/A",VLOOKUP(D943,'UCM 7-6-18'!$F$2:$G$1576,2,FALSE)))</f>
        <v>N/A</v>
      </c>
      <c r="I943" s="146"/>
      <c r="J943" s="221"/>
      <c r="K943" s="146"/>
      <c r="L943" s="175"/>
      <c r="S943" s="4"/>
    </row>
    <row r="944" spans="1:19" ht="23.1" hidden="1" customHeight="1" x14ac:dyDescent="0.2">
      <c r="A944" s="323">
        <v>932</v>
      </c>
      <c r="B944" s="423"/>
      <c r="C944" s="420"/>
      <c r="D944" s="424"/>
      <c r="E944" s="422" t="str">
        <f t="shared" si="14"/>
        <v/>
      </c>
      <c r="F944" s="385"/>
      <c r="G944" s="200"/>
      <c r="H944" s="167" t="str">
        <f>IF(LEFT(G944,2)="48","R",IF(D944="","N/A",VLOOKUP(D944,'UCM 7-6-18'!$F$2:$G$1576,2,FALSE)))</f>
        <v>N/A</v>
      </c>
      <c r="I944" s="146"/>
      <c r="J944" s="221"/>
      <c r="K944" s="146"/>
      <c r="L944" s="175"/>
      <c r="S944" s="4"/>
    </row>
    <row r="945" spans="1:19" ht="23.1" hidden="1" customHeight="1" x14ac:dyDescent="0.2">
      <c r="A945" s="322">
        <v>933</v>
      </c>
      <c r="B945" s="423"/>
      <c r="C945" s="420"/>
      <c r="D945" s="424"/>
      <c r="E945" s="422" t="str">
        <f t="shared" si="14"/>
        <v/>
      </c>
      <c r="F945" s="385"/>
      <c r="G945" s="200"/>
      <c r="H945" s="167" t="str">
        <f>IF(LEFT(G945,2)="48","R",IF(D945="","N/A",VLOOKUP(D945,'UCM 7-6-18'!$F$2:$G$1576,2,FALSE)))</f>
        <v>N/A</v>
      </c>
      <c r="I945" s="146"/>
      <c r="J945" s="221"/>
      <c r="K945" s="146"/>
      <c r="L945" s="175"/>
      <c r="S945" s="4"/>
    </row>
    <row r="946" spans="1:19" ht="23.1" hidden="1" customHeight="1" x14ac:dyDescent="0.2">
      <c r="A946" s="323">
        <v>934</v>
      </c>
      <c r="B946" s="423"/>
      <c r="C946" s="420"/>
      <c r="D946" s="424"/>
      <c r="E946" s="422" t="str">
        <f t="shared" si="14"/>
        <v/>
      </c>
      <c r="F946" s="385"/>
      <c r="G946" s="200"/>
      <c r="H946" s="167" t="str">
        <f>IF(LEFT(G946,2)="48","R",IF(D946="","N/A",VLOOKUP(D946,'UCM 7-6-18'!$F$2:$G$1576,2,FALSE)))</f>
        <v>N/A</v>
      </c>
      <c r="I946" s="146"/>
      <c r="J946" s="221"/>
      <c r="K946" s="146"/>
      <c r="L946" s="175"/>
      <c r="S946" s="4"/>
    </row>
    <row r="947" spans="1:19" ht="23.1" hidden="1" customHeight="1" x14ac:dyDescent="0.2">
      <c r="A947" s="322">
        <v>935</v>
      </c>
      <c r="B947" s="423"/>
      <c r="C947" s="420"/>
      <c r="D947" s="424"/>
      <c r="E947" s="422" t="str">
        <f t="shared" si="14"/>
        <v/>
      </c>
      <c r="F947" s="385"/>
      <c r="G947" s="200"/>
      <c r="H947" s="167" t="str">
        <f>IF(LEFT(G947,2)="48","R",IF(D947="","N/A",VLOOKUP(D947,'UCM 7-6-18'!$F$2:$G$1576,2,FALSE)))</f>
        <v>N/A</v>
      </c>
      <c r="I947" s="146"/>
      <c r="J947" s="221"/>
      <c r="K947" s="146"/>
      <c r="L947" s="175"/>
      <c r="S947" s="4"/>
    </row>
    <row r="948" spans="1:19" ht="23.1" hidden="1" customHeight="1" x14ac:dyDescent="0.2">
      <c r="A948" s="323">
        <v>936</v>
      </c>
      <c r="B948" s="423"/>
      <c r="C948" s="420"/>
      <c r="D948" s="424"/>
      <c r="E948" s="422" t="str">
        <f t="shared" si="14"/>
        <v/>
      </c>
      <c r="F948" s="385"/>
      <c r="G948" s="200"/>
      <c r="H948" s="167" t="str">
        <f>IF(LEFT(G948,2)="48","R",IF(D948="","N/A",VLOOKUP(D948,'UCM 7-6-18'!$F$2:$G$1576,2,FALSE)))</f>
        <v>N/A</v>
      </c>
      <c r="I948" s="146"/>
      <c r="J948" s="221"/>
      <c r="K948" s="146"/>
      <c r="L948" s="175"/>
      <c r="S948" s="4"/>
    </row>
    <row r="949" spans="1:19" ht="23.1" hidden="1" customHeight="1" x14ac:dyDescent="0.2">
      <c r="A949" s="322">
        <v>937</v>
      </c>
      <c r="B949" s="423"/>
      <c r="C949" s="420"/>
      <c r="D949" s="424"/>
      <c r="E949" s="422" t="str">
        <f t="shared" si="14"/>
        <v/>
      </c>
      <c r="F949" s="385"/>
      <c r="G949" s="200"/>
      <c r="H949" s="167" t="str">
        <f>IF(LEFT(G949,2)="48","R",IF(D949="","N/A",VLOOKUP(D949,'UCM 7-6-18'!$F$2:$G$1576,2,FALSE)))</f>
        <v>N/A</v>
      </c>
      <c r="I949" s="146"/>
      <c r="J949" s="221"/>
      <c r="K949" s="146"/>
      <c r="L949" s="175"/>
      <c r="S949" s="4"/>
    </row>
    <row r="950" spans="1:19" ht="23.1" hidden="1" customHeight="1" x14ac:dyDescent="0.2">
      <c r="A950" s="323">
        <v>938</v>
      </c>
      <c r="B950" s="423"/>
      <c r="C950" s="420"/>
      <c r="D950" s="424"/>
      <c r="E950" s="422" t="str">
        <f t="shared" si="14"/>
        <v/>
      </c>
      <c r="F950" s="385"/>
      <c r="G950" s="200"/>
      <c r="H950" s="167" t="str">
        <f>IF(LEFT(G950,2)="48","R",IF(D950="","N/A",VLOOKUP(D950,'UCM 7-6-18'!$F$2:$G$1576,2,FALSE)))</f>
        <v>N/A</v>
      </c>
      <c r="I950" s="146"/>
      <c r="J950" s="221"/>
      <c r="K950" s="146"/>
      <c r="L950" s="175"/>
      <c r="S950" s="4"/>
    </row>
    <row r="951" spans="1:19" ht="23.1" hidden="1" customHeight="1" x14ac:dyDescent="0.2">
      <c r="A951" s="322">
        <v>939</v>
      </c>
      <c r="B951" s="423"/>
      <c r="C951" s="420"/>
      <c r="D951" s="424"/>
      <c r="E951" s="422" t="str">
        <f t="shared" si="14"/>
        <v/>
      </c>
      <c r="F951" s="385"/>
      <c r="G951" s="200"/>
      <c r="H951" s="167" t="str">
        <f>IF(LEFT(G951,2)="48","R",IF(D951="","N/A",VLOOKUP(D951,'UCM 7-6-18'!$F$2:$G$1576,2,FALSE)))</f>
        <v>N/A</v>
      </c>
      <c r="I951" s="146"/>
      <c r="J951" s="221"/>
      <c r="K951" s="146"/>
      <c r="L951" s="175"/>
      <c r="S951" s="4"/>
    </row>
    <row r="952" spans="1:19" ht="23.1" hidden="1" customHeight="1" x14ac:dyDescent="0.2">
      <c r="A952" s="323">
        <v>940</v>
      </c>
      <c r="B952" s="423"/>
      <c r="C952" s="420"/>
      <c r="D952" s="424"/>
      <c r="E952" s="422" t="str">
        <f t="shared" si="14"/>
        <v/>
      </c>
      <c r="F952" s="385"/>
      <c r="G952" s="200"/>
      <c r="H952" s="167" t="str">
        <f>IF(LEFT(G952,2)="48","R",IF(D952="","N/A",VLOOKUP(D952,'UCM 7-6-18'!$F$2:$G$1576,2,FALSE)))</f>
        <v>N/A</v>
      </c>
      <c r="I952" s="146"/>
      <c r="J952" s="221"/>
      <c r="K952" s="146"/>
      <c r="L952" s="175"/>
      <c r="S952" s="4"/>
    </row>
    <row r="953" spans="1:19" ht="23.1" hidden="1" customHeight="1" x14ac:dyDescent="0.2">
      <c r="A953" s="322">
        <v>941</v>
      </c>
      <c r="B953" s="423"/>
      <c r="C953" s="420"/>
      <c r="D953" s="424"/>
      <c r="E953" s="422" t="str">
        <f t="shared" si="14"/>
        <v/>
      </c>
      <c r="F953" s="385"/>
      <c r="G953" s="200"/>
      <c r="H953" s="167" t="str">
        <f>IF(LEFT(G953,2)="48","R",IF(D953="","N/A",VLOOKUP(D953,'UCM 7-6-18'!$F$2:$G$1576,2,FALSE)))</f>
        <v>N/A</v>
      </c>
      <c r="I953" s="146"/>
      <c r="J953" s="221"/>
      <c r="K953" s="146"/>
      <c r="L953" s="175"/>
      <c r="S953" s="4"/>
    </row>
    <row r="954" spans="1:19" ht="23.1" hidden="1" customHeight="1" x14ac:dyDescent="0.2">
      <c r="A954" s="323">
        <v>942</v>
      </c>
      <c r="B954" s="423"/>
      <c r="C954" s="420"/>
      <c r="D954" s="424"/>
      <c r="E954" s="422" t="str">
        <f t="shared" si="14"/>
        <v/>
      </c>
      <c r="F954" s="385"/>
      <c r="G954" s="200"/>
      <c r="H954" s="167" t="str">
        <f>IF(LEFT(G954,2)="48","R",IF(D954="","N/A",VLOOKUP(D954,'UCM 7-6-18'!$F$2:$G$1576,2,FALSE)))</f>
        <v>N/A</v>
      </c>
      <c r="I954" s="146"/>
      <c r="J954" s="221"/>
      <c r="K954" s="146"/>
      <c r="L954" s="175"/>
      <c r="S954" s="4"/>
    </row>
    <row r="955" spans="1:19" ht="23.1" hidden="1" customHeight="1" x14ac:dyDescent="0.2">
      <c r="A955" s="322">
        <v>943</v>
      </c>
      <c r="B955" s="423"/>
      <c r="C955" s="420"/>
      <c r="D955" s="424"/>
      <c r="E955" s="422" t="str">
        <f t="shared" si="14"/>
        <v/>
      </c>
      <c r="F955" s="385"/>
      <c r="G955" s="200"/>
      <c r="H955" s="167" t="str">
        <f>IF(LEFT(G955,2)="48","R",IF(D955="","N/A",VLOOKUP(D955,'UCM 7-6-18'!$F$2:$G$1576,2,FALSE)))</f>
        <v>N/A</v>
      </c>
      <c r="I955" s="146"/>
      <c r="J955" s="221"/>
      <c r="K955" s="146"/>
      <c r="L955" s="175"/>
      <c r="S955" s="4"/>
    </row>
    <row r="956" spans="1:19" ht="23.1" hidden="1" customHeight="1" x14ac:dyDescent="0.2">
      <c r="A956" s="323">
        <v>944</v>
      </c>
      <c r="B956" s="423"/>
      <c r="C956" s="420"/>
      <c r="D956" s="424"/>
      <c r="E956" s="422" t="str">
        <f t="shared" si="14"/>
        <v/>
      </c>
      <c r="F956" s="385"/>
      <c r="G956" s="200"/>
      <c r="H956" s="167" t="str">
        <f>IF(LEFT(G956,2)="48","R",IF(D956="","N/A",VLOOKUP(D956,'UCM 7-6-18'!$F$2:$G$1576,2,FALSE)))</f>
        <v>N/A</v>
      </c>
      <c r="I956" s="146"/>
      <c r="J956" s="221"/>
      <c r="K956" s="146"/>
      <c r="L956" s="175"/>
      <c r="S956" s="4"/>
    </row>
    <row r="957" spans="1:19" ht="23.1" hidden="1" customHeight="1" x14ac:dyDescent="0.2">
      <c r="A957" s="322">
        <v>945</v>
      </c>
      <c r="B957" s="423"/>
      <c r="C957" s="420"/>
      <c r="D957" s="424"/>
      <c r="E957" s="422" t="str">
        <f t="shared" si="14"/>
        <v/>
      </c>
      <c r="F957" s="385"/>
      <c r="G957" s="200"/>
      <c r="H957" s="167" t="str">
        <f>IF(LEFT(G957,2)="48","R",IF(D957="","N/A",VLOOKUP(D957,'UCM 7-6-18'!$F$2:$G$1576,2,FALSE)))</f>
        <v>N/A</v>
      </c>
      <c r="I957" s="146"/>
      <c r="J957" s="221"/>
      <c r="K957" s="146"/>
      <c r="L957" s="175"/>
      <c r="S957" s="4"/>
    </row>
    <row r="958" spans="1:19" ht="23.1" hidden="1" customHeight="1" x14ac:dyDescent="0.2">
      <c r="A958" s="323">
        <v>946</v>
      </c>
      <c r="B958" s="423"/>
      <c r="C958" s="420"/>
      <c r="D958" s="424"/>
      <c r="E958" s="422" t="str">
        <f t="shared" si="14"/>
        <v/>
      </c>
      <c r="F958" s="385"/>
      <c r="G958" s="200"/>
      <c r="H958" s="167" t="str">
        <f>IF(LEFT(G958,2)="48","R",IF(D958="","N/A",VLOOKUP(D958,'UCM 7-6-18'!$F$2:$G$1576,2,FALSE)))</f>
        <v>N/A</v>
      </c>
      <c r="I958" s="146"/>
      <c r="J958" s="221"/>
      <c r="K958" s="146"/>
      <c r="L958" s="175"/>
      <c r="S958" s="4"/>
    </row>
    <row r="959" spans="1:19" ht="23.1" hidden="1" customHeight="1" x14ac:dyDescent="0.2">
      <c r="A959" s="322">
        <v>947</v>
      </c>
      <c r="B959" s="423"/>
      <c r="C959" s="420"/>
      <c r="D959" s="424"/>
      <c r="E959" s="422" t="str">
        <f t="shared" si="14"/>
        <v/>
      </c>
      <c r="F959" s="385"/>
      <c r="G959" s="200"/>
      <c r="H959" s="167" t="str">
        <f>IF(LEFT(G959,2)="48","R",IF(D959="","N/A",VLOOKUP(D959,'UCM 7-6-18'!$F$2:$G$1576,2,FALSE)))</f>
        <v>N/A</v>
      </c>
      <c r="I959" s="146"/>
      <c r="J959" s="221"/>
      <c r="K959" s="146"/>
      <c r="L959" s="175"/>
      <c r="S959" s="4"/>
    </row>
    <row r="960" spans="1:19" ht="23.1" hidden="1" customHeight="1" x14ac:dyDescent="0.2">
      <c r="A960" s="323">
        <v>948</v>
      </c>
      <c r="B960" s="423"/>
      <c r="C960" s="420"/>
      <c r="D960" s="424"/>
      <c r="E960" s="422" t="str">
        <f t="shared" si="14"/>
        <v/>
      </c>
      <c r="F960" s="385"/>
      <c r="G960" s="200"/>
      <c r="H960" s="167" t="str">
        <f>IF(LEFT(G960,2)="48","R",IF(D960="","N/A",VLOOKUP(D960,'UCM 7-6-18'!$F$2:$G$1576,2,FALSE)))</f>
        <v>N/A</v>
      </c>
      <c r="I960" s="146"/>
      <c r="J960" s="221"/>
      <c r="K960" s="146"/>
      <c r="L960" s="175"/>
      <c r="S960" s="4"/>
    </row>
    <row r="961" spans="1:19" ht="23.1" hidden="1" customHeight="1" x14ac:dyDescent="0.2">
      <c r="A961" s="322">
        <v>949</v>
      </c>
      <c r="B961" s="423"/>
      <c r="C961" s="420"/>
      <c r="D961" s="424"/>
      <c r="E961" s="422" t="str">
        <f t="shared" si="14"/>
        <v/>
      </c>
      <c r="F961" s="385"/>
      <c r="G961" s="200"/>
      <c r="H961" s="167" t="str">
        <f>IF(LEFT(G961,2)="48","R",IF(D961="","N/A",VLOOKUP(D961,'UCM 7-6-18'!$F$2:$G$1576,2,FALSE)))</f>
        <v>N/A</v>
      </c>
      <c r="I961" s="146"/>
      <c r="J961" s="221"/>
      <c r="K961" s="146"/>
      <c r="L961" s="175"/>
      <c r="S961" s="4"/>
    </row>
    <row r="962" spans="1:19" ht="23.1" hidden="1" customHeight="1" x14ac:dyDescent="0.2">
      <c r="A962" s="323">
        <v>950</v>
      </c>
      <c r="B962" s="423"/>
      <c r="C962" s="420"/>
      <c r="D962" s="424"/>
      <c r="E962" s="422" t="str">
        <f t="shared" si="14"/>
        <v/>
      </c>
      <c r="F962" s="385"/>
      <c r="G962" s="200"/>
      <c r="H962" s="167" t="str">
        <f>IF(LEFT(G962,2)="48","R",IF(D962="","N/A",VLOOKUP(D962,'UCM 7-6-18'!$F$2:$G$1576,2,FALSE)))</f>
        <v>N/A</v>
      </c>
      <c r="I962" s="146"/>
      <c r="J962" s="221"/>
      <c r="K962" s="146"/>
      <c r="L962" s="175"/>
      <c r="S962" s="4"/>
    </row>
    <row r="963" spans="1:19" ht="23.1" hidden="1" customHeight="1" x14ac:dyDescent="0.2">
      <c r="A963" s="322">
        <v>951</v>
      </c>
      <c r="B963" s="423"/>
      <c r="C963" s="420"/>
      <c r="D963" s="424"/>
      <c r="E963" s="422" t="str">
        <f t="shared" si="14"/>
        <v/>
      </c>
      <c r="F963" s="385"/>
      <c r="G963" s="200"/>
      <c r="H963" s="167" t="str">
        <f>IF(LEFT(G963,2)="48","R",IF(D963="","N/A",VLOOKUP(D963,'UCM 7-6-18'!$F$2:$G$1576,2,FALSE)))</f>
        <v>N/A</v>
      </c>
      <c r="I963" s="146"/>
      <c r="J963" s="221"/>
      <c r="K963" s="146"/>
      <c r="L963" s="175"/>
      <c r="S963" s="4"/>
    </row>
    <row r="964" spans="1:19" ht="23.1" hidden="1" customHeight="1" x14ac:dyDescent="0.2">
      <c r="A964" s="323">
        <v>952</v>
      </c>
      <c r="B964" s="423"/>
      <c r="C964" s="420"/>
      <c r="D964" s="424"/>
      <c r="E964" s="422" t="str">
        <f t="shared" si="14"/>
        <v/>
      </c>
      <c r="F964" s="385"/>
      <c r="G964" s="200"/>
      <c r="H964" s="167" t="str">
        <f>IF(LEFT(G964,2)="48","R",IF(D964="","N/A",VLOOKUP(D964,'UCM 7-6-18'!$F$2:$G$1576,2,FALSE)))</f>
        <v>N/A</v>
      </c>
      <c r="I964" s="146"/>
      <c r="J964" s="221"/>
      <c r="K964" s="146"/>
      <c r="L964" s="175"/>
      <c r="S964" s="4"/>
    </row>
    <row r="965" spans="1:19" ht="23.1" hidden="1" customHeight="1" x14ac:dyDescent="0.2">
      <c r="A965" s="322">
        <v>953</v>
      </c>
      <c r="B965" s="423"/>
      <c r="C965" s="420"/>
      <c r="D965" s="424"/>
      <c r="E965" s="422" t="str">
        <f t="shared" si="14"/>
        <v/>
      </c>
      <c r="F965" s="385"/>
      <c r="G965" s="200"/>
      <c r="H965" s="167" t="str">
        <f>IF(LEFT(G965,2)="48","R",IF(D965="","N/A",VLOOKUP(D965,'UCM 7-6-18'!$F$2:$G$1576,2,FALSE)))</f>
        <v>N/A</v>
      </c>
      <c r="I965" s="146"/>
      <c r="J965" s="221"/>
      <c r="K965" s="146"/>
      <c r="L965" s="175"/>
      <c r="S965" s="4"/>
    </row>
    <row r="966" spans="1:19" ht="23.1" hidden="1" customHeight="1" x14ac:dyDescent="0.2">
      <c r="A966" s="323">
        <v>954</v>
      </c>
      <c r="B966" s="423"/>
      <c r="C966" s="420"/>
      <c r="D966" s="424"/>
      <c r="E966" s="422" t="str">
        <f t="shared" si="14"/>
        <v/>
      </c>
      <c r="F966" s="385"/>
      <c r="G966" s="200"/>
      <c r="H966" s="167" t="str">
        <f>IF(LEFT(G966,2)="48","R",IF(D966="","N/A",VLOOKUP(D966,'UCM 7-6-18'!$F$2:$G$1576,2,FALSE)))</f>
        <v>N/A</v>
      </c>
      <c r="I966" s="146"/>
      <c r="J966" s="221"/>
      <c r="K966" s="146"/>
      <c r="L966" s="175"/>
      <c r="S966" s="4"/>
    </row>
    <row r="967" spans="1:19" ht="23.1" hidden="1" customHeight="1" x14ac:dyDescent="0.2">
      <c r="A967" s="322">
        <v>955</v>
      </c>
      <c r="B967" s="423"/>
      <c r="C967" s="420"/>
      <c r="D967" s="424"/>
      <c r="E967" s="422" t="str">
        <f t="shared" si="14"/>
        <v/>
      </c>
      <c r="F967" s="385"/>
      <c r="G967" s="200"/>
      <c r="H967" s="167" t="str">
        <f>IF(LEFT(G967,2)="48","R",IF(D967="","N/A",VLOOKUP(D967,'UCM 7-6-18'!$F$2:$G$1576,2,FALSE)))</f>
        <v>N/A</v>
      </c>
      <c r="I967" s="146"/>
      <c r="J967" s="221"/>
      <c r="K967" s="146"/>
      <c r="L967" s="175"/>
      <c r="S967" s="4"/>
    </row>
    <row r="968" spans="1:19" ht="23.1" hidden="1" customHeight="1" x14ac:dyDescent="0.2">
      <c r="A968" s="323">
        <v>956</v>
      </c>
      <c r="B968" s="423"/>
      <c r="C968" s="420"/>
      <c r="D968" s="424"/>
      <c r="E968" s="422" t="str">
        <f t="shared" si="14"/>
        <v/>
      </c>
      <c r="F968" s="385"/>
      <c r="G968" s="200"/>
      <c r="H968" s="167" t="str">
        <f>IF(LEFT(G968,2)="48","R",IF(D968="","N/A",VLOOKUP(D968,'UCM 7-6-18'!$F$2:$G$1576,2,FALSE)))</f>
        <v>N/A</v>
      </c>
      <c r="I968" s="146"/>
      <c r="J968" s="221"/>
      <c r="K968" s="146"/>
      <c r="L968" s="175"/>
      <c r="S968" s="4"/>
    </row>
    <row r="969" spans="1:19" ht="23.1" hidden="1" customHeight="1" x14ac:dyDescent="0.2">
      <c r="A969" s="322">
        <v>957</v>
      </c>
      <c r="B969" s="423"/>
      <c r="C969" s="420"/>
      <c r="D969" s="424"/>
      <c r="E969" s="422" t="str">
        <f t="shared" si="14"/>
        <v/>
      </c>
      <c r="F969" s="385"/>
      <c r="G969" s="200"/>
      <c r="H969" s="167" t="str">
        <f>IF(LEFT(G969,2)="48","R",IF(D969="","N/A",VLOOKUP(D969,'UCM 7-6-18'!$F$2:$G$1576,2,FALSE)))</f>
        <v>N/A</v>
      </c>
      <c r="I969" s="146"/>
      <c r="J969" s="221"/>
      <c r="K969" s="146"/>
      <c r="L969" s="175"/>
      <c r="S969" s="4"/>
    </row>
    <row r="970" spans="1:19" ht="23.1" hidden="1" customHeight="1" x14ac:dyDescent="0.2">
      <c r="A970" s="323">
        <v>958</v>
      </c>
      <c r="B970" s="423"/>
      <c r="C970" s="420"/>
      <c r="D970" s="424"/>
      <c r="E970" s="422" t="str">
        <f t="shared" si="14"/>
        <v/>
      </c>
      <c r="F970" s="385"/>
      <c r="G970" s="200"/>
      <c r="H970" s="167" t="str">
        <f>IF(LEFT(G970,2)="48","R",IF(D970="","N/A",VLOOKUP(D970,'UCM 7-6-18'!$F$2:$G$1576,2,FALSE)))</f>
        <v>N/A</v>
      </c>
      <c r="I970" s="146"/>
      <c r="J970" s="221"/>
      <c r="K970" s="146"/>
      <c r="L970" s="175"/>
      <c r="S970" s="4"/>
    </row>
    <row r="971" spans="1:19" ht="23.1" hidden="1" customHeight="1" x14ac:dyDescent="0.2">
      <c r="A971" s="322">
        <v>959</v>
      </c>
      <c r="B971" s="423"/>
      <c r="C971" s="420"/>
      <c r="D971" s="424"/>
      <c r="E971" s="422" t="str">
        <f t="shared" ref="E971:E1011" si="15">IF(B971="","",(CONCATENATE(TEXT(B971,"###0000_);[Red](#,##0)")," ", TEXT(C971,"###000_);[Red](#,##0)")," ", TEXT(D971,"###0000_);[Red](#,##0)"))))</f>
        <v/>
      </c>
      <c r="F971" s="385"/>
      <c r="G971" s="200"/>
      <c r="H971" s="167" t="str">
        <f>IF(LEFT(G971,2)="48","R",IF(D971="","N/A",VLOOKUP(D971,'UCM 7-6-18'!$F$2:$G$1576,2,FALSE)))</f>
        <v>N/A</v>
      </c>
      <c r="I971" s="146"/>
      <c r="J971" s="221"/>
      <c r="K971" s="146"/>
      <c r="L971" s="175"/>
      <c r="S971" s="4"/>
    </row>
    <row r="972" spans="1:19" ht="23.1" hidden="1" customHeight="1" x14ac:dyDescent="0.2">
      <c r="A972" s="323">
        <v>960</v>
      </c>
      <c r="B972" s="423"/>
      <c r="C972" s="420"/>
      <c r="D972" s="424"/>
      <c r="E972" s="422" t="str">
        <f t="shared" si="15"/>
        <v/>
      </c>
      <c r="F972" s="385"/>
      <c r="G972" s="200"/>
      <c r="H972" s="167" t="str">
        <f>IF(LEFT(G972,2)="48","R",IF(D972="","N/A",VLOOKUP(D972,'UCM 7-6-18'!$F$2:$G$1576,2,FALSE)))</f>
        <v>N/A</v>
      </c>
      <c r="I972" s="146"/>
      <c r="J972" s="221"/>
      <c r="K972" s="146"/>
      <c r="L972" s="175"/>
      <c r="S972" s="4"/>
    </row>
    <row r="973" spans="1:19" ht="23.1" hidden="1" customHeight="1" x14ac:dyDescent="0.2">
      <c r="A973" s="322">
        <v>961</v>
      </c>
      <c r="B973" s="423"/>
      <c r="C973" s="420"/>
      <c r="D973" s="424"/>
      <c r="E973" s="422" t="str">
        <f t="shared" si="15"/>
        <v/>
      </c>
      <c r="F973" s="385"/>
      <c r="G973" s="200"/>
      <c r="H973" s="167" t="str">
        <f>IF(LEFT(G973,2)="48","R",IF(D973="","N/A",VLOOKUP(D973,'UCM 7-6-18'!$F$2:$G$1576,2,FALSE)))</f>
        <v>N/A</v>
      </c>
      <c r="I973" s="146"/>
      <c r="J973" s="221"/>
      <c r="K973" s="146"/>
      <c r="L973" s="175"/>
      <c r="S973" s="4"/>
    </row>
    <row r="974" spans="1:19" ht="23.1" hidden="1" customHeight="1" x14ac:dyDescent="0.2">
      <c r="A974" s="323">
        <v>962</v>
      </c>
      <c r="B974" s="423"/>
      <c r="C974" s="420"/>
      <c r="D974" s="424"/>
      <c r="E974" s="422" t="str">
        <f t="shared" si="15"/>
        <v/>
      </c>
      <c r="F974" s="385"/>
      <c r="G974" s="200"/>
      <c r="H974" s="167" t="str">
        <f>IF(LEFT(G974,2)="48","R",IF(D974="","N/A",VLOOKUP(D974,'UCM 7-6-18'!$F$2:$G$1576,2,FALSE)))</f>
        <v>N/A</v>
      </c>
      <c r="I974" s="146"/>
      <c r="J974" s="221"/>
      <c r="K974" s="146"/>
      <c r="L974" s="175"/>
      <c r="S974" s="4"/>
    </row>
    <row r="975" spans="1:19" ht="23.1" hidden="1" customHeight="1" x14ac:dyDescent="0.2">
      <c r="A975" s="322">
        <v>963</v>
      </c>
      <c r="B975" s="423"/>
      <c r="C975" s="420"/>
      <c r="D975" s="424"/>
      <c r="E975" s="422" t="str">
        <f t="shared" si="15"/>
        <v/>
      </c>
      <c r="F975" s="385"/>
      <c r="G975" s="200"/>
      <c r="H975" s="167" t="str">
        <f>IF(LEFT(G975,2)="48","R",IF(D975="","N/A",VLOOKUP(D975,'UCM 7-6-18'!$F$2:$G$1576,2,FALSE)))</f>
        <v>N/A</v>
      </c>
      <c r="I975" s="146"/>
      <c r="J975" s="221"/>
      <c r="K975" s="146"/>
      <c r="L975" s="175"/>
      <c r="S975" s="4"/>
    </row>
    <row r="976" spans="1:19" ht="23.1" hidden="1" customHeight="1" x14ac:dyDescent="0.2">
      <c r="A976" s="323">
        <v>964</v>
      </c>
      <c r="B976" s="423"/>
      <c r="C976" s="420"/>
      <c r="D976" s="424"/>
      <c r="E976" s="422" t="str">
        <f t="shared" si="15"/>
        <v/>
      </c>
      <c r="F976" s="385"/>
      <c r="G976" s="200"/>
      <c r="H976" s="167" t="str">
        <f>IF(LEFT(G976,2)="48","R",IF(D976="","N/A",VLOOKUP(D976,'UCM 7-6-18'!$F$2:$G$1576,2,FALSE)))</f>
        <v>N/A</v>
      </c>
      <c r="I976" s="146"/>
      <c r="J976" s="221"/>
      <c r="K976" s="146"/>
      <c r="L976" s="175"/>
      <c r="S976" s="4"/>
    </row>
    <row r="977" spans="1:19" ht="23.1" hidden="1" customHeight="1" x14ac:dyDescent="0.2">
      <c r="A977" s="322">
        <v>965</v>
      </c>
      <c r="B977" s="423"/>
      <c r="C977" s="420"/>
      <c r="D977" s="424"/>
      <c r="E977" s="422" t="str">
        <f t="shared" si="15"/>
        <v/>
      </c>
      <c r="F977" s="385"/>
      <c r="G977" s="200"/>
      <c r="H977" s="167" t="str">
        <f>IF(LEFT(G977,2)="48","R",IF(D977="","N/A",VLOOKUP(D977,'UCM 7-6-18'!$F$2:$G$1576,2,FALSE)))</f>
        <v>N/A</v>
      </c>
      <c r="I977" s="146"/>
      <c r="J977" s="221"/>
      <c r="K977" s="146"/>
      <c r="L977" s="175"/>
      <c r="S977" s="4"/>
    </row>
    <row r="978" spans="1:19" ht="23.1" hidden="1" customHeight="1" x14ac:dyDescent="0.2">
      <c r="A978" s="323">
        <v>966</v>
      </c>
      <c r="B978" s="423"/>
      <c r="C978" s="420"/>
      <c r="D978" s="424"/>
      <c r="E978" s="422" t="str">
        <f t="shared" si="15"/>
        <v/>
      </c>
      <c r="F978" s="385"/>
      <c r="G978" s="200"/>
      <c r="H978" s="167" t="str">
        <f>IF(LEFT(G978,2)="48","R",IF(D978="","N/A",VLOOKUP(D978,'UCM 7-6-18'!$F$2:$G$1576,2,FALSE)))</f>
        <v>N/A</v>
      </c>
      <c r="I978" s="146"/>
      <c r="J978" s="221"/>
      <c r="K978" s="146"/>
      <c r="L978" s="175"/>
      <c r="S978" s="4"/>
    </row>
    <row r="979" spans="1:19" ht="23.1" hidden="1" customHeight="1" x14ac:dyDescent="0.2">
      <c r="A979" s="322">
        <v>967</v>
      </c>
      <c r="B979" s="423"/>
      <c r="C979" s="420"/>
      <c r="D979" s="424"/>
      <c r="E979" s="422" t="str">
        <f t="shared" si="15"/>
        <v/>
      </c>
      <c r="F979" s="385"/>
      <c r="G979" s="200"/>
      <c r="H979" s="167" t="str">
        <f>IF(LEFT(G979,2)="48","R",IF(D979="","N/A",VLOOKUP(D979,'UCM 7-6-18'!$F$2:$G$1576,2,FALSE)))</f>
        <v>N/A</v>
      </c>
      <c r="I979" s="146"/>
      <c r="J979" s="221"/>
      <c r="K979" s="146"/>
      <c r="L979" s="175"/>
      <c r="S979" s="4"/>
    </row>
    <row r="980" spans="1:19" ht="23.1" hidden="1" customHeight="1" x14ac:dyDescent="0.2">
      <c r="A980" s="323">
        <v>968</v>
      </c>
      <c r="B980" s="423"/>
      <c r="C980" s="420"/>
      <c r="D980" s="424"/>
      <c r="E980" s="422" t="str">
        <f t="shared" si="15"/>
        <v/>
      </c>
      <c r="F980" s="385"/>
      <c r="G980" s="200"/>
      <c r="H980" s="167" t="str">
        <f>IF(LEFT(G980,2)="48","R",IF(D980="","N/A",VLOOKUP(D980,'UCM 7-6-18'!$F$2:$G$1576,2,FALSE)))</f>
        <v>N/A</v>
      </c>
      <c r="I980" s="146"/>
      <c r="J980" s="221"/>
      <c r="K980" s="146"/>
      <c r="L980" s="175"/>
      <c r="S980" s="4"/>
    </row>
    <row r="981" spans="1:19" ht="23.1" hidden="1" customHeight="1" x14ac:dyDescent="0.2">
      <c r="A981" s="322">
        <v>969</v>
      </c>
      <c r="B981" s="423"/>
      <c r="C981" s="420"/>
      <c r="D981" s="424"/>
      <c r="E981" s="422" t="str">
        <f t="shared" si="15"/>
        <v/>
      </c>
      <c r="F981" s="385"/>
      <c r="G981" s="200"/>
      <c r="H981" s="167" t="str">
        <f>IF(LEFT(G981,2)="48","R",IF(D981="","N/A",VLOOKUP(D981,'UCM 7-6-18'!$F$2:$G$1576,2,FALSE)))</f>
        <v>N/A</v>
      </c>
      <c r="I981" s="146"/>
      <c r="J981" s="221"/>
      <c r="K981" s="146"/>
      <c r="L981" s="175"/>
      <c r="S981" s="4"/>
    </row>
    <row r="982" spans="1:19" ht="23.1" hidden="1" customHeight="1" x14ac:dyDescent="0.2">
      <c r="A982" s="323">
        <v>970</v>
      </c>
      <c r="B982" s="423"/>
      <c r="C982" s="420"/>
      <c r="D982" s="424"/>
      <c r="E982" s="422" t="str">
        <f t="shared" si="15"/>
        <v/>
      </c>
      <c r="F982" s="385"/>
      <c r="G982" s="200"/>
      <c r="H982" s="167" t="str">
        <f>IF(LEFT(G982,2)="48","R",IF(D982="","N/A",VLOOKUP(D982,'UCM 7-6-18'!$F$2:$G$1576,2,FALSE)))</f>
        <v>N/A</v>
      </c>
      <c r="I982" s="146"/>
      <c r="J982" s="221"/>
      <c r="K982" s="146"/>
      <c r="L982" s="175"/>
      <c r="S982" s="4"/>
    </row>
    <row r="983" spans="1:19" ht="23.1" hidden="1" customHeight="1" x14ac:dyDescent="0.2">
      <c r="A983" s="322">
        <v>971</v>
      </c>
      <c r="B983" s="423"/>
      <c r="C983" s="420"/>
      <c r="D983" s="424"/>
      <c r="E983" s="422" t="str">
        <f t="shared" si="15"/>
        <v/>
      </c>
      <c r="F983" s="385"/>
      <c r="G983" s="200"/>
      <c r="H983" s="167" t="str">
        <f>IF(LEFT(G983,2)="48","R",IF(D983="","N/A",VLOOKUP(D983,'UCM 7-6-18'!$F$2:$G$1576,2,FALSE)))</f>
        <v>N/A</v>
      </c>
      <c r="I983" s="146"/>
      <c r="J983" s="221"/>
      <c r="K983" s="146"/>
      <c r="L983" s="175"/>
      <c r="S983" s="4"/>
    </row>
    <row r="984" spans="1:19" ht="23.1" hidden="1" customHeight="1" x14ac:dyDescent="0.2">
      <c r="A984" s="323">
        <v>972</v>
      </c>
      <c r="B984" s="423"/>
      <c r="C984" s="420"/>
      <c r="D984" s="424"/>
      <c r="E984" s="422" t="str">
        <f t="shared" si="15"/>
        <v/>
      </c>
      <c r="F984" s="385"/>
      <c r="G984" s="200"/>
      <c r="H984" s="167" t="str">
        <f>IF(LEFT(G984,2)="48","R",IF(D984="","N/A",VLOOKUP(D984,'UCM 7-6-18'!$F$2:$G$1576,2,FALSE)))</f>
        <v>N/A</v>
      </c>
      <c r="I984" s="146"/>
      <c r="J984" s="221"/>
      <c r="K984" s="146"/>
      <c r="L984" s="175"/>
      <c r="S984" s="4"/>
    </row>
    <row r="985" spans="1:19" ht="22.5" hidden="1" customHeight="1" x14ac:dyDescent="0.2">
      <c r="A985" s="322">
        <v>973</v>
      </c>
      <c r="B985" s="423"/>
      <c r="C985" s="420"/>
      <c r="D985" s="424"/>
      <c r="E985" s="422" t="str">
        <f t="shared" si="15"/>
        <v/>
      </c>
      <c r="F985" s="385"/>
      <c r="G985" s="200"/>
      <c r="H985" s="167" t="str">
        <f>IF(LEFT(G985,2)="48","R",IF(D985="","N/A",VLOOKUP(D985,'UCM 7-6-18'!$F$2:$G$1576,2,FALSE)))</f>
        <v>N/A</v>
      </c>
      <c r="I985" s="146"/>
      <c r="J985" s="221"/>
      <c r="K985" s="146"/>
      <c r="L985" s="175"/>
      <c r="S985" s="4"/>
    </row>
    <row r="986" spans="1:19" ht="23.1" hidden="1" customHeight="1" x14ac:dyDescent="0.2">
      <c r="A986" s="323">
        <v>974</v>
      </c>
      <c r="B986" s="423"/>
      <c r="C986" s="420"/>
      <c r="D986" s="424"/>
      <c r="E986" s="422" t="str">
        <f t="shared" si="15"/>
        <v/>
      </c>
      <c r="F986" s="385"/>
      <c r="G986" s="200"/>
      <c r="H986" s="167" t="str">
        <f>IF(LEFT(G986,2)="48","R",IF(D986="","N/A",VLOOKUP(D986,'UCM 7-6-18'!$F$2:$G$1576,2,FALSE)))</f>
        <v>N/A</v>
      </c>
      <c r="I986" s="146"/>
      <c r="J986" s="221"/>
      <c r="K986" s="146"/>
      <c r="L986" s="175"/>
      <c r="S986" s="4"/>
    </row>
    <row r="987" spans="1:19" ht="23.1" hidden="1" customHeight="1" x14ac:dyDescent="0.2">
      <c r="A987" s="322">
        <v>975</v>
      </c>
      <c r="B987" s="423"/>
      <c r="C987" s="420"/>
      <c r="D987" s="424"/>
      <c r="E987" s="422" t="str">
        <f t="shared" si="15"/>
        <v/>
      </c>
      <c r="F987" s="385"/>
      <c r="G987" s="200"/>
      <c r="H987" s="167" t="str">
        <f>IF(LEFT(G987,2)="48","R",IF(D987="","N/A",VLOOKUP(D987,'UCM 7-6-18'!$F$2:$G$1576,2,FALSE)))</f>
        <v>N/A</v>
      </c>
      <c r="I987" s="146"/>
      <c r="J987" s="221"/>
      <c r="K987" s="146"/>
      <c r="L987" s="175"/>
      <c r="S987" s="4"/>
    </row>
    <row r="988" spans="1:19" ht="23.1" hidden="1" customHeight="1" x14ac:dyDescent="0.2">
      <c r="A988" s="323">
        <v>976</v>
      </c>
      <c r="B988" s="423"/>
      <c r="C988" s="420"/>
      <c r="D988" s="424"/>
      <c r="E988" s="422" t="str">
        <f t="shared" si="15"/>
        <v/>
      </c>
      <c r="F988" s="385"/>
      <c r="G988" s="200"/>
      <c r="H988" s="167" t="str">
        <f>IF(LEFT(G988,2)="48","R",IF(D988="","N/A",VLOOKUP(D988,'UCM 7-6-18'!$F$2:$G$1576,2,FALSE)))</f>
        <v>N/A</v>
      </c>
      <c r="I988" s="146"/>
      <c r="J988" s="221"/>
      <c r="K988" s="146"/>
      <c r="L988" s="175"/>
      <c r="S988" s="4"/>
    </row>
    <row r="989" spans="1:19" ht="23.1" hidden="1" customHeight="1" x14ac:dyDescent="0.2">
      <c r="A989" s="322">
        <v>977</v>
      </c>
      <c r="B989" s="423"/>
      <c r="C989" s="420"/>
      <c r="D989" s="424"/>
      <c r="E989" s="422" t="str">
        <f t="shared" si="15"/>
        <v/>
      </c>
      <c r="F989" s="385"/>
      <c r="G989" s="200"/>
      <c r="H989" s="167" t="str">
        <f>IF(LEFT(G989,2)="48","R",IF(D989="","N/A",VLOOKUP(D989,'UCM 7-6-18'!$F$2:$G$1576,2,FALSE)))</f>
        <v>N/A</v>
      </c>
      <c r="I989" s="146"/>
      <c r="J989" s="221"/>
      <c r="K989" s="146"/>
      <c r="L989" s="175"/>
      <c r="S989" s="4"/>
    </row>
    <row r="990" spans="1:19" ht="23.1" hidden="1" customHeight="1" x14ac:dyDescent="0.2">
      <c r="A990" s="323">
        <v>978</v>
      </c>
      <c r="B990" s="423"/>
      <c r="C990" s="420"/>
      <c r="D990" s="424"/>
      <c r="E990" s="422" t="str">
        <f t="shared" si="15"/>
        <v/>
      </c>
      <c r="F990" s="385"/>
      <c r="G990" s="200"/>
      <c r="H990" s="167" t="str">
        <f>IF(LEFT(G990,2)="48","R",IF(D990="","N/A",VLOOKUP(D990,'UCM 7-6-18'!$F$2:$G$1576,2,FALSE)))</f>
        <v>N/A</v>
      </c>
      <c r="I990" s="146"/>
      <c r="J990" s="221"/>
      <c r="K990" s="146"/>
      <c r="L990" s="175"/>
      <c r="S990" s="4"/>
    </row>
    <row r="991" spans="1:19" ht="23.1" hidden="1" customHeight="1" x14ac:dyDescent="0.2">
      <c r="A991" s="322">
        <v>979</v>
      </c>
      <c r="B991" s="423"/>
      <c r="C991" s="420"/>
      <c r="D991" s="424"/>
      <c r="E991" s="422" t="str">
        <f t="shared" si="15"/>
        <v/>
      </c>
      <c r="F991" s="385"/>
      <c r="G991" s="200"/>
      <c r="H991" s="167" t="str">
        <f>IF(LEFT(G991,2)="48","R",IF(D991="","N/A",VLOOKUP(D991,'UCM 7-6-18'!$F$2:$G$1576,2,FALSE)))</f>
        <v>N/A</v>
      </c>
      <c r="I991" s="146"/>
      <c r="J991" s="221"/>
      <c r="K991" s="146"/>
      <c r="L991" s="175"/>
      <c r="S991" s="4"/>
    </row>
    <row r="992" spans="1:19" ht="23.1" hidden="1" customHeight="1" x14ac:dyDescent="0.2">
      <c r="A992" s="323">
        <v>980</v>
      </c>
      <c r="B992" s="423"/>
      <c r="C992" s="420"/>
      <c r="D992" s="424"/>
      <c r="E992" s="422" t="str">
        <f t="shared" si="15"/>
        <v/>
      </c>
      <c r="F992" s="385"/>
      <c r="G992" s="200"/>
      <c r="H992" s="167" t="str">
        <f>IF(LEFT(G992,2)="48","R",IF(D992="","N/A",VLOOKUP(D992,'UCM 7-6-18'!$F$2:$G$1576,2,FALSE)))</f>
        <v>N/A</v>
      </c>
      <c r="I992" s="146"/>
      <c r="J992" s="221"/>
      <c r="K992" s="146"/>
      <c r="L992" s="175"/>
      <c r="S992" s="4"/>
    </row>
    <row r="993" spans="1:19" ht="23.1" hidden="1" customHeight="1" x14ac:dyDescent="0.2">
      <c r="A993" s="322">
        <v>981</v>
      </c>
      <c r="B993" s="423"/>
      <c r="C993" s="420"/>
      <c r="D993" s="424"/>
      <c r="E993" s="422" t="str">
        <f t="shared" si="15"/>
        <v/>
      </c>
      <c r="F993" s="385"/>
      <c r="G993" s="200"/>
      <c r="H993" s="167" t="str">
        <f>IF(LEFT(G993,2)="48","R",IF(D993="","N/A",VLOOKUP(D993,'UCM 7-6-18'!$F$2:$G$1576,2,FALSE)))</f>
        <v>N/A</v>
      </c>
      <c r="I993" s="146"/>
      <c r="J993" s="221"/>
      <c r="K993" s="146"/>
      <c r="L993" s="175"/>
      <c r="S993" s="4"/>
    </row>
    <row r="994" spans="1:19" ht="23.1" hidden="1" customHeight="1" x14ac:dyDescent="0.2">
      <c r="A994" s="323">
        <v>982</v>
      </c>
      <c r="B994" s="423"/>
      <c r="C994" s="420"/>
      <c r="D994" s="424"/>
      <c r="E994" s="422" t="str">
        <f t="shared" si="15"/>
        <v/>
      </c>
      <c r="F994" s="385"/>
      <c r="G994" s="200"/>
      <c r="H994" s="167" t="str">
        <f>IF(LEFT(G994,2)="48","R",IF(D994="","N/A",VLOOKUP(D994,'UCM 7-6-18'!$F$2:$G$1576,2,FALSE)))</f>
        <v>N/A</v>
      </c>
      <c r="I994" s="146"/>
      <c r="J994" s="221"/>
      <c r="K994" s="146"/>
      <c r="L994" s="175"/>
      <c r="S994" s="4"/>
    </row>
    <row r="995" spans="1:19" ht="23.1" hidden="1" customHeight="1" x14ac:dyDescent="0.2">
      <c r="A995" s="322">
        <v>983</v>
      </c>
      <c r="B995" s="423"/>
      <c r="C995" s="420"/>
      <c r="D995" s="424"/>
      <c r="E995" s="422" t="str">
        <f t="shared" si="15"/>
        <v/>
      </c>
      <c r="F995" s="385"/>
      <c r="G995" s="200"/>
      <c r="H995" s="167" t="str">
        <f>IF(LEFT(G995,2)="48","R",IF(D995="","N/A",VLOOKUP(D995,'UCM 7-6-18'!$F$2:$G$1576,2,FALSE)))</f>
        <v>N/A</v>
      </c>
      <c r="I995" s="146"/>
      <c r="J995" s="221"/>
      <c r="K995" s="146"/>
      <c r="L995" s="175"/>
      <c r="S995" s="4"/>
    </row>
    <row r="996" spans="1:19" ht="23.1" hidden="1" customHeight="1" x14ac:dyDescent="0.2">
      <c r="A996" s="323">
        <v>984</v>
      </c>
      <c r="B996" s="423"/>
      <c r="C996" s="420"/>
      <c r="D996" s="424"/>
      <c r="E996" s="422" t="str">
        <f t="shared" si="15"/>
        <v/>
      </c>
      <c r="F996" s="385"/>
      <c r="G996" s="200"/>
      <c r="H996" s="167" t="str">
        <f>IF(LEFT(G996,2)="48","R",IF(D996="","N/A",VLOOKUP(D996,'UCM 7-6-18'!$F$2:$G$1576,2,FALSE)))</f>
        <v>N/A</v>
      </c>
      <c r="I996" s="146"/>
      <c r="J996" s="221"/>
      <c r="K996" s="146"/>
      <c r="L996" s="175"/>
      <c r="S996" s="4"/>
    </row>
    <row r="997" spans="1:19" ht="23.1" hidden="1" customHeight="1" x14ac:dyDescent="0.2">
      <c r="A997" s="322">
        <v>985</v>
      </c>
      <c r="B997" s="423"/>
      <c r="C997" s="420"/>
      <c r="D997" s="424"/>
      <c r="E997" s="422" t="str">
        <f t="shared" si="15"/>
        <v/>
      </c>
      <c r="F997" s="385"/>
      <c r="G997" s="200"/>
      <c r="H997" s="167" t="str">
        <f>IF(LEFT(G997,2)="48","R",IF(D997="","N/A",VLOOKUP(D997,'UCM 7-6-18'!$F$2:$G$1576,2,FALSE)))</f>
        <v>N/A</v>
      </c>
      <c r="I997" s="146"/>
      <c r="J997" s="221"/>
      <c r="K997" s="146"/>
      <c r="L997" s="175"/>
      <c r="S997" s="4"/>
    </row>
    <row r="998" spans="1:19" ht="23.1" hidden="1" customHeight="1" x14ac:dyDescent="0.2">
      <c r="A998" s="323">
        <v>986</v>
      </c>
      <c r="B998" s="423"/>
      <c r="C998" s="420"/>
      <c r="D998" s="424"/>
      <c r="E998" s="422" t="str">
        <f t="shared" si="15"/>
        <v/>
      </c>
      <c r="F998" s="385"/>
      <c r="G998" s="200"/>
      <c r="H998" s="167" t="str">
        <f>IF(LEFT(G998,2)="48","R",IF(D998="","N/A",VLOOKUP(D998,'UCM 7-6-18'!$F$2:$G$1576,2,FALSE)))</f>
        <v>N/A</v>
      </c>
      <c r="I998" s="146"/>
      <c r="J998" s="221"/>
      <c r="K998" s="146"/>
      <c r="L998" s="175"/>
      <c r="S998" s="4"/>
    </row>
    <row r="999" spans="1:19" ht="23.1" hidden="1" customHeight="1" x14ac:dyDescent="0.2">
      <c r="A999" s="322">
        <v>987</v>
      </c>
      <c r="B999" s="423"/>
      <c r="C999" s="420"/>
      <c r="D999" s="424"/>
      <c r="E999" s="422" t="str">
        <f t="shared" si="15"/>
        <v/>
      </c>
      <c r="F999" s="385"/>
      <c r="G999" s="200"/>
      <c r="H999" s="167" t="str">
        <f>IF(LEFT(G999,2)="48","R",IF(D999="","N/A",VLOOKUP(D999,'UCM 7-6-18'!$F$2:$G$1576,2,FALSE)))</f>
        <v>N/A</v>
      </c>
      <c r="I999" s="146"/>
      <c r="J999" s="221"/>
      <c r="K999" s="146"/>
      <c r="L999" s="175"/>
      <c r="S999" s="4"/>
    </row>
    <row r="1000" spans="1:19" ht="23.1" hidden="1" customHeight="1" x14ac:dyDescent="0.2">
      <c r="A1000" s="323">
        <v>988</v>
      </c>
      <c r="B1000" s="423"/>
      <c r="C1000" s="420"/>
      <c r="D1000" s="424"/>
      <c r="E1000" s="422" t="str">
        <f t="shared" si="15"/>
        <v/>
      </c>
      <c r="F1000" s="385"/>
      <c r="G1000" s="200"/>
      <c r="H1000" s="167" t="str">
        <f>IF(LEFT(G1000,2)="48","R",IF(D1000="","N/A",VLOOKUP(D1000,'UCM 7-6-18'!$F$2:$G$1576,2,FALSE)))</f>
        <v>N/A</v>
      </c>
      <c r="I1000" s="146"/>
      <c r="J1000" s="221"/>
      <c r="K1000" s="146"/>
      <c r="L1000" s="175"/>
      <c r="S1000" s="4"/>
    </row>
    <row r="1001" spans="1:19" ht="23.1" hidden="1" customHeight="1" x14ac:dyDescent="0.2">
      <c r="A1001" s="322">
        <v>989</v>
      </c>
      <c r="B1001" s="423"/>
      <c r="C1001" s="420"/>
      <c r="D1001" s="424"/>
      <c r="E1001" s="422" t="str">
        <f t="shared" si="15"/>
        <v/>
      </c>
      <c r="F1001" s="385"/>
      <c r="G1001" s="200"/>
      <c r="H1001" s="167" t="str">
        <f>IF(LEFT(G1001,2)="48","R",IF(D1001="","N/A",VLOOKUP(D1001,'UCM 7-6-18'!$F$2:$G$1576,2,FALSE)))</f>
        <v>N/A</v>
      </c>
      <c r="I1001" s="146"/>
      <c r="J1001" s="221"/>
      <c r="K1001" s="146"/>
      <c r="L1001" s="175"/>
      <c r="S1001" s="4"/>
    </row>
    <row r="1002" spans="1:19" ht="23.1" hidden="1" customHeight="1" x14ac:dyDescent="0.2">
      <c r="A1002" s="323">
        <v>990</v>
      </c>
      <c r="B1002" s="423"/>
      <c r="C1002" s="420"/>
      <c r="D1002" s="424"/>
      <c r="E1002" s="422" t="str">
        <f t="shared" si="15"/>
        <v/>
      </c>
      <c r="F1002" s="385"/>
      <c r="G1002" s="200"/>
      <c r="H1002" s="167" t="str">
        <f>IF(LEFT(G1002,2)="48","R",IF(D1002="","N/A",VLOOKUP(D1002,'UCM 7-6-18'!$F$2:$G$1576,2,FALSE)))</f>
        <v>N/A</v>
      </c>
      <c r="I1002" s="146"/>
      <c r="J1002" s="221"/>
      <c r="K1002" s="146"/>
      <c r="L1002" s="175"/>
      <c r="S1002" s="4"/>
    </row>
    <row r="1003" spans="1:19" ht="23.1" hidden="1" customHeight="1" x14ac:dyDescent="0.2">
      <c r="A1003" s="322">
        <v>991</v>
      </c>
      <c r="B1003" s="423"/>
      <c r="C1003" s="420"/>
      <c r="D1003" s="424"/>
      <c r="E1003" s="422" t="str">
        <f t="shared" si="15"/>
        <v/>
      </c>
      <c r="F1003" s="385"/>
      <c r="G1003" s="200"/>
      <c r="H1003" s="167" t="str">
        <f>IF(LEFT(G1003,2)="48","R",IF(D1003="","N/A",VLOOKUP(D1003,'UCM 7-6-18'!$F$2:$G$1576,2,FALSE)))</f>
        <v>N/A</v>
      </c>
      <c r="I1003" s="146"/>
      <c r="J1003" s="221"/>
      <c r="K1003" s="146"/>
      <c r="L1003" s="175"/>
      <c r="S1003" s="4"/>
    </row>
    <row r="1004" spans="1:19" ht="23.1" hidden="1" customHeight="1" x14ac:dyDescent="0.2">
      <c r="A1004" s="323">
        <v>992</v>
      </c>
      <c r="B1004" s="423"/>
      <c r="C1004" s="420"/>
      <c r="D1004" s="424"/>
      <c r="E1004" s="422" t="str">
        <f t="shared" si="15"/>
        <v/>
      </c>
      <c r="F1004" s="385"/>
      <c r="G1004" s="200"/>
      <c r="H1004" s="167" t="str">
        <f>IF(LEFT(G1004,2)="48","R",IF(D1004="","N/A",VLOOKUP(D1004,'UCM 7-6-18'!$F$2:$G$1576,2,FALSE)))</f>
        <v>N/A</v>
      </c>
      <c r="I1004" s="146"/>
      <c r="J1004" s="221"/>
      <c r="K1004" s="146"/>
      <c r="L1004" s="175"/>
      <c r="S1004" s="4"/>
    </row>
    <row r="1005" spans="1:19" ht="23.1" hidden="1" customHeight="1" x14ac:dyDescent="0.2">
      <c r="A1005" s="322">
        <v>993</v>
      </c>
      <c r="B1005" s="423"/>
      <c r="C1005" s="420"/>
      <c r="D1005" s="424"/>
      <c r="E1005" s="422" t="str">
        <f t="shared" si="15"/>
        <v/>
      </c>
      <c r="F1005" s="385"/>
      <c r="G1005" s="200"/>
      <c r="H1005" s="167" t="str">
        <f>IF(LEFT(G1005,2)="48","R",IF(D1005="","N/A",VLOOKUP(D1005,'UCM 7-6-18'!$F$2:$G$1576,2,FALSE)))</f>
        <v>N/A</v>
      </c>
      <c r="I1005" s="146"/>
      <c r="J1005" s="221"/>
      <c r="K1005" s="146"/>
      <c r="L1005" s="175"/>
      <c r="S1005" s="4"/>
    </row>
    <row r="1006" spans="1:19" ht="23.1" hidden="1" customHeight="1" x14ac:dyDescent="0.2">
      <c r="A1006" s="323">
        <v>994</v>
      </c>
      <c r="B1006" s="423"/>
      <c r="C1006" s="420"/>
      <c r="D1006" s="424"/>
      <c r="E1006" s="422" t="str">
        <f t="shared" si="15"/>
        <v/>
      </c>
      <c r="F1006" s="385"/>
      <c r="G1006" s="200"/>
      <c r="H1006" s="167" t="str">
        <f>IF(LEFT(G1006,2)="48","R",IF(D1006="","N/A",VLOOKUP(D1006,'UCM 7-6-18'!$F$2:$G$1576,2,FALSE)))</f>
        <v>N/A</v>
      </c>
      <c r="I1006" s="146"/>
      <c r="J1006" s="221"/>
      <c r="K1006" s="146"/>
      <c r="L1006" s="175"/>
      <c r="S1006" s="4"/>
    </row>
    <row r="1007" spans="1:19" ht="23.1" hidden="1" customHeight="1" x14ac:dyDescent="0.2">
      <c r="A1007" s="322">
        <v>995</v>
      </c>
      <c r="B1007" s="423"/>
      <c r="C1007" s="420"/>
      <c r="D1007" s="424"/>
      <c r="E1007" s="422" t="str">
        <f t="shared" si="15"/>
        <v/>
      </c>
      <c r="F1007" s="385"/>
      <c r="G1007" s="200"/>
      <c r="H1007" s="167" t="str">
        <f>IF(LEFT(G1007,2)="48","R",IF(D1007="","N/A",VLOOKUP(D1007,'UCM 7-6-18'!$F$2:$G$1576,2,FALSE)))</f>
        <v>N/A</v>
      </c>
      <c r="I1007" s="146"/>
      <c r="J1007" s="221"/>
      <c r="K1007" s="146"/>
      <c r="L1007" s="175"/>
      <c r="S1007" s="4"/>
    </row>
    <row r="1008" spans="1:19" ht="23.1" hidden="1" customHeight="1" x14ac:dyDescent="0.2">
      <c r="A1008" s="323">
        <v>996</v>
      </c>
      <c r="B1008" s="423"/>
      <c r="C1008" s="420"/>
      <c r="D1008" s="424"/>
      <c r="E1008" s="422" t="str">
        <f t="shared" si="15"/>
        <v/>
      </c>
      <c r="F1008" s="385"/>
      <c r="G1008" s="200"/>
      <c r="H1008" s="167" t="str">
        <f>IF(LEFT(G1008,2)="48","R",IF(D1008="","N/A",VLOOKUP(D1008,'UCM 7-6-18'!$F$2:$G$1576,2,FALSE)))</f>
        <v>N/A</v>
      </c>
      <c r="I1008" s="146"/>
      <c r="J1008" s="221"/>
      <c r="K1008" s="146"/>
      <c r="L1008" s="175"/>
      <c r="S1008" s="4"/>
    </row>
    <row r="1009" spans="1:19" ht="23.1" hidden="1" customHeight="1" x14ac:dyDescent="0.2">
      <c r="A1009" s="322">
        <v>997</v>
      </c>
      <c r="B1009" s="423"/>
      <c r="C1009" s="420"/>
      <c r="D1009" s="424"/>
      <c r="E1009" s="422" t="str">
        <f t="shared" si="15"/>
        <v/>
      </c>
      <c r="F1009" s="385"/>
      <c r="G1009" s="200"/>
      <c r="H1009" s="167" t="str">
        <f>IF(LEFT(G1009,2)="48","R",IF(D1009="","N/A",VLOOKUP(D1009,'UCM 7-6-18'!$F$2:$G$1576,2,FALSE)))</f>
        <v>N/A</v>
      </c>
      <c r="I1009" s="146"/>
      <c r="J1009" s="221"/>
      <c r="K1009" s="146"/>
      <c r="L1009" s="175"/>
      <c r="S1009" s="4"/>
    </row>
    <row r="1010" spans="1:19" ht="23.1" hidden="1" customHeight="1" x14ac:dyDescent="0.2">
      <c r="A1010" s="323">
        <v>998</v>
      </c>
      <c r="B1010" s="423"/>
      <c r="C1010" s="420"/>
      <c r="D1010" s="424"/>
      <c r="E1010" s="422" t="str">
        <f t="shared" si="15"/>
        <v/>
      </c>
      <c r="F1010" s="385"/>
      <c r="G1010" s="200"/>
      <c r="H1010" s="167" t="str">
        <f>IF(LEFT(G1010,2)="48","R",IF(D1010="","N/A",VLOOKUP(D1010,'UCM 7-6-18'!$F$2:$G$1576,2,FALSE)))</f>
        <v>N/A</v>
      </c>
      <c r="I1010" s="146"/>
      <c r="J1010" s="221"/>
      <c r="K1010" s="146"/>
      <c r="L1010" s="175"/>
      <c r="S1010" s="4"/>
    </row>
    <row r="1011" spans="1:19" ht="23.1" hidden="1" customHeight="1" x14ac:dyDescent="0.2">
      <c r="A1011" s="322">
        <v>999</v>
      </c>
      <c r="B1011" s="423"/>
      <c r="C1011" s="420"/>
      <c r="D1011" s="424"/>
      <c r="E1011" s="422" t="str">
        <f t="shared" si="15"/>
        <v/>
      </c>
      <c r="F1011" s="385"/>
      <c r="G1011" s="200"/>
      <c r="H1011" s="167" t="str">
        <f>IF(LEFT(G1011,2)="48","R",IF(D1011="","N/A",VLOOKUP(D1011,'UCM 7-6-18'!$F$2:$G$1576,2,FALSE)))</f>
        <v>N/A</v>
      </c>
      <c r="I1011" s="146"/>
      <c r="J1011" s="221"/>
      <c r="K1011" s="146"/>
      <c r="L1011" s="175"/>
      <c r="S1011" s="4"/>
    </row>
    <row r="1012" spans="1:19" ht="23.1" hidden="1" customHeight="1" thickBot="1" x14ac:dyDescent="0.25">
      <c r="A1012" s="322">
        <v>1000</v>
      </c>
      <c r="B1012" s="423"/>
      <c r="C1012" s="420"/>
      <c r="D1012" s="424"/>
      <c r="E1012" s="422" t="str">
        <f t="shared" ref="E1012" si="16">IF(B1012="","",(CONCATENATE(TEXT(B1012,"###0000_);[Red](#,##0)")," ", TEXT(C1012,"###000_);[Red](#,##0)")," ", TEXT(D1012,"###0000_);[Red](#,##0)"))))</f>
        <v/>
      </c>
      <c r="F1012" s="386"/>
      <c r="G1012" s="224"/>
      <c r="H1012" s="167" t="str">
        <f>IF(LEFT(G1012,2)="48","R",IF(D1012="","N/A",VLOOKUP(D1012,'UCM 7-6-18'!$F$2:$G$1576,2,FALSE)))</f>
        <v>N/A</v>
      </c>
      <c r="I1012" s="225"/>
      <c r="J1012" s="237"/>
      <c r="K1012" s="225"/>
      <c r="L1012" s="238"/>
      <c r="S1012" s="4"/>
    </row>
    <row r="1013" spans="1:19" ht="23.1" customHeight="1" thickBot="1" x14ac:dyDescent="0.3">
      <c r="A1013" s="579" t="s">
        <v>1944</v>
      </c>
      <c r="B1013" s="580"/>
      <c r="C1013" s="580"/>
      <c r="D1013" s="580"/>
      <c r="E1013" s="580"/>
      <c r="F1013" s="580"/>
      <c r="G1013" s="580"/>
      <c r="H1013" s="580"/>
      <c r="I1013" s="581">
        <f>SUBTOTAL(9,I13:J1012)</f>
        <v>0</v>
      </c>
      <c r="J1013" s="582"/>
      <c r="K1013" s="581">
        <f>SUBTOTAL(9,K13:L1012)</f>
        <v>0</v>
      </c>
      <c r="L1013" s="584"/>
      <c r="M1013" s="228"/>
      <c r="N1013" s="228"/>
      <c r="O1013" s="228"/>
      <c r="P1013" s="228"/>
      <c r="Q1013" s="228"/>
      <c r="R1013" s="228"/>
      <c r="S1013" s="4"/>
    </row>
    <row r="1014" spans="1:19" ht="9.75" customHeight="1" thickBot="1" x14ac:dyDescent="0.3">
      <c r="A1014" s="9"/>
      <c r="B1014" s="212"/>
      <c r="C1014" s="8"/>
      <c r="D1014" s="8"/>
      <c r="E1014" s="8"/>
      <c r="F1014" s="8"/>
      <c r="G1014" s="8"/>
      <c r="H1014" s="9"/>
      <c r="I1014" s="8"/>
      <c r="J1014" s="8"/>
      <c r="K1014" s="8"/>
      <c r="L1014" s="8"/>
      <c r="S1014" s="4"/>
    </row>
    <row r="1015" spans="1:19" ht="23.25" customHeight="1" thickBot="1" x14ac:dyDescent="0.3">
      <c r="A1015" s="9"/>
      <c r="B1015" s="212"/>
      <c r="C1015" s="8"/>
      <c r="D1015" s="8"/>
      <c r="E1015" s="8"/>
      <c r="F1015" s="8"/>
      <c r="G1015" s="8"/>
      <c r="H1015" s="9"/>
      <c r="I1015" s="566" t="str">
        <f>I10</f>
        <v>2019-20</v>
      </c>
      <c r="J1015" s="572"/>
      <c r="K1015" s="566" t="str">
        <f>K10</f>
        <v>2020-21</v>
      </c>
      <c r="L1015" s="567"/>
    </row>
    <row r="1016" spans="1:19" ht="31.5" customHeight="1" thickBot="1" x14ac:dyDescent="0.3">
      <c r="A1016" s="9"/>
      <c r="B1016" s="212"/>
      <c r="C1016" s="8"/>
      <c r="D1016" s="8"/>
      <c r="E1016" s="8"/>
      <c r="F1016" s="8"/>
      <c r="G1016" s="8"/>
      <c r="H1016" s="148"/>
      <c r="I1016" s="149" t="s">
        <v>1933</v>
      </c>
      <c r="J1016" s="150" t="s">
        <v>1934</v>
      </c>
      <c r="K1016" s="214" t="s">
        <v>1933</v>
      </c>
      <c r="L1016" s="215" t="s">
        <v>1934</v>
      </c>
    </row>
    <row r="1017" spans="1:19" ht="22.5" customHeight="1" thickBot="1" x14ac:dyDescent="0.3">
      <c r="A1017" s="9"/>
      <c r="B1017" s="212"/>
      <c r="C1017" s="8"/>
      <c r="D1017" s="8"/>
      <c r="E1017" s="8"/>
      <c r="F1017" s="8"/>
      <c r="G1017" s="8"/>
      <c r="H1017" s="151"/>
      <c r="I1017" s="205">
        <f>ROUND(SUM(I13:I1012),-3)</f>
        <v>0</v>
      </c>
      <c r="J1017" s="222">
        <f>ROUND(SUM(J13:J1012),-3)</f>
        <v>0</v>
      </c>
      <c r="K1017" s="223">
        <f>ROUND(SUM(K13:K1012),-3)</f>
        <v>0</v>
      </c>
      <c r="L1017" s="170">
        <f>ROUND(SUM(L13:L1012),-3)</f>
        <v>0</v>
      </c>
    </row>
    <row r="1018" spans="1:19" ht="9" customHeight="1" thickBot="1" x14ac:dyDescent="0.3">
      <c r="A1018" s="9"/>
      <c r="B1018" s="212"/>
      <c r="C1018" s="8"/>
      <c r="D1018" s="8"/>
      <c r="E1018" s="8"/>
      <c r="F1018" s="8"/>
      <c r="G1018" s="8"/>
      <c r="H1018" s="152"/>
      <c r="I1018" s="153"/>
      <c r="J1018" s="153"/>
      <c r="K1018" s="153"/>
      <c r="L1018" s="153"/>
    </row>
    <row r="1019" spans="1:19" ht="22.5" customHeight="1" thickBot="1" x14ac:dyDescent="0.3">
      <c r="A1019" s="9"/>
      <c r="B1019" s="212"/>
      <c r="C1019" s="8"/>
      <c r="D1019" s="8"/>
      <c r="E1019" s="8"/>
      <c r="F1019" s="8"/>
      <c r="G1019" s="8"/>
      <c r="H1019" s="152"/>
      <c r="I1019" s="566" t="s">
        <v>2050</v>
      </c>
      <c r="J1019" s="567"/>
      <c r="K1019" s="566" t="s">
        <v>7770</v>
      </c>
      <c r="L1019" s="567"/>
      <c r="R1019" s="6"/>
    </row>
    <row r="1020" spans="1:19" ht="22.5" customHeight="1" thickBot="1" x14ac:dyDescent="0.3">
      <c r="A1020" s="9"/>
      <c r="B1020" s="212"/>
      <c r="C1020" s="8"/>
      <c r="D1020" s="8"/>
      <c r="E1020" s="8"/>
      <c r="F1020" s="8"/>
      <c r="G1020" s="8"/>
      <c r="H1020" s="151"/>
      <c r="I1020" s="154" t="s">
        <v>9</v>
      </c>
      <c r="J1020" s="155">
        <f>ROUND(SUMIF($H$12:$H$1012,I1020,$I$12:$I$1012)+SUMIF($H$12:$H$1012,I1020,$J$12:$J$1012),-3)</f>
        <v>0</v>
      </c>
      <c r="K1020" s="154" t="s">
        <v>9</v>
      </c>
      <c r="L1020" s="155">
        <f>ROUND(SUMIF($H$12:$H$1012,K1020,$K$12:$K$1012)+SUMIF($H$12:$H$1012,K1020,$L$12:$L$1012),-3)</f>
        <v>0</v>
      </c>
      <c r="R1020" s="6"/>
    </row>
    <row r="1021" spans="1:19" ht="22.5" customHeight="1" thickBot="1" x14ac:dyDescent="0.3">
      <c r="A1021" s="9"/>
      <c r="B1021" s="212"/>
      <c r="C1021" s="8"/>
      <c r="D1021" s="8"/>
      <c r="E1021" s="8"/>
      <c r="F1021" s="8"/>
      <c r="G1021" s="8"/>
      <c r="H1021" s="151"/>
      <c r="I1021" s="156" t="s">
        <v>10</v>
      </c>
      <c r="J1021" s="155">
        <f>ROUND(SUMIF($H$12:$H$1012,I1021,$I$12:$I$1012)+SUMIF($H$12:$H$1012,I1021,$J$12:$J$1012),-3)</f>
        <v>0</v>
      </c>
      <c r="K1021" s="156" t="s">
        <v>10</v>
      </c>
      <c r="L1021" s="155">
        <f>ROUND(SUMIF($H$12:$H$1012,K1021,$K$12:$K$1012)+SUMIF($H$12:$H$1012,K1021,$L$12:$L$1012),-3)</f>
        <v>0</v>
      </c>
      <c r="R1021" s="6"/>
    </row>
    <row r="1022" spans="1:19" ht="22.5" customHeight="1" thickBot="1" x14ac:dyDescent="0.3">
      <c r="A1022" s="9"/>
      <c r="B1022" s="212"/>
      <c r="C1022" s="8"/>
      <c r="D1022" s="8"/>
      <c r="E1022" s="8"/>
      <c r="F1022" s="8"/>
      <c r="G1022" s="8"/>
      <c r="H1022" s="157"/>
      <c r="I1022" s="158" t="s">
        <v>11</v>
      </c>
      <c r="J1022" s="155">
        <f>ROUND(SUMIF($H$12:$H$1012,I1022,$I$12:$I$1012)+SUMIF($H$12:$H$1012,I1022,$J$12:$J$1012),-3)</f>
        <v>0</v>
      </c>
      <c r="K1022" s="158" t="s">
        <v>11</v>
      </c>
      <c r="L1022" s="155">
        <f>ROUND(SUMIF($H$12:$H$1012,K1022,$K$12:$K$1012)+SUMIF($H$12:$H$1012,K1022,$L$12:$L$1012),-3)</f>
        <v>0</v>
      </c>
      <c r="R1022" s="6"/>
    </row>
    <row r="1023" spans="1:19" ht="22.5" customHeight="1" thickBot="1" x14ac:dyDescent="0.3">
      <c r="A1023" s="9"/>
      <c r="B1023" s="212"/>
      <c r="C1023" s="8"/>
      <c r="D1023" s="8"/>
      <c r="E1023" s="8"/>
      <c r="F1023" s="8"/>
      <c r="G1023" s="8"/>
      <c r="H1023" s="157"/>
      <c r="I1023" s="159" t="s">
        <v>12</v>
      </c>
      <c r="J1023" s="240">
        <f>ROUND(SUMIF($H$12:$H$1012,I1023,$I$12:$I$1012)+SUMIF($H$12:$H$1012,I1023,$J$12:$J$1012),-3)</f>
        <v>0</v>
      </c>
      <c r="K1023" s="159" t="s">
        <v>12</v>
      </c>
      <c r="L1023" s="240">
        <f>ROUND(SUMIF($H$12:$H$1012,K1023,$K$12:$K$1012)+SUMIF($H$12:$H$1012,K1023,$L$12:$L$1012),-3)</f>
        <v>0</v>
      </c>
      <c r="R1023" s="6"/>
    </row>
    <row r="1024" spans="1:19" ht="9" customHeight="1" thickBot="1" x14ac:dyDescent="0.3">
      <c r="A1024" s="9"/>
      <c r="B1024" s="212"/>
      <c r="C1024" s="8"/>
      <c r="D1024" s="8"/>
      <c r="E1024" s="8"/>
      <c r="F1024" s="8"/>
      <c r="G1024" s="8"/>
      <c r="H1024" s="157"/>
      <c r="I1024" s="157"/>
      <c r="J1024" s="160"/>
      <c r="K1024" s="157"/>
      <c r="L1024" s="160"/>
    </row>
    <row r="1025" spans="1:18" ht="22.5" customHeight="1" thickBot="1" x14ac:dyDescent="0.3">
      <c r="A1025" s="9"/>
      <c r="B1025" s="212"/>
      <c r="C1025" s="8"/>
      <c r="D1025" s="8"/>
      <c r="E1025" s="8"/>
      <c r="F1025" s="8"/>
      <c r="G1025" s="8"/>
      <c r="H1025" s="161"/>
      <c r="I1025" s="147" t="s">
        <v>1754</v>
      </c>
      <c r="J1025" s="162">
        <f>ROUND(SUM(J1020:J1023),-3)</f>
        <v>0</v>
      </c>
      <c r="K1025" s="147" t="s">
        <v>1754</v>
      </c>
      <c r="L1025" s="162">
        <f>ROUND(SUM(L1020:L1023),-3)</f>
        <v>0</v>
      </c>
    </row>
    <row r="1026" spans="1:18" ht="30.75" hidden="1" thickBot="1" x14ac:dyDescent="0.3">
      <c r="A1026" s="9"/>
      <c r="B1026" s="212"/>
      <c r="C1026" s="8"/>
      <c r="D1026" s="8"/>
      <c r="E1026" s="8"/>
      <c r="F1026" s="8"/>
      <c r="G1026" s="8"/>
      <c r="H1026" s="227"/>
      <c r="I1026" s="226" t="s">
        <v>1938</v>
      </c>
      <c r="J1026" s="162">
        <f>J1025-J1023</f>
        <v>0</v>
      </c>
      <c r="K1026" s="226" t="s">
        <v>1938</v>
      </c>
      <c r="L1026" s="162">
        <f>L1025-L1023</f>
        <v>0</v>
      </c>
    </row>
    <row r="1027" spans="1:18" ht="9" customHeight="1" x14ac:dyDescent="0.25">
      <c r="A1027" s="9"/>
      <c r="B1027" s="212"/>
      <c r="C1027" s="8"/>
      <c r="D1027" s="8"/>
      <c r="E1027" s="8"/>
      <c r="F1027" s="8"/>
      <c r="G1027" s="8"/>
      <c r="H1027" s="9"/>
      <c r="I1027" s="8"/>
      <c r="J1027" s="8"/>
      <c r="K1027" s="8"/>
      <c r="L1027" s="8"/>
    </row>
    <row r="1028" spans="1:18" ht="28.5" customHeight="1" x14ac:dyDescent="0.2">
      <c r="A1028" s="585" t="s">
        <v>1932</v>
      </c>
      <c r="B1028" s="585"/>
      <c r="C1028" s="585"/>
      <c r="D1028" s="585"/>
      <c r="E1028" s="585"/>
      <c r="F1028" s="585"/>
      <c r="G1028" s="585"/>
      <c r="H1028" s="585"/>
      <c r="I1028" s="585"/>
      <c r="J1028" s="585"/>
      <c r="K1028" s="585"/>
      <c r="L1028" s="585"/>
    </row>
    <row r="1029" spans="1:18" ht="30.75" customHeight="1" x14ac:dyDescent="0.2">
      <c r="A1029" s="585" t="s">
        <v>7791</v>
      </c>
      <c r="B1029" s="585"/>
      <c r="C1029" s="585"/>
      <c r="D1029" s="585"/>
      <c r="E1029" s="585"/>
      <c r="F1029" s="585"/>
      <c r="G1029" s="585"/>
      <c r="H1029" s="585"/>
      <c r="I1029" s="585"/>
      <c r="J1029" s="585"/>
      <c r="K1029" s="585"/>
      <c r="L1029" s="585"/>
    </row>
    <row r="1030" spans="1:18" ht="16.5" customHeight="1" x14ac:dyDescent="0.2">
      <c r="A1030" s="585" t="s">
        <v>1931</v>
      </c>
      <c r="B1030" s="585"/>
      <c r="C1030" s="585"/>
      <c r="D1030" s="585"/>
      <c r="E1030" s="585"/>
      <c r="F1030" s="585"/>
      <c r="G1030" s="585"/>
      <c r="H1030" s="585"/>
      <c r="I1030" s="585"/>
      <c r="J1030" s="585"/>
      <c r="K1030" s="585"/>
      <c r="L1030" s="585"/>
    </row>
    <row r="1031" spans="1:18" ht="16.5" customHeight="1" x14ac:dyDescent="0.2">
      <c r="A1031" s="587" t="s">
        <v>2043</v>
      </c>
      <c r="B1031" s="587"/>
      <c r="C1031" s="587"/>
      <c r="D1031" s="587"/>
      <c r="E1031" s="587"/>
      <c r="F1031" s="587"/>
      <c r="G1031" s="587"/>
      <c r="H1031" s="587"/>
      <c r="I1031" s="587"/>
      <c r="J1031" s="587"/>
      <c r="K1031" s="587"/>
      <c r="L1031" s="587"/>
    </row>
    <row r="1032" spans="1:18" ht="28.5" customHeight="1" x14ac:dyDescent="0.2">
      <c r="A1032" s="571" t="s">
        <v>7792</v>
      </c>
      <c r="B1032" s="571"/>
      <c r="C1032" s="571"/>
      <c r="D1032" s="571"/>
      <c r="E1032" s="571"/>
      <c r="F1032" s="571"/>
      <c r="G1032" s="571"/>
      <c r="H1032" s="571"/>
      <c r="I1032" s="571"/>
      <c r="J1032" s="571"/>
      <c r="K1032" s="571"/>
      <c r="L1032" s="571"/>
    </row>
    <row r="1033" spans="1:18" ht="18.75" customHeight="1" x14ac:dyDescent="0.2">
      <c r="A1033" s="586" t="str">
        <f>'1'!A32:K32</f>
        <v xml:space="preserve">***Please note all highlighted cells retrieve data from cells contained in this Worksheet and/or Workbook***  </v>
      </c>
      <c r="B1033" s="586"/>
      <c r="C1033" s="586"/>
      <c r="D1033" s="586"/>
      <c r="E1033" s="586"/>
      <c r="F1033" s="586"/>
      <c r="G1033" s="586"/>
      <c r="H1033" s="586"/>
      <c r="I1033" s="586"/>
      <c r="J1033" s="586"/>
      <c r="K1033" s="586"/>
      <c r="L1033" s="586"/>
      <c r="M1033" s="201"/>
    </row>
    <row r="1034" spans="1:18" ht="18" customHeight="1" x14ac:dyDescent="0.2">
      <c r="A1034" s="583" t="str">
        <f>'9800 Checklist'!A48:H48</f>
        <v>Due to Finance Budget Analyst no later than COB Friday, March 27, 2020</v>
      </c>
      <c r="B1034" s="583"/>
      <c r="C1034" s="583"/>
      <c r="D1034" s="583"/>
      <c r="E1034" s="583"/>
      <c r="F1034" s="583"/>
      <c r="G1034" s="583"/>
      <c r="H1034" s="583"/>
      <c r="I1034" s="583"/>
      <c r="J1034" s="583"/>
      <c r="K1034" s="583"/>
      <c r="L1034" s="583"/>
      <c r="M1034" s="6"/>
      <c r="N1034" s="6"/>
      <c r="O1034" s="6"/>
      <c r="P1034" s="6"/>
      <c r="Q1034" s="6"/>
      <c r="R1034" s="6"/>
    </row>
    <row r="1035" spans="1:18" x14ac:dyDescent="0.2">
      <c r="M1035" s="6"/>
      <c r="N1035" s="6"/>
      <c r="O1035" s="6"/>
      <c r="P1035" s="6"/>
      <c r="Q1035" s="6"/>
      <c r="R1035" s="6"/>
    </row>
    <row r="1036" spans="1:18" x14ac:dyDescent="0.2">
      <c r="M1036" s="6"/>
      <c r="N1036" s="6"/>
      <c r="O1036" s="6"/>
      <c r="P1036" s="6"/>
      <c r="Q1036" s="6"/>
      <c r="R1036" s="6"/>
    </row>
    <row r="1037" spans="1:18" x14ac:dyDescent="0.2">
      <c r="M1037" s="6"/>
      <c r="N1037" s="6"/>
      <c r="O1037" s="6"/>
      <c r="P1037" s="6"/>
      <c r="Q1037" s="6"/>
      <c r="R1037" s="6"/>
    </row>
    <row r="1038" spans="1:18" x14ac:dyDescent="0.2">
      <c r="M1038" s="6"/>
      <c r="N1038" s="6"/>
      <c r="O1038" s="6"/>
      <c r="P1038" s="6"/>
      <c r="Q1038" s="6"/>
      <c r="R1038" s="6"/>
    </row>
    <row r="1039" spans="1:18" x14ac:dyDescent="0.2">
      <c r="M1039" s="6"/>
      <c r="N1039" s="6"/>
      <c r="O1039" s="6"/>
      <c r="P1039" s="6"/>
      <c r="Q1039" s="6"/>
      <c r="R1039" s="6"/>
    </row>
    <row r="1040" spans="1:18" x14ac:dyDescent="0.2">
      <c r="A1040" s="324"/>
      <c r="B1040" s="213"/>
      <c r="C1040" s="11"/>
      <c r="D1040" s="11"/>
      <c r="E1040" s="11"/>
      <c r="F1040" s="11"/>
      <c r="G1040" s="11"/>
      <c r="M1040" s="6"/>
      <c r="N1040" s="6"/>
      <c r="O1040" s="6"/>
      <c r="P1040" s="6"/>
      <c r="Q1040" s="6"/>
      <c r="R1040" s="6"/>
    </row>
    <row r="1041" spans="1:18" x14ac:dyDescent="0.2">
      <c r="A1041" s="324"/>
      <c r="B1041" s="213"/>
      <c r="C1041" s="11"/>
      <c r="D1041" s="11"/>
      <c r="E1041" s="11"/>
      <c r="F1041" s="11"/>
      <c r="G1041" s="11"/>
      <c r="I1041" s="11"/>
      <c r="J1041" s="11"/>
      <c r="K1041" s="11"/>
      <c r="L1041" s="11"/>
      <c r="M1041" s="6"/>
      <c r="N1041" s="6"/>
      <c r="O1041" s="6"/>
      <c r="P1041" s="6"/>
      <c r="Q1041" s="6"/>
      <c r="R1041" s="6"/>
    </row>
    <row r="1042" spans="1:18" x14ac:dyDescent="0.2">
      <c r="A1042" s="324"/>
      <c r="B1042" s="213"/>
      <c r="C1042" s="11"/>
      <c r="D1042" s="11"/>
      <c r="E1042" s="11"/>
      <c r="F1042" s="11"/>
      <c r="G1042" s="11"/>
      <c r="I1042" s="11"/>
      <c r="J1042" s="11"/>
      <c r="K1042" s="11"/>
      <c r="L1042" s="11"/>
      <c r="M1042" s="6"/>
      <c r="N1042" s="6"/>
      <c r="O1042" s="6"/>
      <c r="P1042" s="6"/>
      <c r="Q1042" s="6"/>
      <c r="R1042" s="6"/>
    </row>
    <row r="1043" spans="1:18" s="4" customFormat="1" x14ac:dyDescent="0.2">
      <c r="A1043" s="324"/>
      <c r="B1043" s="213"/>
      <c r="C1043" s="11"/>
      <c r="D1043" s="11"/>
      <c r="E1043" s="11"/>
      <c r="F1043" s="11"/>
      <c r="G1043" s="11"/>
      <c r="I1043" s="11"/>
      <c r="J1043" s="11"/>
      <c r="K1043" s="11"/>
      <c r="L1043" s="11"/>
    </row>
    <row r="1044" spans="1:18" s="4" customFormat="1" x14ac:dyDescent="0.2">
      <c r="A1044" s="324"/>
      <c r="B1044" s="213"/>
      <c r="C1044" s="11"/>
      <c r="D1044" s="11"/>
      <c r="E1044" s="11"/>
      <c r="F1044" s="11"/>
      <c r="G1044" s="11"/>
      <c r="I1044" s="11"/>
      <c r="J1044" s="11"/>
      <c r="K1044" s="11"/>
      <c r="L1044" s="11"/>
    </row>
    <row r="1045" spans="1:18" x14ac:dyDescent="0.2">
      <c r="A1045" s="324"/>
      <c r="B1045" s="213"/>
      <c r="C1045" s="11"/>
      <c r="D1045" s="11"/>
      <c r="E1045" s="11"/>
      <c r="F1045" s="11"/>
      <c r="G1045" s="11"/>
      <c r="I1045" s="11"/>
      <c r="J1045" s="11"/>
      <c r="K1045" s="11"/>
      <c r="L1045" s="11"/>
    </row>
    <row r="1046" spans="1:18" x14ac:dyDescent="0.2">
      <c r="I1046" s="11"/>
      <c r="J1046" s="11"/>
      <c r="K1046" s="11"/>
      <c r="L1046" s="11"/>
    </row>
    <row r="1047" spans="1:18" s="13" customFormat="1" ht="15" x14ac:dyDescent="0.25">
      <c r="A1047" s="320"/>
      <c r="B1047" s="207"/>
      <c r="C1047" s="4"/>
      <c r="D1047" s="4"/>
      <c r="E1047" s="4"/>
      <c r="F1047" s="4"/>
      <c r="G1047" s="4"/>
      <c r="H1047" s="4"/>
      <c r="I1047" s="4"/>
      <c r="J1047" s="4"/>
      <c r="K1047" s="4"/>
      <c r="L1047" s="4"/>
      <c r="M1047" s="12"/>
      <c r="N1047" s="12"/>
      <c r="O1047" s="12"/>
      <c r="P1047" s="12"/>
      <c r="Q1047" s="12"/>
      <c r="R1047" s="12"/>
    </row>
    <row r="1048" spans="1:18" s="13" customFormat="1" ht="15" x14ac:dyDescent="0.25">
      <c r="A1048" s="320"/>
      <c r="B1048" s="207"/>
      <c r="C1048" s="4"/>
      <c r="D1048" s="4"/>
      <c r="E1048" s="4"/>
      <c r="F1048" s="4"/>
      <c r="G1048" s="4"/>
      <c r="H1048" s="4"/>
      <c r="I1048" s="4"/>
      <c r="J1048" s="4"/>
      <c r="K1048" s="4"/>
      <c r="L1048" s="4"/>
      <c r="M1048" s="12"/>
      <c r="N1048" s="12"/>
      <c r="O1048" s="12"/>
      <c r="P1048" s="12"/>
      <c r="Q1048" s="12"/>
      <c r="R1048" s="12"/>
    </row>
  </sheetData>
  <sheetProtection password="EB99" sheet="1" objects="1" scenarios="1" formatRows="0"/>
  <mergeCells count="23">
    <mergeCell ref="A1034:L1034"/>
    <mergeCell ref="K1013:L1013"/>
    <mergeCell ref="A1028:L1028"/>
    <mergeCell ref="A1029:L1029"/>
    <mergeCell ref="A1030:L1030"/>
    <mergeCell ref="A1033:L1033"/>
    <mergeCell ref="A1031:L1031"/>
    <mergeCell ref="K10:L10"/>
    <mergeCell ref="K11:L11"/>
    <mergeCell ref="A3:L3"/>
    <mergeCell ref="A1032:L1032"/>
    <mergeCell ref="I1019:J1019"/>
    <mergeCell ref="K1019:L1019"/>
    <mergeCell ref="I1015:J1015"/>
    <mergeCell ref="K1015:L1015"/>
    <mergeCell ref="A5:H5"/>
    <mergeCell ref="A8:H8"/>
    <mergeCell ref="C11:H11"/>
    <mergeCell ref="A6:E6"/>
    <mergeCell ref="I10:J10"/>
    <mergeCell ref="I11:J11"/>
    <mergeCell ref="A1013:H1013"/>
    <mergeCell ref="I1013:J1013"/>
  </mergeCells>
  <printOptions horizontalCentered="1"/>
  <pageMargins left="0.25" right="0.25" top="0.25" bottom="0.25" header="0.5" footer="0.5"/>
  <pageSetup scale="4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'Category List'!$A$2:$A$24</xm:f>
          </x14:formula1>
          <xm:sqref>G13:G1012</xm:sqref>
        </x14:dataValidation>
        <x14:dataValidation type="list" allowBlank="1" showInputMessage="1" showErrorMessage="1">
          <x14:formula1>
            <xm:f>'UCM 7-6-18'!$F$2:$F$1576</xm:f>
          </x14:formula1>
          <xm:sqref>D13:D1012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5DD517A9E5C544BAC254EC9B060C9B" ma:contentTypeVersion="2" ma:contentTypeDescription="Create a new document." ma:contentTypeScope="" ma:versionID="0f855134aa483db432a9ed4cd567598f">
  <xsd:schema xmlns:xsd="http://www.w3.org/2001/XMLSchema" xmlns:xs="http://www.w3.org/2001/XMLSchema" xmlns:p="http://schemas.microsoft.com/office/2006/metadata/properties" xmlns:ns1="http://schemas.microsoft.com/sharepoint/v3" xmlns:ns2="33c5c5f7-f3dd-45a4-8590-680f24846176" targetNamespace="http://schemas.microsoft.com/office/2006/metadata/properties" ma:root="true" ma:fieldsID="3a39ee86f9379d3de5691564edf3ed7c" ns1:_="" ns2:_="">
    <xsd:import namespace="http://schemas.microsoft.com/sharepoint/v3"/>
    <xsd:import namespace="33c5c5f7-f3dd-45a4-8590-680f24846176"/>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Rating (0-5)" ma:decimals="2" ma:description="Average value of all the ratings that have been submitted" ma:indexed="true" ma:internalName="AverageRating" ma:readOnly="true">
      <xsd:simpleType>
        <xsd:restriction base="dms:Number"/>
      </xsd:simpleType>
    </xsd:element>
    <xsd:element name="RatingCount" ma:index="12"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3c5c5f7-f3dd-45a4-8590-680f248461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F1E398-0A65-4D04-BD5B-012BFCCF8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c5c5f7-f3dd-45a4-8590-680f24846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D012F4-D14F-42D4-926F-5AF8F9A6ABA6}">
  <ds:schemaRefs>
    <ds:schemaRef ds:uri="http://schemas.microsoft.com/sharepoint/events"/>
  </ds:schemaRefs>
</ds:datastoreItem>
</file>

<file path=customXml/itemProps3.xml><?xml version="1.0" encoding="utf-8"?>
<ds:datastoreItem xmlns:ds="http://schemas.openxmlformats.org/officeDocument/2006/customXml" ds:itemID="{F9EA2018-E567-49E3-ADF8-F2721A589BA5}">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33c5c5f7-f3dd-45a4-8590-680f24846176"/>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8EC8070-C617-4FA1-89C4-C8FD06BB06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9800 Checklist</vt:lpstr>
      <vt:lpstr>1</vt:lpstr>
      <vt:lpstr>2</vt:lpstr>
      <vt:lpstr>3</vt:lpstr>
      <vt:lpstr>3a</vt:lpstr>
      <vt:lpstr>3b</vt:lpstr>
      <vt:lpstr>4</vt:lpstr>
      <vt:lpstr>5</vt:lpstr>
      <vt:lpstr>6</vt:lpstr>
      <vt:lpstr>7</vt:lpstr>
      <vt:lpstr>UCM 7-6-18</vt:lpstr>
      <vt:lpstr>UCM 7-18-16</vt:lpstr>
      <vt:lpstr>Category List</vt:lpstr>
      <vt:lpstr>'1'!Print_Area</vt:lpstr>
      <vt:lpstr>'3b'!Print_Area</vt:lpstr>
      <vt:lpstr>'4'!Print_Area</vt:lpstr>
      <vt:lpstr>'5'!Print_Area</vt:lpstr>
      <vt:lpstr>'6'!Print_Area</vt:lpstr>
      <vt:lpstr>'9800 Checklist'!Print_Area</vt:lpstr>
      <vt:lpst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Srivatsan Purushothaman</dc:creator>
  <cp:lastModifiedBy>Rauchwerger, Jacob</cp:lastModifiedBy>
  <cp:lastPrinted>2020-02-28T23:22:57Z</cp:lastPrinted>
  <dcterms:created xsi:type="dcterms:W3CDTF">2013-10-17T16:34:57Z</dcterms:created>
  <dcterms:modified xsi:type="dcterms:W3CDTF">2021-08-26T17:13:02Z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48243a66-3b63-4fc3-a042-75eb5c8f57a7</vt:lpwstr>
  </property>
  <property fmtid="{D5CDD505-2E9C-101B-9397-08002B2CF9AE}" pid="4" name="ContentTypeId">
    <vt:lpwstr>0x010100DD5DD517A9E5C544BAC254EC9B060C9B</vt:lpwstr>
  </property>
  <property fmtid="{D5CDD505-2E9C-101B-9397-08002B2CF9AE}" pid="5" name="_dlc_DocId">
    <vt:lpwstr>SPDOC-3-130720</vt:lpwstr>
  </property>
  <property fmtid="{D5CDD505-2E9C-101B-9397-08002B2CF9AE}" pid="6" name="_dlc_DocIdUrl">
    <vt:lpwstr>https://schedule.fiscal.ca.gov/doccenter/_layouts/DocIdRedir.aspx?ID=SPDOC-3-130720, SPDOC-3-130720</vt:lpwstr>
  </property>
  <property fmtid="{D5CDD505-2E9C-101B-9397-08002B2CF9AE}" pid="7" name="AverageRating">
    <vt:lpwstr/>
  </property>
</Properties>
</file>