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18" documentId="8_{F4EDA2BD-70C5-4A4A-B6A3-F7DCEA64F322}" xr6:coauthVersionLast="47" xr6:coauthVersionMax="47" xr10:uidLastSave="{19694CB0-244D-40F1-B02D-F8DA09D53828}"/>
  <bookViews>
    <workbookView xWindow="-110" yWindow="-110" windowWidth="19420" windowHeight="10420" tabRatio="829" xr2:uid="{00000000-000D-0000-FFFF-FFFF00000000}"/>
  </bookViews>
  <sheets>
    <sheet name="Residential Building Annual" sheetId="2" r:id="rId1"/>
  </sheets>
  <calcPr calcId="191029"/>
  <customWorkbookViews>
    <customWorkbookView name="Cecilia Palada - Personal View" guid="{FAE9AD83-51F8-415F-AF63-CE837AA7FE85}" mergeInterval="0" personalView="1" maximized="1" xWindow="-8" yWindow="-8" windowWidth="1552" windowHeight="727" tabRatio="889" activeSheetId="1"/>
    <customWorkbookView name="Karina Villalpando - Personal View" guid="{06A0194A-810F-4D8B-A1F3-6A8E77AAD0FC}" mergeInterval="0" personalView="1" maximized="1" xWindow="-4" yWindow="-4" windowWidth="1370" windowHeight="814" tabRatio="889" activeSheetId="1"/>
    <customWorkbookView name="Danamona Andrianarimana - Personal View" guid="{B264FA02-79EA-48E2-A537-FA44B3864894}" mergeInterval="0" personalView="1" xWindow="75" windowWidth="1109" windowHeight="666" tabRatio="88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" l="1"/>
  <c r="K46" i="2"/>
  <c r="I47" i="2"/>
  <c r="K50" i="2"/>
  <c r="L17" i="2"/>
  <c r="L37" i="2"/>
  <c r="I12" i="2"/>
  <c r="F50" i="2"/>
  <c r="C51" i="2"/>
  <c r="E19" i="2"/>
  <c r="E20" i="2"/>
  <c r="E27" i="2"/>
  <c r="C29" i="2"/>
  <c r="F31" i="2"/>
  <c r="C45" i="2"/>
  <c r="L34" i="2" l="1"/>
  <c r="L26" i="2"/>
  <c r="K15" i="2"/>
  <c r="E30" i="2"/>
  <c r="K30" i="2"/>
  <c r="K26" i="2"/>
  <c r="L51" i="2"/>
  <c r="K41" i="2"/>
  <c r="F13" i="2"/>
  <c r="F12" i="2"/>
  <c r="L10" i="2"/>
  <c r="K40" i="2"/>
  <c r="L12" i="2"/>
  <c r="L6" i="2"/>
  <c r="L25" i="2"/>
  <c r="M25" i="2" s="1"/>
  <c r="K37" i="2"/>
  <c r="F47" i="2"/>
  <c r="I34" i="2"/>
  <c r="F27" i="2"/>
  <c r="E51" i="2"/>
  <c r="F40" i="2"/>
  <c r="C37" i="2"/>
  <c r="F22" i="2"/>
  <c r="G23" i="2" s="1"/>
  <c r="F49" i="2"/>
  <c r="G50" i="2" s="1"/>
  <c r="K33" i="2"/>
  <c r="K49" i="2"/>
  <c r="C30" i="2"/>
  <c r="K20" i="2"/>
  <c r="F7" i="2"/>
  <c r="C43" i="2"/>
  <c r="C39" i="2"/>
  <c r="C35" i="2"/>
  <c r="E28" i="2"/>
  <c r="C48" i="2"/>
  <c r="L8" i="2"/>
  <c r="F14" i="2"/>
  <c r="I48" i="2"/>
  <c r="I41" i="2"/>
  <c r="L29" i="2"/>
  <c r="F9" i="2"/>
  <c r="E50" i="2"/>
  <c r="L44" i="2"/>
  <c r="K23" i="2"/>
  <c r="K19" i="2"/>
  <c r="I51" i="2"/>
  <c r="I44" i="2"/>
  <c r="E39" i="2"/>
  <c r="K29" i="2"/>
  <c r="K18" i="2"/>
  <c r="E42" i="2"/>
  <c r="F34" i="2"/>
  <c r="C17" i="2"/>
  <c r="I14" i="2"/>
  <c r="L43" i="2"/>
  <c r="F10" i="2"/>
  <c r="C41" i="2"/>
  <c r="E34" i="2"/>
  <c r="E15" i="2"/>
  <c r="K38" i="2"/>
  <c r="K31" i="2"/>
  <c r="L27" i="2"/>
  <c r="M27" i="2" s="1"/>
  <c r="L24" i="2"/>
  <c r="K16" i="2"/>
  <c r="I49" i="2"/>
  <c r="K42" i="2"/>
  <c r="L39" i="2"/>
  <c r="F25" i="2"/>
  <c r="L9" i="2"/>
  <c r="M10" i="2" s="1"/>
  <c r="L35" i="2"/>
  <c r="M35" i="2" s="1"/>
  <c r="L14" i="2"/>
  <c r="I22" i="2"/>
  <c r="F11" i="2"/>
  <c r="C21" i="2"/>
  <c r="E48" i="2"/>
  <c r="L7" i="2"/>
  <c r="L31" i="2"/>
  <c r="M31" i="2" s="1"/>
  <c r="E44" i="2"/>
  <c r="E40" i="2"/>
  <c r="C34" i="2"/>
  <c r="F30" i="2"/>
  <c r="F23" i="2"/>
  <c r="C19" i="2"/>
  <c r="F15" i="2"/>
  <c r="E47" i="2"/>
  <c r="L4" i="2"/>
  <c r="L5" i="2"/>
  <c r="M5" i="2" s="1"/>
  <c r="L33" i="2"/>
  <c r="M34" i="2" s="1"/>
  <c r="L30" i="2"/>
  <c r="L16" i="2"/>
  <c r="M17" i="2" s="1"/>
  <c r="L49" i="2"/>
  <c r="F21" i="2"/>
  <c r="K39" i="2"/>
  <c r="F42" i="2"/>
  <c r="I26" i="2"/>
  <c r="F8" i="2"/>
  <c r="E36" i="2"/>
  <c r="E32" i="2"/>
  <c r="E22" i="2"/>
  <c r="K34" i="2"/>
  <c r="I19" i="2"/>
  <c r="K51" i="2"/>
  <c r="K48" i="2"/>
  <c r="L41" i="2"/>
  <c r="F46" i="2"/>
  <c r="G47" i="2" s="1"/>
  <c r="F38" i="2"/>
  <c r="E26" i="2"/>
  <c r="F18" i="2"/>
  <c r="F51" i="2"/>
  <c r="G51" i="2" s="1"/>
  <c r="C50" i="2"/>
  <c r="I35" i="2"/>
  <c r="K32" i="2"/>
  <c r="I27" i="2"/>
  <c r="K24" i="2"/>
  <c r="K22" i="2"/>
  <c r="L47" i="2"/>
  <c r="K44" i="2"/>
  <c r="L42" i="2"/>
  <c r="F26" i="2"/>
  <c r="F45" i="2"/>
  <c r="E43" i="2"/>
  <c r="F39" i="2"/>
  <c r="F37" i="2"/>
  <c r="E35" i="2"/>
  <c r="F19" i="2"/>
  <c r="F17" i="2"/>
  <c r="E49" i="2"/>
  <c r="L11" i="2"/>
  <c r="M12" i="2" s="1"/>
  <c r="I38" i="2"/>
  <c r="K35" i="2"/>
  <c r="I30" i="2"/>
  <c r="K27" i="2"/>
  <c r="I23" i="2"/>
  <c r="L20" i="2"/>
  <c r="I18" i="2"/>
  <c r="L13" i="2"/>
  <c r="M13" i="2" s="1"/>
  <c r="L46" i="2"/>
  <c r="K43" i="2"/>
  <c r="C23" i="2"/>
  <c r="C15" i="2"/>
  <c r="L32" i="2"/>
  <c r="F44" i="2"/>
  <c r="F36" i="2"/>
  <c r="C31" i="2"/>
  <c r="C25" i="2"/>
  <c r="E23" i="2"/>
  <c r="E16" i="2"/>
  <c r="C49" i="2"/>
  <c r="E46" i="2"/>
  <c r="I39" i="2"/>
  <c r="K36" i="2"/>
  <c r="I31" i="2"/>
  <c r="K28" i="2"/>
  <c r="L22" i="2"/>
  <c r="K14" i="2"/>
  <c r="L48" i="2"/>
  <c r="L45" i="2"/>
  <c r="M45" i="2" s="1"/>
  <c r="I43" i="2"/>
  <c r="K45" i="2"/>
  <c r="E38" i="2"/>
  <c r="C33" i="2"/>
  <c r="E31" i="2"/>
  <c r="E24" i="2"/>
  <c r="E18" i="2"/>
  <c r="F48" i="2"/>
  <c r="G48" i="2" s="1"/>
  <c r="C46" i="2"/>
  <c r="L38" i="2"/>
  <c r="M38" i="2" s="1"/>
  <c r="L36" i="2"/>
  <c r="M37" i="2" s="1"/>
  <c r="L28" i="2"/>
  <c r="L18" i="2"/>
  <c r="M18" i="2" s="1"/>
  <c r="K12" i="2"/>
  <c r="L50" i="2"/>
  <c r="K47" i="2"/>
  <c r="L40" i="2"/>
  <c r="F43" i="2"/>
  <c r="G43" i="2" s="1"/>
  <c r="F41" i="2"/>
  <c r="F35" i="2"/>
  <c r="C27" i="2"/>
  <c r="L21" i="2"/>
  <c r="I15" i="2"/>
  <c r="I40" i="2"/>
  <c r="M44" i="2"/>
  <c r="I50" i="2"/>
  <c r="I46" i="2"/>
  <c r="I42" i="2"/>
  <c r="I32" i="2"/>
  <c r="I24" i="2"/>
  <c r="K21" i="2"/>
  <c r="I16" i="2"/>
  <c r="I37" i="2"/>
  <c r="I29" i="2"/>
  <c r="I21" i="2"/>
  <c r="I13" i="2"/>
  <c r="I36" i="2"/>
  <c r="I28" i="2"/>
  <c r="K25" i="2"/>
  <c r="M22" i="2"/>
  <c r="I20" i="2"/>
  <c r="K17" i="2"/>
  <c r="K13" i="2"/>
  <c r="I33" i="2"/>
  <c r="I25" i="2"/>
  <c r="I17" i="2"/>
  <c r="L23" i="2"/>
  <c r="L19" i="2"/>
  <c r="M19" i="2" s="1"/>
  <c r="L15" i="2"/>
  <c r="M15" i="2" s="1"/>
  <c r="C47" i="2"/>
  <c r="G31" i="2"/>
  <c r="C42" i="2"/>
  <c r="C26" i="2"/>
  <c r="C22" i="2"/>
  <c r="C18" i="2"/>
  <c r="F33" i="2"/>
  <c r="F29" i="2"/>
  <c r="G30" i="2" s="1"/>
  <c r="E45" i="2"/>
  <c r="C44" i="2"/>
  <c r="E41" i="2"/>
  <c r="C40" i="2"/>
  <c r="E37" i="2"/>
  <c r="C36" i="2"/>
  <c r="E33" i="2"/>
  <c r="C32" i="2"/>
  <c r="E29" i="2"/>
  <c r="C28" i="2"/>
  <c r="E25" i="2"/>
  <c r="C24" i="2"/>
  <c r="E21" i="2"/>
  <c r="C20" i="2"/>
  <c r="E17" i="2"/>
  <c r="C16" i="2"/>
  <c r="C38" i="2"/>
  <c r="F32" i="2"/>
  <c r="G32" i="2" s="1"/>
  <c r="F28" i="2"/>
  <c r="G28" i="2" s="1"/>
  <c r="F24" i="2"/>
  <c r="F20" i="2"/>
  <c r="F16" i="2"/>
  <c r="I10" i="2"/>
  <c r="K10" i="2"/>
  <c r="F4" i="2"/>
  <c r="E5" i="2"/>
  <c r="C7" i="2"/>
  <c r="E9" i="2"/>
  <c r="C4" i="2"/>
  <c r="F5" i="2"/>
  <c r="E10" i="2"/>
  <c r="F6" i="2"/>
  <c r="E7" i="2"/>
  <c r="K4" i="2"/>
  <c r="E8" i="2"/>
  <c r="E12" i="2"/>
  <c r="I4" i="2"/>
  <c r="K7" i="2"/>
  <c r="I6" i="2"/>
  <c r="K6" i="2"/>
  <c r="K11" i="2"/>
  <c r="C11" i="2"/>
  <c r="K9" i="2"/>
  <c r="C6" i="2"/>
  <c r="E11" i="2"/>
  <c r="I5" i="2"/>
  <c r="K5" i="2"/>
  <c r="I11" i="2"/>
  <c r="L3" i="2"/>
  <c r="C14" i="2"/>
  <c r="E4" i="2"/>
  <c r="I8" i="2"/>
  <c r="E13" i="2"/>
  <c r="E14" i="2"/>
  <c r="C12" i="2"/>
  <c r="C13" i="2"/>
  <c r="C10" i="2"/>
  <c r="E6" i="2"/>
  <c r="C9" i="2"/>
  <c r="C5" i="2"/>
  <c r="K8" i="2"/>
  <c r="C8" i="2"/>
  <c r="F3" i="2"/>
  <c r="I7" i="2"/>
  <c r="I9" i="2"/>
  <c r="G19" i="2" l="1"/>
  <c r="G22" i="2"/>
  <c r="M7" i="2"/>
  <c r="M21" i="2"/>
  <c r="M49" i="2"/>
  <c r="M26" i="2"/>
  <c r="M33" i="2"/>
  <c r="M4" i="2"/>
  <c r="M30" i="2"/>
  <c r="M9" i="2"/>
  <c r="M39" i="2"/>
  <c r="M51" i="2"/>
  <c r="G38" i="2"/>
  <c r="M23" i="2"/>
  <c r="G27" i="2"/>
  <c r="G40" i="2"/>
  <c r="G6" i="2"/>
  <c r="G35" i="2"/>
  <c r="G41" i="2"/>
  <c r="M28" i="2"/>
  <c r="M48" i="2"/>
  <c r="M42" i="2"/>
  <c r="M43" i="2"/>
  <c r="G20" i="2"/>
  <c r="G42" i="2"/>
  <c r="M50" i="2"/>
  <c r="G24" i="2"/>
  <c r="M32" i="2"/>
  <c r="M40" i="2"/>
  <c r="G15" i="2"/>
  <c r="M29" i="2"/>
  <c r="G45" i="2"/>
  <c r="M36" i="2"/>
  <c r="G16" i="2"/>
  <c r="M46" i="2"/>
  <c r="G18" i="2"/>
  <c r="M20" i="2"/>
  <c r="G17" i="2"/>
  <c r="M41" i="2"/>
  <c r="G39" i="2"/>
  <c r="G36" i="2"/>
  <c r="G49" i="2"/>
  <c r="G46" i="2"/>
  <c r="G26" i="2"/>
  <c r="G44" i="2"/>
  <c r="M14" i="2"/>
  <c r="G7" i="2"/>
  <c r="G37" i="2"/>
  <c r="M47" i="2"/>
  <c r="M16" i="2"/>
  <c r="M24" i="2"/>
  <c r="G29" i="2"/>
  <c r="G33" i="2"/>
  <c r="G25" i="2"/>
  <c r="G21" i="2"/>
  <c r="G34" i="2"/>
  <c r="G9" i="2"/>
  <c r="G4" i="2"/>
  <c r="G5" i="2"/>
  <c r="M8" i="2"/>
  <c r="M11" i="2"/>
  <c r="G8" i="2"/>
  <c r="G12" i="2"/>
  <c r="G10" i="2"/>
  <c r="G11" i="2"/>
  <c r="G13" i="2"/>
  <c r="G14" i="2"/>
  <c r="M6" i="2"/>
</calcChain>
</file>

<file path=xl/sharedStrings.xml><?xml version="1.0" encoding="utf-8"?>
<sst xmlns="http://schemas.openxmlformats.org/spreadsheetml/2006/main" count="23" uniqueCount="13">
  <si>
    <t>CALIFORNIA CONSTRUCTION AUTHORIZED BY BUILDING PERMITS</t>
  </si>
  <si>
    <t>Year</t>
  </si>
  <si>
    <t>Year-over change</t>
  </si>
  <si>
    <t>NA</t>
  </si>
  <si>
    <t>Single-Family Units (thousands)</t>
  </si>
  <si>
    <t>Multi-Family Units (thousands)</t>
  </si>
  <si>
    <t>Total Units (thousands)</t>
  </si>
  <si>
    <t>Single-Family Valuation (millions)</t>
  </si>
  <si>
    <t>Multi-Family Valuation (millions)</t>
  </si>
  <si>
    <t>Total Valuation (millions)</t>
  </si>
  <si>
    <t>Source: U.S. Census Bureau</t>
  </si>
  <si>
    <t>Updated: May 2024</t>
  </si>
  <si>
    <t>Next update: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</si>
</sst>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_(* #,##0.000_);_(* \(#,##0.000\);_(* &quot;-&quot;??_);_(@_)"/>
    <numFmt numFmtId="169" formatCode="_(&quot;$&quot;* #,##0.0_);_(&quot;$&quot;* \(#,##0.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4" applyFont="1"/>
    <xf numFmtId="166" fontId="7" fillId="0" borderId="0" xfId="7" applyNumberFormat="1" applyFont="1"/>
    <xf numFmtId="164" fontId="7" fillId="0" borderId="0" xfId="1" applyNumberFormat="1" applyFont="1"/>
    <xf numFmtId="164" fontId="7" fillId="0" borderId="0" xfId="14" applyNumberFormat="1" applyFont="1"/>
    <xf numFmtId="43" fontId="7" fillId="0" borderId="0" xfId="14" applyNumberFormat="1" applyFont="1"/>
    <xf numFmtId="165" fontId="7" fillId="0" borderId="0" xfId="14" applyNumberFormat="1" applyFont="1"/>
    <xf numFmtId="0" fontId="7" fillId="0" borderId="0" xfId="14" applyFont="1" applyAlignment="1">
      <alignment horizontal="center"/>
    </xf>
    <xf numFmtId="0" fontId="8" fillId="0" borderId="0" xfId="14" applyFont="1" applyAlignment="1">
      <alignment horizontal="centerContinuous"/>
    </xf>
    <xf numFmtId="0" fontId="8" fillId="0" borderId="0" xfId="14" applyFont="1"/>
    <xf numFmtId="0" fontId="9" fillId="2" borderId="0" xfId="14" applyFont="1" applyFill="1" applyAlignment="1">
      <alignment horizontal="centerContinuous" vertical="center"/>
    </xf>
    <xf numFmtId="0" fontId="10" fillId="2" borderId="0" xfId="14" applyFont="1" applyFill="1" applyAlignment="1">
      <alignment horizontal="centerContinuous"/>
    </xf>
    <xf numFmtId="165" fontId="9" fillId="2" borderId="0" xfId="1" applyNumberFormat="1" applyFont="1" applyFill="1" applyAlignment="1">
      <alignment horizontal="centerContinuous"/>
    </xf>
    <xf numFmtId="0" fontId="9" fillId="2" borderId="0" xfId="14" applyFont="1" applyFill="1" applyAlignment="1">
      <alignment horizontal="centerContinuous"/>
    </xf>
    <xf numFmtId="166" fontId="9" fillId="2" borderId="0" xfId="7" applyNumberFormat="1" applyFont="1" applyFill="1" applyAlignment="1">
      <alignment horizontal="centerContinuous"/>
    </xf>
    <xf numFmtId="0" fontId="9" fillId="0" borderId="2" xfId="14" applyFont="1" applyBorder="1" applyAlignment="1">
      <alignment horizontal="center" vertical="center"/>
    </xf>
    <xf numFmtId="168" fontId="9" fillId="3" borderId="2" xfId="1" applyNumberFormat="1" applyFont="1" applyFill="1" applyBorder="1" applyAlignment="1">
      <alignment horizontal="center" vertical="center" wrapText="1"/>
    </xf>
    <xf numFmtId="0" fontId="9" fillId="0" borderId="2" xfId="14" applyFont="1" applyBorder="1" applyAlignment="1">
      <alignment horizontal="center" vertical="center" wrapText="1"/>
    </xf>
    <xf numFmtId="0" fontId="9" fillId="3" borderId="3" xfId="14" applyFont="1" applyFill="1" applyBorder="1" applyAlignment="1">
      <alignment horizontal="center" vertical="center" wrapText="1"/>
    </xf>
    <xf numFmtId="0" fontId="9" fillId="3" borderId="2" xfId="14" applyFont="1" applyFill="1" applyBorder="1" applyAlignment="1">
      <alignment horizontal="center" vertical="center" wrapText="1"/>
    </xf>
    <xf numFmtId="0" fontId="9" fillId="0" borderId="4" xfId="14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7" fillId="3" borderId="0" xfId="1" applyNumberFormat="1" applyFont="1" applyFill="1" applyAlignment="1">
      <alignment horizontal="left"/>
    </xf>
    <xf numFmtId="0" fontId="7" fillId="0" borderId="0" xfId="0" applyFont="1" applyAlignment="1">
      <alignment horizontal="right"/>
    </xf>
    <xf numFmtId="164" fontId="7" fillId="3" borderId="0" xfId="1" applyNumberFormat="1" applyFont="1" applyFill="1" applyAlignment="1">
      <alignment horizontal="right"/>
    </xf>
    <xf numFmtId="169" fontId="7" fillId="3" borderId="5" xfId="7" applyNumberFormat="1" applyFont="1" applyFill="1" applyBorder="1" applyAlignment="1">
      <alignment horizontal="left"/>
    </xf>
    <xf numFmtId="169" fontId="7" fillId="3" borderId="0" xfId="7" applyNumberFormat="1" applyFont="1" applyFill="1" applyBorder="1" applyAlignment="1">
      <alignment horizontal="right"/>
    </xf>
    <xf numFmtId="169" fontId="7" fillId="3" borderId="0" xfId="7" applyNumberFormat="1" applyFont="1" applyFill="1" applyBorder="1" applyAlignment="1">
      <alignment horizontal="left"/>
    </xf>
    <xf numFmtId="0" fontId="7" fillId="0" borderId="6" xfId="0" applyFont="1" applyBorder="1" applyAlignment="1">
      <alignment horizontal="right"/>
    </xf>
    <xf numFmtId="167" fontId="7" fillId="0" borderId="0" xfId="15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167" fontId="7" fillId="0" borderId="1" xfId="15" applyNumberFormat="1" applyFont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9" fontId="7" fillId="3" borderId="7" xfId="7" applyNumberFormat="1" applyFont="1" applyFill="1" applyBorder="1" applyAlignment="1">
      <alignment horizontal="left"/>
    </xf>
    <xf numFmtId="169" fontId="7" fillId="3" borderId="1" xfId="7" applyNumberFormat="1" applyFont="1" applyFill="1" applyBorder="1" applyAlignment="1">
      <alignment horizontal="right"/>
    </xf>
    <xf numFmtId="169" fontId="7" fillId="3" borderId="1" xfId="7" applyNumberFormat="1" applyFont="1" applyFill="1" applyBorder="1" applyAlignment="1">
      <alignment horizontal="left"/>
    </xf>
    <xf numFmtId="0" fontId="11" fillId="2" borderId="0" xfId="14" applyFont="1" applyFill="1" applyAlignment="1">
      <alignment horizontal="left"/>
    </xf>
    <xf numFmtId="0" fontId="7" fillId="2" borderId="0" xfId="0" applyFont="1" applyFill="1"/>
    <xf numFmtId="0" fontId="7" fillId="2" borderId="0" xfId="14" applyFont="1" applyFill="1"/>
    <xf numFmtId="0" fontId="7" fillId="0" borderId="1" xfId="14" applyFont="1" applyBorder="1"/>
    <xf numFmtId="164" fontId="7" fillId="3" borderId="0" xfId="1" applyNumberFormat="1" applyFont="1" applyFill="1" applyBorder="1" applyAlignment="1">
      <alignment horizontal="left"/>
    </xf>
    <xf numFmtId="167" fontId="7" fillId="0" borderId="0" xfId="15" applyNumberFormat="1" applyFont="1" applyBorder="1" applyAlignment="1">
      <alignment horizontal="right"/>
    </xf>
    <xf numFmtId="164" fontId="7" fillId="3" borderId="0" xfId="1" applyNumberFormat="1" applyFont="1" applyFill="1" applyBorder="1" applyAlignment="1">
      <alignment horizontal="right"/>
    </xf>
  </cellXfs>
  <cellStyles count="21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omma 7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 5" xfId="10" xr:uid="{00000000-0005-0000-0000-000009000000}"/>
    <cellStyle name="Currency 6" xfId="11" xr:uid="{00000000-0005-0000-0000-00000A000000}"/>
    <cellStyle name="Currency 7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Percent 2" xfId="15" xr:uid="{00000000-0005-0000-0000-00000F000000}"/>
    <cellStyle name="Percent 3" xfId="16" xr:uid="{00000000-0005-0000-0000-000010000000}"/>
    <cellStyle name="Percent 4" xfId="17" xr:uid="{00000000-0005-0000-0000-000011000000}"/>
    <cellStyle name="Percent 5" xfId="18" xr:uid="{00000000-0005-0000-0000-000012000000}"/>
    <cellStyle name="Percent 6" xfId="19" xr:uid="{00000000-0005-0000-0000-000013000000}"/>
    <cellStyle name="Percent 7" xfId="20" xr:uid="{00000000-0005-0000-0000-000014000000}"/>
  </cellStyles>
  <dxfs count="2">
    <dxf>
      <font>
        <condense val="0"/>
        <extend val="0"/>
        <color indexed="10"/>
      </font>
    </dxf>
    <dxf>
      <font>
        <color rgb="FF9C0006"/>
      </font>
    </dxf>
  </dxfs>
  <tableStyles count="0" defaultTableStyle="TableStyleMedium9" defaultPivotStyle="PivotStyleLight16"/>
  <colors>
    <mruColors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zoomScale="50" zoomScaleNormal="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4" sqref="A54"/>
    </sheetView>
  </sheetViews>
  <sheetFormatPr defaultColWidth="0" defaultRowHeight="15.5" zeroHeight="1" x14ac:dyDescent="0.35"/>
  <cols>
    <col min="1" max="1" width="10.1796875" style="7" customWidth="1"/>
    <col min="2" max="2" width="16.453125" style="6" customWidth="1"/>
    <col min="3" max="3" width="16.453125" style="1" customWidth="1"/>
    <col min="4" max="4" width="16.453125" style="6" customWidth="1"/>
    <col min="5" max="5" width="16.453125" style="1" customWidth="1"/>
    <col min="6" max="6" width="16.453125" style="6" customWidth="1"/>
    <col min="7" max="7" width="16.453125" style="1" customWidth="1"/>
    <col min="8" max="8" width="16.453125" style="2" customWidth="1"/>
    <col min="9" max="9" width="16.453125" style="1" customWidth="1"/>
    <col min="10" max="10" width="16.453125" style="2" customWidth="1"/>
    <col min="11" max="11" width="16.453125" style="1" customWidth="1"/>
    <col min="12" max="12" width="16.453125" style="2" customWidth="1"/>
    <col min="13" max="13" width="16.453125" style="1" customWidth="1"/>
    <col min="14" max="14" width="2.81640625" style="1" hidden="1" customWidth="1"/>
    <col min="15" max="15" width="0" style="1" hidden="1" customWidth="1"/>
    <col min="16" max="16" width="2.81640625" style="1" hidden="1" customWidth="1"/>
    <col min="17" max="18" width="0" style="1" hidden="1" customWidth="1"/>
    <col min="19" max="16384" width="9.1796875" style="1" hidden="1"/>
  </cols>
  <sheetData>
    <row r="1" spans="1:15" s="9" customFormat="1" ht="30" customHeight="1" x14ac:dyDescent="0.4">
      <c r="A1" s="10" t="s">
        <v>0</v>
      </c>
      <c r="B1" s="11"/>
      <c r="C1" s="11"/>
      <c r="D1" s="11"/>
      <c r="E1" s="8"/>
      <c r="F1" s="12"/>
      <c r="G1" s="13"/>
      <c r="H1" s="14"/>
      <c r="I1" s="13"/>
      <c r="J1" s="14"/>
      <c r="K1" s="11"/>
      <c r="L1" s="11"/>
      <c r="M1" s="11"/>
    </row>
    <row r="2" spans="1:15" ht="46.5" x14ac:dyDescent="0.35">
      <c r="A2" s="15" t="s">
        <v>1</v>
      </c>
      <c r="B2" s="16" t="s">
        <v>4</v>
      </c>
      <c r="C2" s="17" t="s">
        <v>2</v>
      </c>
      <c r="D2" s="16" t="s">
        <v>5</v>
      </c>
      <c r="E2" s="17" t="s">
        <v>2</v>
      </c>
      <c r="F2" s="16" t="s">
        <v>6</v>
      </c>
      <c r="G2" s="17" t="s">
        <v>2</v>
      </c>
      <c r="H2" s="18" t="s">
        <v>7</v>
      </c>
      <c r="I2" s="17" t="s">
        <v>2</v>
      </c>
      <c r="J2" s="19" t="s">
        <v>8</v>
      </c>
      <c r="K2" s="17" t="s">
        <v>2</v>
      </c>
      <c r="L2" s="19" t="s">
        <v>9</v>
      </c>
      <c r="M2" s="20" t="s">
        <v>2</v>
      </c>
    </row>
    <row r="3" spans="1:15" x14ac:dyDescent="0.35">
      <c r="A3" s="21">
        <v>1975</v>
      </c>
      <c r="B3" s="22">
        <v>89.784999999999997</v>
      </c>
      <c r="C3" s="23" t="s">
        <v>3</v>
      </c>
      <c r="D3" s="24">
        <v>40.877000000000002</v>
      </c>
      <c r="E3" s="23" t="s">
        <v>3</v>
      </c>
      <c r="F3" s="22">
        <f>B3+D3</f>
        <v>130.66200000000001</v>
      </c>
      <c r="G3" s="23" t="s">
        <v>3</v>
      </c>
      <c r="H3" s="25">
        <v>3179.1469999999999</v>
      </c>
      <c r="I3" s="23" t="s">
        <v>3</v>
      </c>
      <c r="J3" s="26">
        <v>789.19899999999996</v>
      </c>
      <c r="K3" s="23" t="s">
        <v>3</v>
      </c>
      <c r="L3" s="27">
        <f>H3+J3</f>
        <v>3968.346</v>
      </c>
      <c r="M3" s="28" t="s">
        <v>3</v>
      </c>
      <c r="O3" s="3"/>
    </row>
    <row r="4" spans="1:15" x14ac:dyDescent="0.35">
      <c r="A4" s="21">
        <v>1976</v>
      </c>
      <c r="B4" s="22">
        <v>140.083</v>
      </c>
      <c r="C4" s="29">
        <f>B4/B3-1</f>
        <v>0.5602049340090216</v>
      </c>
      <c r="D4" s="24">
        <v>79.599000000000004</v>
      </c>
      <c r="E4" s="29">
        <f>D4/D3-1</f>
        <v>0.94728086699121761</v>
      </c>
      <c r="F4" s="22">
        <f t="shared" ref="F4" si="0">B4+D4</f>
        <v>219.68200000000002</v>
      </c>
      <c r="G4" s="29">
        <f>F4/F3-1</f>
        <v>0.68129984234130814</v>
      </c>
      <c r="H4" s="25">
        <v>5609.31</v>
      </c>
      <c r="I4" s="29">
        <f>H4/H3-1</f>
        <v>0.76440724508806945</v>
      </c>
      <c r="J4" s="26">
        <v>1685.329</v>
      </c>
      <c r="K4" s="29">
        <f>J4/J3-1</f>
        <v>1.1354930758908717</v>
      </c>
      <c r="L4" s="27">
        <f t="shared" ref="L4:L11" si="1">H4+J4</f>
        <v>7294.6390000000001</v>
      </c>
      <c r="M4" s="29">
        <f>L4/L3-1</f>
        <v>0.83820639631725657</v>
      </c>
      <c r="O4" s="3"/>
    </row>
    <row r="5" spans="1:15" x14ac:dyDescent="0.35">
      <c r="A5" s="21">
        <v>1977</v>
      </c>
      <c r="B5" s="22">
        <v>175.22200000000001</v>
      </c>
      <c r="C5" s="29">
        <f>B5/B4-1</f>
        <v>0.25084414240129083</v>
      </c>
      <c r="D5" s="24">
        <v>95.686999999999998</v>
      </c>
      <c r="E5" s="29">
        <f t="shared" ref="E5:E14" si="2">D5/D4-1</f>
        <v>0.20211309187301341</v>
      </c>
      <c r="F5" s="22">
        <f t="shared" ref="F5:F13" si="3">B5+D5</f>
        <v>270.90899999999999</v>
      </c>
      <c r="G5" s="29">
        <f t="shared" ref="G5:G14" si="4">F5/F4-1</f>
        <v>0.23318706129769384</v>
      </c>
      <c r="H5" s="25">
        <v>7447.9579999999996</v>
      </c>
      <c r="I5" s="29">
        <f t="shared" ref="I5:I11" si="5">H5/H4-1</f>
        <v>0.32778505734216856</v>
      </c>
      <c r="J5" s="26">
        <v>2168.877</v>
      </c>
      <c r="K5" s="29">
        <f t="shared" ref="K5:K11" si="6">J5/J4-1</f>
        <v>0.28691608582063211</v>
      </c>
      <c r="L5" s="27">
        <f t="shared" si="1"/>
        <v>9616.8349999999991</v>
      </c>
      <c r="M5" s="29">
        <f t="shared" ref="M5:M11" si="7">L5/L4-1</f>
        <v>0.31834282683488513</v>
      </c>
      <c r="O5" s="3"/>
    </row>
    <row r="6" spans="1:15" x14ac:dyDescent="0.35">
      <c r="A6" s="21">
        <v>1978</v>
      </c>
      <c r="B6" s="22">
        <v>143.50899999999999</v>
      </c>
      <c r="C6" s="29">
        <f>B6/B5-1</f>
        <v>-0.18098754722580512</v>
      </c>
      <c r="D6" s="24">
        <v>101.79300000000001</v>
      </c>
      <c r="E6" s="29">
        <f t="shared" si="2"/>
        <v>6.3812221095864707E-2</v>
      </c>
      <c r="F6" s="22">
        <f t="shared" si="3"/>
        <v>245.30199999999999</v>
      </c>
      <c r="G6" s="29">
        <f t="shared" si="4"/>
        <v>-9.4522514940441282E-2</v>
      </c>
      <c r="H6" s="25">
        <v>6792.143</v>
      </c>
      <c r="I6" s="42">
        <f t="shared" si="5"/>
        <v>-8.8052993854154327E-2</v>
      </c>
      <c r="J6" s="26">
        <v>2796.1289999999999</v>
      </c>
      <c r="K6" s="42">
        <f t="shared" si="6"/>
        <v>0.28920588857736051</v>
      </c>
      <c r="L6" s="27">
        <f t="shared" si="1"/>
        <v>9588.2720000000008</v>
      </c>
      <c r="M6" s="42">
        <f t="shared" si="7"/>
        <v>-2.970103989514028E-3</v>
      </c>
      <c r="O6" s="3"/>
    </row>
    <row r="7" spans="1:15" x14ac:dyDescent="0.35">
      <c r="A7" s="21">
        <v>1979</v>
      </c>
      <c r="B7" s="22">
        <v>129.02500000000001</v>
      </c>
      <c r="C7" s="29">
        <f>B7/B6-1</f>
        <v>-0.10092746796368157</v>
      </c>
      <c r="D7" s="24">
        <v>82.454999999999998</v>
      </c>
      <c r="E7" s="29">
        <f t="shared" si="2"/>
        <v>-0.18997377029854712</v>
      </c>
      <c r="F7" s="22">
        <f t="shared" si="3"/>
        <v>211.48000000000002</v>
      </c>
      <c r="G7" s="29">
        <f t="shared" si="4"/>
        <v>-0.13787902259255924</v>
      </c>
      <c r="H7" s="25">
        <v>6991.7110000000002</v>
      </c>
      <c r="I7" s="42">
        <f t="shared" si="5"/>
        <v>2.9382184680151857E-2</v>
      </c>
      <c r="J7" s="26">
        <v>2735.2049999999999</v>
      </c>
      <c r="K7" s="42">
        <f t="shared" si="6"/>
        <v>-2.1788694298438993E-2</v>
      </c>
      <c r="L7" s="27">
        <f t="shared" si="1"/>
        <v>9726.9160000000011</v>
      </c>
      <c r="M7" s="42">
        <f t="shared" si="7"/>
        <v>1.4459748325871491E-2</v>
      </c>
      <c r="O7" s="3"/>
    </row>
    <row r="8" spans="1:15" x14ac:dyDescent="0.35">
      <c r="A8" s="21">
        <v>1980</v>
      </c>
      <c r="B8" s="22">
        <v>86.638000000000005</v>
      </c>
      <c r="C8" s="29">
        <f t="shared" ref="C8:C14" si="8">B8/B7-1</f>
        <v>-0.32851772912226307</v>
      </c>
      <c r="D8" s="24">
        <v>57.737000000000002</v>
      </c>
      <c r="E8" s="29">
        <f t="shared" si="2"/>
        <v>-0.29977563519495476</v>
      </c>
      <c r="F8" s="22">
        <f t="shared" si="3"/>
        <v>144.375</v>
      </c>
      <c r="G8" s="29">
        <f t="shared" si="4"/>
        <v>-0.31731132967656517</v>
      </c>
      <c r="H8" s="25">
        <v>5311.5550000000003</v>
      </c>
      <c r="I8" s="42">
        <f t="shared" si="5"/>
        <v>-0.24030684334635688</v>
      </c>
      <c r="J8" s="26">
        <v>2475.962</v>
      </c>
      <c r="K8" s="42">
        <f t="shared" si="6"/>
        <v>-9.4780098749453812E-2</v>
      </c>
      <c r="L8" s="27">
        <f t="shared" si="1"/>
        <v>7787.5169999999998</v>
      </c>
      <c r="M8" s="42">
        <f t="shared" si="7"/>
        <v>-0.19938477930723375</v>
      </c>
      <c r="O8" s="3"/>
    </row>
    <row r="9" spans="1:15" x14ac:dyDescent="0.35">
      <c r="A9" s="21">
        <v>1981</v>
      </c>
      <c r="B9" s="22">
        <v>60.027999999999999</v>
      </c>
      <c r="C9" s="29">
        <f t="shared" si="8"/>
        <v>-0.30714005401786748</v>
      </c>
      <c r="D9" s="24">
        <v>44.177</v>
      </c>
      <c r="E9" s="29">
        <f t="shared" si="2"/>
        <v>-0.23485806328697367</v>
      </c>
      <c r="F9" s="22">
        <f t="shared" si="3"/>
        <v>104.205</v>
      </c>
      <c r="G9" s="29">
        <f t="shared" si="4"/>
        <v>-0.27823376623376628</v>
      </c>
      <c r="H9" s="25">
        <v>4294.0749999999998</v>
      </c>
      <c r="I9" s="42">
        <f t="shared" si="5"/>
        <v>-0.19155972215292894</v>
      </c>
      <c r="J9" s="26">
        <v>2056.2669999999998</v>
      </c>
      <c r="K9" s="42">
        <f t="shared" si="6"/>
        <v>-0.16950785189756556</v>
      </c>
      <c r="L9" s="27">
        <f t="shared" si="1"/>
        <v>6350.3419999999996</v>
      </c>
      <c r="M9" s="42">
        <f t="shared" si="7"/>
        <v>-0.18454855379448931</v>
      </c>
      <c r="O9" s="3"/>
    </row>
    <row r="10" spans="1:15" x14ac:dyDescent="0.35">
      <c r="A10" s="21">
        <v>1982</v>
      </c>
      <c r="B10" s="22">
        <v>50.761000000000003</v>
      </c>
      <c r="C10" s="29">
        <f t="shared" si="8"/>
        <v>-0.15437795695342171</v>
      </c>
      <c r="D10" s="24">
        <v>34.270000000000003</v>
      </c>
      <c r="E10" s="29">
        <f t="shared" si="2"/>
        <v>-0.22425696629467817</v>
      </c>
      <c r="F10" s="22">
        <f t="shared" si="3"/>
        <v>85.031000000000006</v>
      </c>
      <c r="G10" s="29">
        <f t="shared" si="4"/>
        <v>-0.18400268701117983</v>
      </c>
      <c r="H10" s="25">
        <v>3506.723</v>
      </c>
      <c r="I10" s="42">
        <f t="shared" si="5"/>
        <v>-0.18335776622439059</v>
      </c>
      <c r="J10" s="26">
        <v>1495.998</v>
      </c>
      <c r="K10" s="42">
        <f t="shared" si="6"/>
        <v>-0.27246899356941479</v>
      </c>
      <c r="L10" s="27">
        <f t="shared" si="1"/>
        <v>5002.7209999999995</v>
      </c>
      <c r="M10" s="42">
        <f t="shared" si="7"/>
        <v>-0.21221235013799256</v>
      </c>
      <c r="O10" s="3"/>
    </row>
    <row r="11" spans="1:15" x14ac:dyDescent="0.35">
      <c r="A11" s="21">
        <v>1983</v>
      </c>
      <c r="B11" s="22">
        <v>102.31100000000001</v>
      </c>
      <c r="C11" s="29">
        <f t="shared" si="8"/>
        <v>1.015543429010461</v>
      </c>
      <c r="D11" s="24">
        <v>69.578000000000003</v>
      </c>
      <c r="E11" s="29">
        <f t="shared" si="2"/>
        <v>1.0302888824044354</v>
      </c>
      <c r="F11" s="22">
        <f t="shared" si="3"/>
        <v>171.88900000000001</v>
      </c>
      <c r="G11" s="29">
        <f t="shared" si="4"/>
        <v>1.0214862814738153</v>
      </c>
      <c r="H11" s="25">
        <v>7403.1040000000003</v>
      </c>
      <c r="I11" s="42">
        <f t="shared" si="5"/>
        <v>1.1111174164597548</v>
      </c>
      <c r="J11" s="26">
        <v>2852.9479999999999</v>
      </c>
      <c r="K11" s="42">
        <f t="shared" si="6"/>
        <v>0.90705335167560364</v>
      </c>
      <c r="L11" s="27">
        <f t="shared" si="1"/>
        <v>10256.052</v>
      </c>
      <c r="M11" s="42">
        <f t="shared" si="7"/>
        <v>1.0500947384433394</v>
      </c>
      <c r="O11" s="3"/>
    </row>
    <row r="12" spans="1:15" x14ac:dyDescent="0.35">
      <c r="A12" s="21">
        <v>1984</v>
      </c>
      <c r="B12" s="22">
        <v>112.92</v>
      </c>
      <c r="C12" s="29">
        <f t="shared" si="8"/>
        <v>0.10369363998006076</v>
      </c>
      <c r="D12" s="24">
        <v>111.76900000000001</v>
      </c>
      <c r="E12" s="29">
        <f t="shared" si="2"/>
        <v>0.60638420190290043</v>
      </c>
      <c r="F12" s="22">
        <f t="shared" si="3"/>
        <v>224.68900000000002</v>
      </c>
      <c r="G12" s="29">
        <f t="shared" si="4"/>
        <v>0.30717497920169423</v>
      </c>
      <c r="H12" s="25">
        <v>8771.6980000000003</v>
      </c>
      <c r="I12" s="42">
        <f t="shared" ref="I12:I45" si="9">H12/H11-1</f>
        <v>0.18486759067547887</v>
      </c>
      <c r="J12" s="26">
        <v>4564.5829999999996</v>
      </c>
      <c r="K12" s="42">
        <f t="shared" ref="K12:K45" si="10">J12/J11-1</f>
        <v>0.5999531011430983</v>
      </c>
      <c r="L12" s="27">
        <f t="shared" ref="L12:L45" si="11">H12+J12</f>
        <v>13336.280999999999</v>
      </c>
      <c r="M12" s="42">
        <f t="shared" ref="M12:M45" si="12">L12/L11-1</f>
        <v>0.30033281812533708</v>
      </c>
      <c r="O12" s="3"/>
    </row>
    <row r="13" spans="1:15" x14ac:dyDescent="0.35">
      <c r="A13" s="21">
        <v>1985</v>
      </c>
      <c r="B13" s="22">
        <v>113.64700000000001</v>
      </c>
      <c r="C13" s="29">
        <f t="shared" si="8"/>
        <v>6.4381863266029793E-3</v>
      </c>
      <c r="D13" s="24">
        <v>157.749</v>
      </c>
      <c r="E13" s="29">
        <f t="shared" si="2"/>
        <v>0.4113841941862233</v>
      </c>
      <c r="F13" s="22">
        <f t="shared" si="3"/>
        <v>271.39600000000002</v>
      </c>
      <c r="G13" s="29">
        <f t="shared" si="4"/>
        <v>0.20787399472159285</v>
      </c>
      <c r="H13" s="25">
        <v>9610.2039999999997</v>
      </c>
      <c r="I13" s="42">
        <f t="shared" si="9"/>
        <v>9.5592210310934123E-2</v>
      </c>
      <c r="J13" s="26">
        <v>6578.2030000000004</v>
      </c>
      <c r="K13" s="42">
        <f t="shared" si="10"/>
        <v>0.44113996831693081</v>
      </c>
      <c r="L13" s="27">
        <f t="shared" si="11"/>
        <v>16188.406999999999</v>
      </c>
      <c r="M13" s="42">
        <f t="shared" si="12"/>
        <v>0.21386217042067424</v>
      </c>
      <c r="O13" s="3"/>
    </row>
    <row r="14" spans="1:15" x14ac:dyDescent="0.35">
      <c r="A14" s="21">
        <v>1986</v>
      </c>
      <c r="B14" s="41">
        <v>145.69200000000001</v>
      </c>
      <c r="C14" s="42">
        <f t="shared" si="8"/>
        <v>0.28196960764472445</v>
      </c>
      <c r="D14" s="43">
        <v>168.94900000000001</v>
      </c>
      <c r="E14" s="42">
        <f t="shared" si="2"/>
        <v>7.0998865285992308E-2</v>
      </c>
      <c r="F14" s="41">
        <f>B14+D14</f>
        <v>314.64100000000002</v>
      </c>
      <c r="G14" s="42">
        <f t="shared" si="4"/>
        <v>0.15934280534716794</v>
      </c>
      <c r="H14" s="25">
        <v>13205.531000000001</v>
      </c>
      <c r="I14" s="42">
        <f t="shared" si="9"/>
        <v>0.37411557548622287</v>
      </c>
      <c r="J14" s="26">
        <v>7659.652</v>
      </c>
      <c r="K14" s="42">
        <f t="shared" si="10"/>
        <v>0.1643988487433421</v>
      </c>
      <c r="L14" s="27">
        <f t="shared" si="11"/>
        <v>20865.183000000001</v>
      </c>
      <c r="M14" s="42">
        <f t="shared" si="12"/>
        <v>0.28889661595486205</v>
      </c>
      <c r="O14" s="3"/>
    </row>
    <row r="15" spans="1:15" x14ac:dyDescent="0.35">
      <c r="A15" s="21">
        <v>1987</v>
      </c>
      <c r="B15" s="41">
        <v>134.691</v>
      </c>
      <c r="C15" s="42">
        <f t="shared" ref="C15:C46" si="13">B15/B14-1</f>
        <v>-7.5508607198748079E-2</v>
      </c>
      <c r="D15" s="43">
        <v>117.133</v>
      </c>
      <c r="E15" s="42">
        <f t="shared" ref="E15:E46" si="14">D15/D14-1</f>
        <v>-0.30669610355787846</v>
      </c>
      <c r="F15" s="41">
        <f t="shared" ref="F15:F45" si="15">B15+D15</f>
        <v>251.82400000000001</v>
      </c>
      <c r="G15" s="42">
        <f t="shared" ref="G15:G46" si="16">F15/F14-1</f>
        <v>-0.19964658134191027</v>
      </c>
      <c r="H15" s="25">
        <v>13711.376</v>
      </c>
      <c r="I15" s="42">
        <f t="shared" si="9"/>
        <v>3.8305540307315145E-2</v>
      </c>
      <c r="J15" s="26">
        <v>5848.6030000000001</v>
      </c>
      <c r="K15" s="42">
        <f t="shared" si="10"/>
        <v>-0.23644011503394669</v>
      </c>
      <c r="L15" s="27">
        <f t="shared" si="11"/>
        <v>19559.978999999999</v>
      </c>
      <c r="M15" s="42">
        <f t="shared" si="12"/>
        <v>-6.2554160200751774E-2</v>
      </c>
      <c r="O15" s="3"/>
    </row>
    <row r="16" spans="1:15" x14ac:dyDescent="0.35">
      <c r="A16" s="21">
        <v>1988</v>
      </c>
      <c r="B16" s="41">
        <v>160.73500000000001</v>
      </c>
      <c r="C16" s="42">
        <f t="shared" si="13"/>
        <v>0.19336110059320966</v>
      </c>
      <c r="D16" s="43">
        <v>92.634</v>
      </c>
      <c r="E16" s="42">
        <f t="shared" si="14"/>
        <v>-0.20915540454013815</v>
      </c>
      <c r="F16" s="41">
        <f t="shared" si="15"/>
        <v>253.36900000000003</v>
      </c>
      <c r="G16" s="42">
        <f t="shared" si="16"/>
        <v>6.1352373085965528E-3</v>
      </c>
      <c r="H16" s="25">
        <v>18273.843000000001</v>
      </c>
      <c r="I16" s="42">
        <f t="shared" si="9"/>
        <v>0.33275048397768403</v>
      </c>
      <c r="J16" s="26">
        <v>5385.6059999999998</v>
      </c>
      <c r="K16" s="42">
        <f t="shared" si="10"/>
        <v>-7.9163690884814786E-2</v>
      </c>
      <c r="L16" s="27">
        <f t="shared" si="11"/>
        <v>23659.449000000001</v>
      </c>
      <c r="M16" s="42">
        <f t="shared" si="12"/>
        <v>0.20958458084234155</v>
      </c>
      <c r="O16" s="3"/>
    </row>
    <row r="17" spans="1:15" x14ac:dyDescent="0.35">
      <c r="A17" s="21">
        <v>1989</v>
      </c>
      <c r="B17" s="41">
        <v>162.98099999999999</v>
      </c>
      <c r="C17" s="42">
        <f t="shared" si="13"/>
        <v>1.3973310106697223E-2</v>
      </c>
      <c r="D17" s="43">
        <v>74.712999999999994</v>
      </c>
      <c r="E17" s="42">
        <f t="shared" si="14"/>
        <v>-0.19346028456074449</v>
      </c>
      <c r="F17" s="41">
        <f t="shared" si="15"/>
        <v>237.69399999999999</v>
      </c>
      <c r="G17" s="42">
        <f t="shared" si="16"/>
        <v>-6.1866289877609448E-2</v>
      </c>
      <c r="H17" s="25">
        <v>19883.557000000001</v>
      </c>
      <c r="I17" s="42">
        <f t="shared" si="9"/>
        <v>8.8088422342251782E-2</v>
      </c>
      <c r="J17" s="26">
        <v>4730.2910000000002</v>
      </c>
      <c r="K17" s="42">
        <f t="shared" si="10"/>
        <v>-0.12167897168860842</v>
      </c>
      <c r="L17" s="27">
        <f t="shared" si="11"/>
        <v>24613.848000000002</v>
      </c>
      <c r="M17" s="42">
        <f t="shared" si="12"/>
        <v>4.0339020574824191E-2</v>
      </c>
      <c r="O17" s="3"/>
    </row>
    <row r="18" spans="1:15" x14ac:dyDescent="0.35">
      <c r="A18" s="21">
        <v>1990</v>
      </c>
      <c r="B18" s="41">
        <v>104.843</v>
      </c>
      <c r="C18" s="42">
        <f t="shared" si="13"/>
        <v>-0.35671642706818585</v>
      </c>
      <c r="D18" s="43">
        <v>58.332000000000001</v>
      </c>
      <c r="E18" s="42">
        <f t="shared" si="14"/>
        <v>-0.21925233895038343</v>
      </c>
      <c r="F18" s="41">
        <f t="shared" si="15"/>
        <v>163.17500000000001</v>
      </c>
      <c r="G18" s="42">
        <f t="shared" si="16"/>
        <v>-0.31350812389037996</v>
      </c>
      <c r="H18" s="25">
        <v>13298.405000000001</v>
      </c>
      <c r="I18" s="42">
        <f t="shared" si="9"/>
        <v>-0.33118581348397569</v>
      </c>
      <c r="J18" s="26">
        <v>3934.672</v>
      </c>
      <c r="K18" s="42">
        <f t="shared" si="10"/>
        <v>-0.16819662891775577</v>
      </c>
      <c r="L18" s="27">
        <f t="shared" si="11"/>
        <v>17233.077000000001</v>
      </c>
      <c r="M18" s="42">
        <f t="shared" si="12"/>
        <v>-0.29986254079410912</v>
      </c>
      <c r="O18" s="3"/>
    </row>
    <row r="19" spans="1:15" x14ac:dyDescent="0.35">
      <c r="A19" s="21">
        <v>1991</v>
      </c>
      <c r="B19" s="41">
        <v>73.885000000000005</v>
      </c>
      <c r="C19" s="42">
        <f t="shared" si="13"/>
        <v>-0.29527960855755742</v>
      </c>
      <c r="D19" s="43">
        <v>32.070999999999998</v>
      </c>
      <c r="E19" s="42">
        <f t="shared" si="14"/>
        <v>-0.45019886168826717</v>
      </c>
      <c r="F19" s="41">
        <f t="shared" si="15"/>
        <v>105.956</v>
      </c>
      <c r="G19" s="42">
        <f t="shared" si="16"/>
        <v>-0.35066033399724228</v>
      </c>
      <c r="H19" s="25">
        <v>9677.3459999999995</v>
      </c>
      <c r="I19" s="42">
        <f t="shared" si="9"/>
        <v>-0.27229272984241348</v>
      </c>
      <c r="J19" s="26">
        <v>2312.7429999999999</v>
      </c>
      <c r="K19" s="42">
        <f t="shared" si="10"/>
        <v>-0.41221453783187012</v>
      </c>
      <c r="L19" s="27">
        <f t="shared" si="11"/>
        <v>11990.089</v>
      </c>
      <c r="M19" s="42">
        <f t="shared" si="12"/>
        <v>-0.30423980581065124</v>
      </c>
      <c r="O19" s="3"/>
    </row>
    <row r="20" spans="1:15" x14ac:dyDescent="0.35">
      <c r="A20" s="21">
        <v>1992</v>
      </c>
      <c r="B20" s="41">
        <v>76.331999999999994</v>
      </c>
      <c r="C20" s="42">
        <f t="shared" si="13"/>
        <v>3.3119036340258257E-2</v>
      </c>
      <c r="D20" s="43">
        <v>21.449000000000002</v>
      </c>
      <c r="E20" s="42">
        <f t="shared" si="14"/>
        <v>-0.33120264413332912</v>
      </c>
      <c r="F20" s="41">
        <f t="shared" si="15"/>
        <v>97.780999999999992</v>
      </c>
      <c r="G20" s="42">
        <f t="shared" si="16"/>
        <v>-7.715466797538606E-2</v>
      </c>
      <c r="H20" s="25">
        <v>9889.7029999999995</v>
      </c>
      <c r="I20" s="42">
        <f t="shared" si="9"/>
        <v>2.1943723000086957E-2</v>
      </c>
      <c r="J20" s="26">
        <v>1463.722</v>
      </c>
      <c r="K20" s="42">
        <f t="shared" si="10"/>
        <v>-0.36710564035865634</v>
      </c>
      <c r="L20" s="27">
        <f t="shared" si="11"/>
        <v>11353.424999999999</v>
      </c>
      <c r="M20" s="42">
        <f t="shared" si="12"/>
        <v>-5.3099188838381495E-2</v>
      </c>
      <c r="O20" s="3"/>
    </row>
    <row r="21" spans="1:15" x14ac:dyDescent="0.35">
      <c r="A21" s="21">
        <v>1993</v>
      </c>
      <c r="B21" s="41">
        <v>69.567999999999998</v>
      </c>
      <c r="C21" s="42">
        <f t="shared" si="13"/>
        <v>-8.8612901535397914E-2</v>
      </c>
      <c r="D21" s="43">
        <v>14.773</v>
      </c>
      <c r="E21" s="42">
        <f t="shared" si="14"/>
        <v>-0.31124994172222487</v>
      </c>
      <c r="F21" s="41">
        <f t="shared" si="15"/>
        <v>84.340999999999994</v>
      </c>
      <c r="G21" s="42">
        <f t="shared" si="16"/>
        <v>-0.13745001585175032</v>
      </c>
      <c r="H21" s="25">
        <v>9088.473</v>
      </c>
      <c r="I21" s="42">
        <f t="shared" si="9"/>
        <v>-8.1016588668031742E-2</v>
      </c>
      <c r="J21" s="26">
        <v>1106.4349999999999</v>
      </c>
      <c r="K21" s="42">
        <f t="shared" si="10"/>
        <v>-0.24409484861196318</v>
      </c>
      <c r="L21" s="27">
        <f t="shared" si="11"/>
        <v>10194.907999999999</v>
      </c>
      <c r="M21" s="42">
        <f t="shared" si="12"/>
        <v>-0.10204119021352587</v>
      </c>
      <c r="O21" s="3"/>
    </row>
    <row r="22" spans="1:15" x14ac:dyDescent="0.35">
      <c r="A22" s="21">
        <v>1994</v>
      </c>
      <c r="B22" s="41">
        <v>77.795000000000002</v>
      </c>
      <c r="C22" s="42">
        <f t="shared" si="13"/>
        <v>0.11825839466421351</v>
      </c>
      <c r="D22" s="43">
        <v>19.187000000000001</v>
      </c>
      <c r="E22" s="42">
        <f t="shared" si="14"/>
        <v>0.29878833006159899</v>
      </c>
      <c r="F22" s="41">
        <f t="shared" si="15"/>
        <v>96.981999999999999</v>
      </c>
      <c r="G22" s="42">
        <f t="shared" si="16"/>
        <v>0.14987965520921032</v>
      </c>
      <c r="H22" s="25">
        <v>10568.958000000001</v>
      </c>
      <c r="I22" s="42">
        <f t="shared" si="9"/>
        <v>0.1628970015094946</v>
      </c>
      <c r="J22" s="26">
        <v>1367.712</v>
      </c>
      <c r="K22" s="42">
        <f t="shared" si="10"/>
        <v>0.23614310827115914</v>
      </c>
      <c r="L22" s="27">
        <f t="shared" si="11"/>
        <v>11936.67</v>
      </c>
      <c r="M22" s="42">
        <f t="shared" si="12"/>
        <v>0.17084626952984761</v>
      </c>
      <c r="O22" s="3"/>
    </row>
    <row r="23" spans="1:15" x14ac:dyDescent="0.35">
      <c r="A23" s="21">
        <v>1995</v>
      </c>
      <c r="B23" s="41">
        <v>68.147999999999996</v>
      </c>
      <c r="C23" s="42">
        <f t="shared" si="13"/>
        <v>-0.12400539880455053</v>
      </c>
      <c r="D23" s="43">
        <v>15.715999999999999</v>
      </c>
      <c r="E23" s="42">
        <f t="shared" si="14"/>
        <v>-0.18090373690519634</v>
      </c>
      <c r="F23" s="41">
        <f t="shared" si="15"/>
        <v>83.86399999999999</v>
      </c>
      <c r="G23" s="42">
        <f t="shared" si="16"/>
        <v>-0.13526221360664881</v>
      </c>
      <c r="H23" s="25">
        <v>9686.5769999999993</v>
      </c>
      <c r="I23" s="42">
        <f t="shared" si="9"/>
        <v>-8.3487984340556709E-2</v>
      </c>
      <c r="J23" s="26">
        <v>1148.99</v>
      </c>
      <c r="K23" s="42">
        <f t="shared" si="10"/>
        <v>-0.15991816990711494</v>
      </c>
      <c r="L23" s="27">
        <f t="shared" si="11"/>
        <v>10835.566999999999</v>
      </c>
      <c r="M23" s="42">
        <f t="shared" si="12"/>
        <v>-9.224540847656848E-2</v>
      </c>
    </row>
    <row r="24" spans="1:15" x14ac:dyDescent="0.35">
      <c r="A24" s="21">
        <v>1996</v>
      </c>
      <c r="B24" s="41">
        <v>73.531999999999996</v>
      </c>
      <c r="C24" s="42">
        <f t="shared" si="13"/>
        <v>7.900451957504262E-2</v>
      </c>
      <c r="D24" s="43">
        <v>18.527999999999999</v>
      </c>
      <c r="E24" s="42">
        <f t="shared" si="14"/>
        <v>0.178925935352507</v>
      </c>
      <c r="F24" s="41">
        <f t="shared" si="15"/>
        <v>92.06</v>
      </c>
      <c r="G24" s="42">
        <f t="shared" si="16"/>
        <v>9.7729657540780446E-2</v>
      </c>
      <c r="H24" s="25">
        <v>11130.529</v>
      </c>
      <c r="I24" s="42">
        <f t="shared" si="9"/>
        <v>0.14906731242625759</v>
      </c>
      <c r="J24" s="26">
        <v>1341.7650000000001</v>
      </c>
      <c r="K24" s="42">
        <f t="shared" si="10"/>
        <v>0.16777778744810679</v>
      </c>
      <c r="L24" s="27">
        <f t="shared" si="11"/>
        <v>12472.294</v>
      </c>
      <c r="M24" s="42">
        <f t="shared" si="12"/>
        <v>0.15105134784363394</v>
      </c>
    </row>
    <row r="25" spans="1:15" x14ac:dyDescent="0.35">
      <c r="A25" s="21">
        <v>1997</v>
      </c>
      <c r="B25" s="41">
        <v>84.149000000000001</v>
      </c>
      <c r="C25" s="42">
        <f t="shared" si="13"/>
        <v>0.14438611760866027</v>
      </c>
      <c r="D25" s="43">
        <v>25.44</v>
      </c>
      <c r="E25" s="42">
        <f t="shared" si="14"/>
        <v>0.37305699481865306</v>
      </c>
      <c r="F25" s="41">
        <f t="shared" si="15"/>
        <v>109.589</v>
      </c>
      <c r="G25" s="42">
        <f t="shared" si="16"/>
        <v>0.19040842928524881</v>
      </c>
      <c r="H25" s="25">
        <v>13538.518</v>
      </c>
      <c r="I25" s="42">
        <f t="shared" si="9"/>
        <v>0.21634093042657709</v>
      </c>
      <c r="J25" s="26">
        <v>1857.104</v>
      </c>
      <c r="K25" s="42">
        <f t="shared" si="10"/>
        <v>0.3840754528550081</v>
      </c>
      <c r="L25" s="27">
        <f t="shared" si="11"/>
        <v>15395.621999999999</v>
      </c>
      <c r="M25" s="42">
        <f t="shared" si="12"/>
        <v>0.23438575133010819</v>
      </c>
    </row>
    <row r="26" spans="1:15" x14ac:dyDescent="0.35">
      <c r="A26" s="21">
        <v>1998</v>
      </c>
      <c r="B26" s="41">
        <v>93.414000000000001</v>
      </c>
      <c r="C26" s="42">
        <f t="shared" si="13"/>
        <v>0.11010231850645869</v>
      </c>
      <c r="D26" s="43">
        <v>30.620999999999999</v>
      </c>
      <c r="E26" s="42">
        <f t="shared" si="14"/>
        <v>0.20365566037735827</v>
      </c>
      <c r="F26" s="41">
        <f t="shared" si="15"/>
        <v>124.035</v>
      </c>
      <c r="G26" s="42">
        <f t="shared" si="16"/>
        <v>0.13181979943242483</v>
      </c>
      <c r="H26" s="25">
        <v>15861.823</v>
      </c>
      <c r="I26" s="42">
        <f t="shared" si="9"/>
        <v>0.1716070400024583</v>
      </c>
      <c r="J26" s="26">
        <v>2368.5329999999999</v>
      </c>
      <c r="K26" s="42">
        <f t="shared" si="10"/>
        <v>0.27539060817272487</v>
      </c>
      <c r="L26" s="27">
        <f t="shared" si="11"/>
        <v>18230.356</v>
      </c>
      <c r="M26" s="42">
        <f t="shared" si="12"/>
        <v>0.1841259807495923</v>
      </c>
    </row>
    <row r="27" spans="1:15" x14ac:dyDescent="0.35">
      <c r="A27" s="21">
        <v>1999</v>
      </c>
      <c r="B27" s="41">
        <v>102.75</v>
      </c>
      <c r="C27" s="42">
        <f t="shared" si="13"/>
        <v>9.994219281906358E-2</v>
      </c>
      <c r="D27" s="43">
        <v>35.289000000000001</v>
      </c>
      <c r="E27" s="42">
        <f t="shared" si="14"/>
        <v>0.15244440090134237</v>
      </c>
      <c r="F27" s="41">
        <f t="shared" si="15"/>
        <v>138.03899999999999</v>
      </c>
      <c r="G27" s="42">
        <f t="shared" si="16"/>
        <v>0.11290361591486264</v>
      </c>
      <c r="H27" s="25">
        <v>18320.510999999999</v>
      </c>
      <c r="I27" s="42">
        <f t="shared" si="9"/>
        <v>0.15500664709220358</v>
      </c>
      <c r="J27" s="26">
        <v>2710.0889999999999</v>
      </c>
      <c r="K27" s="42">
        <f t="shared" si="10"/>
        <v>0.1442057172097666</v>
      </c>
      <c r="L27" s="27">
        <f t="shared" si="11"/>
        <v>21030.6</v>
      </c>
      <c r="M27" s="42">
        <f t="shared" si="12"/>
        <v>0.15360336353278004</v>
      </c>
    </row>
    <row r="28" spans="1:15" x14ac:dyDescent="0.35">
      <c r="A28" s="21">
        <v>2000</v>
      </c>
      <c r="B28" s="41">
        <v>105.018</v>
      </c>
      <c r="C28" s="42">
        <f t="shared" si="13"/>
        <v>2.2072992700729932E-2</v>
      </c>
      <c r="D28" s="43">
        <v>40.557000000000002</v>
      </c>
      <c r="E28" s="42">
        <f t="shared" si="14"/>
        <v>0.14928164583864656</v>
      </c>
      <c r="F28" s="41">
        <f t="shared" si="15"/>
        <v>145.57499999999999</v>
      </c>
      <c r="G28" s="42">
        <f t="shared" si="16"/>
        <v>5.4593267120161659E-2</v>
      </c>
      <c r="H28" s="25">
        <v>19996.526000000002</v>
      </c>
      <c r="I28" s="42">
        <f t="shared" si="9"/>
        <v>9.1482983198449164E-2</v>
      </c>
      <c r="J28" s="26">
        <v>3347.4389999999999</v>
      </c>
      <c r="K28" s="42">
        <f t="shared" si="10"/>
        <v>0.23517677832720629</v>
      </c>
      <c r="L28" s="27">
        <f t="shared" si="11"/>
        <v>23343.965</v>
      </c>
      <c r="M28" s="42">
        <f t="shared" si="12"/>
        <v>0.1099999524502393</v>
      </c>
      <c r="O28" s="3"/>
    </row>
    <row r="29" spans="1:15" x14ac:dyDescent="0.35">
      <c r="A29" s="21">
        <v>2001</v>
      </c>
      <c r="B29" s="41">
        <v>107.361</v>
      </c>
      <c r="C29" s="42">
        <f t="shared" si="13"/>
        <v>2.2310461063817622E-2</v>
      </c>
      <c r="D29" s="43">
        <v>39.378</v>
      </c>
      <c r="E29" s="42">
        <f t="shared" si="14"/>
        <v>-2.9070197499815098E-2</v>
      </c>
      <c r="F29" s="41">
        <f t="shared" si="15"/>
        <v>146.739</v>
      </c>
      <c r="G29" s="42">
        <f t="shared" si="16"/>
        <v>7.9958784131892724E-3</v>
      </c>
      <c r="H29" s="25">
        <v>20252.774000000001</v>
      </c>
      <c r="I29" s="42">
        <f t="shared" si="9"/>
        <v>1.281462590051885E-2</v>
      </c>
      <c r="J29" s="26">
        <v>3397.0410000000002</v>
      </c>
      <c r="K29" s="42">
        <f t="shared" si="10"/>
        <v>1.481789511324938E-2</v>
      </c>
      <c r="L29" s="27">
        <f t="shared" si="11"/>
        <v>23649.815000000002</v>
      </c>
      <c r="M29" s="42">
        <f t="shared" si="12"/>
        <v>1.3101887361465892E-2</v>
      </c>
      <c r="O29" s="3"/>
    </row>
    <row r="30" spans="1:15" x14ac:dyDescent="0.35">
      <c r="A30" s="21">
        <v>2002</v>
      </c>
      <c r="B30" s="41">
        <v>123.01300000000001</v>
      </c>
      <c r="C30" s="42">
        <f t="shared" si="13"/>
        <v>0.14578850793118536</v>
      </c>
      <c r="D30" s="43">
        <v>36.56</v>
      </c>
      <c r="E30" s="42">
        <f t="shared" si="14"/>
        <v>-7.1562801564325151E-2</v>
      </c>
      <c r="F30" s="41">
        <f t="shared" si="15"/>
        <v>159.57300000000001</v>
      </c>
      <c r="G30" s="42">
        <f t="shared" si="16"/>
        <v>8.7461411076809936E-2</v>
      </c>
      <c r="H30" s="25">
        <v>23588.327000000001</v>
      </c>
      <c r="I30" s="42">
        <f t="shared" si="9"/>
        <v>0.16469610533352119</v>
      </c>
      <c r="J30" s="26">
        <v>3274.261</v>
      </c>
      <c r="K30" s="42">
        <f t="shared" si="10"/>
        <v>-3.6143219937586957E-2</v>
      </c>
      <c r="L30" s="27">
        <f t="shared" si="11"/>
        <v>26862.588</v>
      </c>
      <c r="M30" s="42">
        <f t="shared" si="12"/>
        <v>0.13584770113423716</v>
      </c>
      <c r="O30" s="3"/>
    </row>
    <row r="31" spans="1:15" x14ac:dyDescent="0.35">
      <c r="A31" s="21">
        <v>2003</v>
      </c>
      <c r="B31" s="41">
        <v>139.87</v>
      </c>
      <c r="C31" s="42">
        <f t="shared" si="13"/>
        <v>0.13703429718810201</v>
      </c>
      <c r="D31" s="43">
        <v>52.078000000000003</v>
      </c>
      <c r="E31" s="42">
        <f t="shared" si="14"/>
        <v>0.4244529540481401</v>
      </c>
      <c r="F31" s="41">
        <f t="shared" si="15"/>
        <v>191.94800000000001</v>
      </c>
      <c r="G31" s="42">
        <f t="shared" si="16"/>
        <v>0.20288519987717213</v>
      </c>
      <c r="H31" s="25">
        <v>27193.531999999999</v>
      </c>
      <c r="I31" s="42">
        <f t="shared" si="9"/>
        <v>0.15283852051058977</v>
      </c>
      <c r="J31" s="26">
        <v>4584.6819999999998</v>
      </c>
      <c r="K31" s="42">
        <f t="shared" si="10"/>
        <v>0.40021885854548556</v>
      </c>
      <c r="L31" s="27">
        <f t="shared" si="11"/>
        <v>31778.214</v>
      </c>
      <c r="M31" s="42">
        <f t="shared" si="12"/>
        <v>0.18299152710081401</v>
      </c>
      <c r="O31" s="3"/>
    </row>
    <row r="32" spans="1:15" x14ac:dyDescent="0.35">
      <c r="A32" s="21">
        <v>2004</v>
      </c>
      <c r="B32" s="41">
        <v>151.56800000000001</v>
      </c>
      <c r="C32" s="42">
        <f t="shared" si="13"/>
        <v>8.3634803746335917E-2</v>
      </c>
      <c r="D32" s="43">
        <v>55.822000000000003</v>
      </c>
      <c r="E32" s="42">
        <f t="shared" si="14"/>
        <v>7.1892161757364015E-2</v>
      </c>
      <c r="F32" s="41">
        <f t="shared" si="15"/>
        <v>207.39000000000001</v>
      </c>
      <c r="G32" s="42">
        <f t="shared" si="16"/>
        <v>8.0448871569383407E-2</v>
      </c>
      <c r="H32" s="25">
        <v>30864.633000000002</v>
      </c>
      <c r="I32" s="42">
        <f t="shared" si="9"/>
        <v>0.13499905050951089</v>
      </c>
      <c r="J32" s="26">
        <v>5194.5479999999998</v>
      </c>
      <c r="K32" s="42">
        <f t="shared" si="10"/>
        <v>0.13302253024310073</v>
      </c>
      <c r="L32" s="27">
        <f t="shared" si="11"/>
        <v>36059.181000000004</v>
      </c>
      <c r="M32" s="42">
        <f t="shared" si="12"/>
        <v>0.1347138955008611</v>
      </c>
      <c r="O32" s="3"/>
    </row>
    <row r="33" spans="1:15" x14ac:dyDescent="0.35">
      <c r="A33" s="21">
        <v>2005</v>
      </c>
      <c r="B33" s="41">
        <v>154.703</v>
      </c>
      <c r="C33" s="42">
        <f t="shared" si="13"/>
        <v>2.0683785495619E-2</v>
      </c>
      <c r="D33" s="43">
        <v>50.317</v>
      </c>
      <c r="E33" s="42">
        <f t="shared" si="14"/>
        <v>-9.8617032711117547E-2</v>
      </c>
      <c r="F33" s="41">
        <f t="shared" si="15"/>
        <v>205.02</v>
      </c>
      <c r="G33" s="42">
        <f t="shared" si="16"/>
        <v>-1.1427744828583886E-2</v>
      </c>
      <c r="H33" s="25">
        <v>32774.485999999997</v>
      </c>
      <c r="I33" s="42">
        <f t="shared" si="9"/>
        <v>6.1878364145784515E-2</v>
      </c>
      <c r="J33" s="26">
        <v>5595.2510000000002</v>
      </c>
      <c r="K33" s="42">
        <f t="shared" si="10"/>
        <v>7.7139146659151114E-2</v>
      </c>
      <c r="L33" s="27">
        <f t="shared" si="11"/>
        <v>38369.736999999994</v>
      </c>
      <c r="M33" s="42">
        <f t="shared" si="12"/>
        <v>6.4076774234001377E-2</v>
      </c>
      <c r="O33" s="3"/>
    </row>
    <row r="34" spans="1:15" x14ac:dyDescent="0.35">
      <c r="A34" s="21">
        <v>2006</v>
      </c>
      <c r="B34" s="41">
        <v>107.714</v>
      </c>
      <c r="C34" s="42">
        <f t="shared" si="13"/>
        <v>-0.30373683768252724</v>
      </c>
      <c r="D34" s="43">
        <v>52.787999999999997</v>
      </c>
      <c r="E34" s="42">
        <f t="shared" si="14"/>
        <v>4.9108651151698268E-2</v>
      </c>
      <c r="F34" s="41">
        <f t="shared" si="15"/>
        <v>160.50200000000001</v>
      </c>
      <c r="G34" s="42">
        <f t="shared" si="16"/>
        <v>-0.21713979123987903</v>
      </c>
      <c r="H34" s="25">
        <v>23454.216</v>
      </c>
      <c r="I34" s="42">
        <f t="shared" si="9"/>
        <v>-0.28437577937911818</v>
      </c>
      <c r="J34" s="26">
        <v>6160.1760000000004</v>
      </c>
      <c r="K34" s="42">
        <f t="shared" si="10"/>
        <v>0.10096508628477974</v>
      </c>
      <c r="L34" s="27">
        <f t="shared" si="11"/>
        <v>29614.392</v>
      </c>
      <c r="M34" s="42">
        <f t="shared" si="12"/>
        <v>-0.22818360730489229</v>
      </c>
    </row>
    <row r="35" spans="1:15" x14ac:dyDescent="0.35">
      <c r="A35" s="21">
        <v>2007</v>
      </c>
      <c r="B35" s="41">
        <v>68.266000000000005</v>
      </c>
      <c r="C35" s="42">
        <f t="shared" si="13"/>
        <v>-0.36622908814081734</v>
      </c>
      <c r="D35" s="43">
        <v>41.807000000000002</v>
      </c>
      <c r="E35" s="42">
        <f t="shared" si="14"/>
        <v>-0.20802076229446076</v>
      </c>
      <c r="F35" s="41">
        <f t="shared" si="15"/>
        <v>110.07300000000001</v>
      </c>
      <c r="G35" s="42">
        <f t="shared" si="16"/>
        <v>-0.31419546173879453</v>
      </c>
      <c r="H35" s="25">
        <v>15896.152</v>
      </c>
      <c r="I35" s="42">
        <f t="shared" si="9"/>
        <v>-0.32224756521386178</v>
      </c>
      <c r="J35" s="26">
        <v>5439.1559999999999</v>
      </c>
      <c r="K35" s="42">
        <f t="shared" si="10"/>
        <v>-0.11704535714564002</v>
      </c>
      <c r="L35" s="27">
        <f t="shared" si="11"/>
        <v>21335.308000000001</v>
      </c>
      <c r="M35" s="42">
        <f t="shared" si="12"/>
        <v>-0.27956285578984696</v>
      </c>
      <c r="O35" s="4"/>
    </row>
    <row r="36" spans="1:15" x14ac:dyDescent="0.35">
      <c r="A36" s="21">
        <v>2008</v>
      </c>
      <c r="B36" s="41">
        <v>32.432000000000002</v>
      </c>
      <c r="C36" s="42">
        <f t="shared" si="13"/>
        <v>-0.52491723551987812</v>
      </c>
      <c r="D36" s="43">
        <v>30.248999999999999</v>
      </c>
      <c r="E36" s="42">
        <f t="shared" si="14"/>
        <v>-0.27646087975697853</v>
      </c>
      <c r="F36" s="41">
        <f t="shared" si="15"/>
        <v>62.680999999999997</v>
      </c>
      <c r="G36" s="42">
        <f t="shared" si="16"/>
        <v>-0.43055063457887044</v>
      </c>
      <c r="H36" s="25">
        <v>8372.7080000000005</v>
      </c>
      <c r="I36" s="42">
        <f t="shared" si="9"/>
        <v>-0.47328712005270202</v>
      </c>
      <c r="J36" s="26">
        <v>3928.3870000000002</v>
      </c>
      <c r="K36" s="42">
        <f t="shared" si="10"/>
        <v>-0.27775798304001575</v>
      </c>
      <c r="L36" s="27">
        <f t="shared" si="11"/>
        <v>12301.095000000001</v>
      </c>
      <c r="M36" s="42">
        <f t="shared" si="12"/>
        <v>-0.42343953975260162</v>
      </c>
      <c r="O36" s="4"/>
    </row>
    <row r="37" spans="1:15" x14ac:dyDescent="0.35">
      <c r="A37" s="21">
        <v>2009</v>
      </c>
      <c r="B37" s="41">
        <v>25.524999999999999</v>
      </c>
      <c r="C37" s="42">
        <f t="shared" si="13"/>
        <v>-0.21296867291563892</v>
      </c>
      <c r="D37" s="43">
        <v>9.5440000000000005</v>
      </c>
      <c r="E37" s="42">
        <f t="shared" si="14"/>
        <v>-0.68448543753512503</v>
      </c>
      <c r="F37" s="41">
        <f t="shared" si="15"/>
        <v>35.069000000000003</v>
      </c>
      <c r="G37" s="42">
        <f t="shared" si="16"/>
        <v>-0.44051626489685858</v>
      </c>
      <c r="H37" s="25">
        <v>6439.8140000000003</v>
      </c>
      <c r="I37" s="42">
        <f t="shared" si="9"/>
        <v>-0.2308564923081039</v>
      </c>
      <c r="J37" s="26">
        <v>1318.67</v>
      </c>
      <c r="K37" s="42">
        <f t="shared" si="10"/>
        <v>-0.66432278693519753</v>
      </c>
      <c r="L37" s="27">
        <f t="shared" si="11"/>
        <v>7758.4840000000004</v>
      </c>
      <c r="M37" s="42">
        <f t="shared" si="12"/>
        <v>-0.36928509209952454</v>
      </c>
      <c r="O37" s="4"/>
    </row>
    <row r="38" spans="1:15" x14ac:dyDescent="0.35">
      <c r="A38" s="21">
        <v>2010</v>
      </c>
      <c r="B38" s="41">
        <v>25.693000000000001</v>
      </c>
      <c r="C38" s="42">
        <f t="shared" si="13"/>
        <v>6.5817825661118601E-3</v>
      </c>
      <c r="D38" s="43">
        <v>18.023</v>
      </c>
      <c r="E38" s="42">
        <f t="shared" si="14"/>
        <v>0.88841156747694883</v>
      </c>
      <c r="F38" s="41">
        <f t="shared" si="15"/>
        <v>43.716000000000001</v>
      </c>
      <c r="G38" s="42">
        <f t="shared" si="16"/>
        <v>0.24657104565285581</v>
      </c>
      <c r="H38" s="25">
        <v>6607.6750000000002</v>
      </c>
      <c r="I38" s="42">
        <f t="shared" si="9"/>
        <v>2.6066125512320681E-2</v>
      </c>
      <c r="J38" s="26">
        <v>2512.9160000000002</v>
      </c>
      <c r="K38" s="42">
        <f t="shared" si="10"/>
        <v>0.90564432344710966</v>
      </c>
      <c r="L38" s="27">
        <f t="shared" si="11"/>
        <v>9120.5910000000003</v>
      </c>
      <c r="M38" s="42">
        <f t="shared" si="12"/>
        <v>0.17556355081740205</v>
      </c>
      <c r="O38" s="4"/>
    </row>
    <row r="39" spans="1:15" x14ac:dyDescent="0.35">
      <c r="A39" s="21">
        <v>2011</v>
      </c>
      <c r="B39" s="41">
        <v>21.704999999999998</v>
      </c>
      <c r="C39" s="42">
        <f t="shared" si="13"/>
        <v>-0.15521737438212757</v>
      </c>
      <c r="D39" s="43">
        <v>23.765999999999998</v>
      </c>
      <c r="E39" s="42">
        <f t="shared" si="14"/>
        <v>0.31864839371913667</v>
      </c>
      <c r="F39" s="41">
        <f t="shared" si="15"/>
        <v>45.470999999999997</v>
      </c>
      <c r="G39" s="42">
        <f t="shared" si="16"/>
        <v>4.014548449080424E-2</v>
      </c>
      <c r="H39" s="25">
        <v>6052.8379999999997</v>
      </c>
      <c r="I39" s="42">
        <f t="shared" si="9"/>
        <v>-8.3968566855966764E-2</v>
      </c>
      <c r="J39" s="26">
        <v>3585.6790000000001</v>
      </c>
      <c r="K39" s="42">
        <f t="shared" si="10"/>
        <v>0.42689966556781034</v>
      </c>
      <c r="L39" s="27">
        <f t="shared" si="11"/>
        <v>9638.5169999999998</v>
      </c>
      <c r="M39" s="42">
        <f t="shared" si="12"/>
        <v>5.6786451667441229E-2</v>
      </c>
      <c r="O39" s="5"/>
    </row>
    <row r="40" spans="1:15" x14ac:dyDescent="0.35">
      <c r="A40" s="21">
        <v>2012</v>
      </c>
      <c r="B40" s="41">
        <v>27.736000000000001</v>
      </c>
      <c r="C40" s="42">
        <f t="shared" si="13"/>
        <v>0.27786224372264479</v>
      </c>
      <c r="D40" s="43">
        <v>30.812999999999999</v>
      </c>
      <c r="E40" s="42">
        <f t="shared" si="14"/>
        <v>0.29651603130522597</v>
      </c>
      <c r="F40" s="41">
        <f t="shared" si="15"/>
        <v>58.548999999999999</v>
      </c>
      <c r="G40" s="42">
        <f t="shared" si="16"/>
        <v>0.28761188449781194</v>
      </c>
      <c r="H40" s="25">
        <v>7840.3540000000003</v>
      </c>
      <c r="I40" s="42">
        <f t="shared" si="9"/>
        <v>0.29531865878452401</v>
      </c>
      <c r="J40" s="26">
        <v>4886.652</v>
      </c>
      <c r="K40" s="42">
        <f t="shared" si="10"/>
        <v>0.36282472580507075</v>
      </c>
      <c r="L40" s="27">
        <f t="shared" si="11"/>
        <v>12727.006000000001</v>
      </c>
      <c r="M40" s="42">
        <f t="shared" si="12"/>
        <v>0.32043197101794818</v>
      </c>
      <c r="O40" s="5"/>
    </row>
    <row r="41" spans="1:15" x14ac:dyDescent="0.35">
      <c r="A41" s="21">
        <v>2013</v>
      </c>
      <c r="B41" s="41">
        <v>37.033999999999999</v>
      </c>
      <c r="C41" s="42">
        <f t="shared" si="13"/>
        <v>0.33523218921257558</v>
      </c>
      <c r="D41" s="43">
        <v>43.707999999999998</v>
      </c>
      <c r="E41" s="42">
        <f t="shared" si="14"/>
        <v>0.41849219485282196</v>
      </c>
      <c r="F41" s="41">
        <f t="shared" si="15"/>
        <v>80.74199999999999</v>
      </c>
      <c r="G41" s="42">
        <f t="shared" si="16"/>
        <v>0.3790500264735519</v>
      </c>
      <c r="H41" s="25">
        <v>10905.378000000001</v>
      </c>
      <c r="I41" s="42">
        <f t="shared" si="9"/>
        <v>0.39092928712147446</v>
      </c>
      <c r="J41" s="26">
        <v>7357.8339999999998</v>
      </c>
      <c r="K41" s="42">
        <f t="shared" si="10"/>
        <v>0.5057004263860001</v>
      </c>
      <c r="L41" s="27">
        <f t="shared" si="11"/>
        <v>18263.212</v>
      </c>
      <c r="M41" s="42">
        <f t="shared" si="12"/>
        <v>0.43499673057433919</v>
      </c>
      <c r="O41" s="5"/>
    </row>
    <row r="42" spans="1:15" x14ac:dyDescent="0.35">
      <c r="A42" s="21">
        <v>2014</v>
      </c>
      <c r="B42" s="41">
        <v>39.222000000000001</v>
      </c>
      <c r="C42" s="42">
        <f t="shared" si="13"/>
        <v>5.9080844629259666E-2</v>
      </c>
      <c r="D42" s="43">
        <v>44.435000000000002</v>
      </c>
      <c r="E42" s="42">
        <f t="shared" si="14"/>
        <v>1.6633110643360594E-2</v>
      </c>
      <c r="F42" s="41">
        <f t="shared" si="15"/>
        <v>83.657000000000011</v>
      </c>
      <c r="G42" s="42">
        <f t="shared" si="16"/>
        <v>3.6102647940353449E-2</v>
      </c>
      <c r="H42" s="25">
        <v>11739.761</v>
      </c>
      <c r="I42" s="42">
        <f t="shared" si="9"/>
        <v>7.651114890286248E-2</v>
      </c>
      <c r="J42" s="26">
        <v>7003.7510000000002</v>
      </c>
      <c r="K42" s="42">
        <f t="shared" si="10"/>
        <v>-4.8123265624095302E-2</v>
      </c>
      <c r="L42" s="27">
        <f t="shared" si="11"/>
        <v>18743.512000000002</v>
      </c>
      <c r="M42" s="42">
        <f t="shared" si="12"/>
        <v>2.629876935119646E-2</v>
      </c>
      <c r="O42" s="5"/>
    </row>
    <row r="43" spans="1:15" x14ac:dyDescent="0.35">
      <c r="A43" s="21">
        <v>2015</v>
      </c>
      <c r="B43" s="41">
        <v>45.643999999999998</v>
      </c>
      <c r="C43" s="42">
        <f t="shared" si="13"/>
        <v>0.16373463872316552</v>
      </c>
      <c r="D43" s="43">
        <v>52.543999999999997</v>
      </c>
      <c r="E43" s="42">
        <f t="shared" si="14"/>
        <v>0.1824912793968716</v>
      </c>
      <c r="F43" s="41">
        <f t="shared" si="15"/>
        <v>98.187999999999988</v>
      </c>
      <c r="G43" s="42">
        <f t="shared" si="16"/>
        <v>0.17369735945587306</v>
      </c>
      <c r="H43" s="25">
        <v>14060.553</v>
      </c>
      <c r="I43" s="42">
        <f t="shared" si="9"/>
        <v>0.19768647760376035</v>
      </c>
      <c r="J43" s="26">
        <v>8576.6209999999992</v>
      </c>
      <c r="K43" s="42">
        <f t="shared" si="10"/>
        <v>0.22457537396746385</v>
      </c>
      <c r="L43" s="27">
        <f t="shared" si="11"/>
        <v>22637.173999999999</v>
      </c>
      <c r="M43" s="42">
        <f t="shared" si="12"/>
        <v>0.20773385478665873</v>
      </c>
      <c r="O43" s="5"/>
    </row>
    <row r="44" spans="1:15" x14ac:dyDescent="0.35">
      <c r="A44" s="21">
        <v>2016</v>
      </c>
      <c r="B44" s="41">
        <v>50.311</v>
      </c>
      <c r="C44" s="42">
        <f t="shared" si="13"/>
        <v>0.10224783104022439</v>
      </c>
      <c r="D44" s="43">
        <v>52.039000000000001</v>
      </c>
      <c r="E44" s="42">
        <f t="shared" si="14"/>
        <v>-9.6109926918391819E-3</v>
      </c>
      <c r="F44" s="41">
        <f t="shared" si="15"/>
        <v>102.35</v>
      </c>
      <c r="G44" s="42">
        <f t="shared" si="16"/>
        <v>4.2388071862142107E-2</v>
      </c>
      <c r="H44" s="25">
        <v>15201.727000000001</v>
      </c>
      <c r="I44" s="42">
        <f t="shared" si="9"/>
        <v>8.1161388175842175E-2</v>
      </c>
      <c r="J44" s="26">
        <v>8843.4629999999997</v>
      </c>
      <c r="K44" s="42">
        <f t="shared" si="10"/>
        <v>3.1112719099981367E-2</v>
      </c>
      <c r="L44" s="27">
        <f t="shared" si="11"/>
        <v>24045.190000000002</v>
      </c>
      <c r="M44" s="42">
        <f t="shared" si="12"/>
        <v>6.2199283355775847E-2</v>
      </c>
      <c r="O44" s="5"/>
    </row>
    <row r="45" spans="1:15" x14ac:dyDescent="0.35">
      <c r="A45" s="21">
        <v>2017</v>
      </c>
      <c r="B45" s="41">
        <v>57.131999999999998</v>
      </c>
      <c r="C45" s="42">
        <f t="shared" si="13"/>
        <v>0.13557671284609718</v>
      </c>
      <c r="D45" s="43">
        <v>57.648000000000003</v>
      </c>
      <c r="E45" s="42">
        <f t="shared" si="14"/>
        <v>0.1077845462057303</v>
      </c>
      <c r="F45" s="41">
        <f t="shared" si="15"/>
        <v>114.78</v>
      </c>
      <c r="G45" s="42">
        <f t="shared" si="16"/>
        <v>0.12144601856375181</v>
      </c>
      <c r="H45" s="25">
        <v>17227.303</v>
      </c>
      <c r="I45" s="42">
        <f t="shared" si="9"/>
        <v>0.13324643969727901</v>
      </c>
      <c r="J45" s="26">
        <v>10554.904</v>
      </c>
      <c r="K45" s="42">
        <f t="shared" si="10"/>
        <v>0.19352611075548132</v>
      </c>
      <c r="L45" s="27">
        <f t="shared" si="11"/>
        <v>27782.207000000002</v>
      </c>
      <c r="M45" s="42">
        <f t="shared" si="12"/>
        <v>0.15541640552642755</v>
      </c>
      <c r="O45" s="5"/>
    </row>
    <row r="46" spans="1:15" x14ac:dyDescent="0.35">
      <c r="A46" s="21">
        <v>2018</v>
      </c>
      <c r="B46" s="41">
        <v>58.831000000000003</v>
      </c>
      <c r="C46" s="42">
        <f t="shared" si="13"/>
        <v>2.9738150248547424E-2</v>
      </c>
      <c r="D46" s="43">
        <v>54.670999999999999</v>
      </c>
      <c r="E46" s="42">
        <f t="shared" si="14"/>
        <v>-5.1640993616430819E-2</v>
      </c>
      <c r="F46" s="41">
        <f>B46+D46</f>
        <v>113.50200000000001</v>
      </c>
      <c r="G46" s="42">
        <f t="shared" si="16"/>
        <v>-1.1134343962362681E-2</v>
      </c>
      <c r="H46" s="25">
        <v>17843.584999999999</v>
      </c>
      <c r="I46" s="42">
        <f t="shared" ref="I46:I51" si="17">H46/H45-1</f>
        <v>3.5773562466510311E-2</v>
      </c>
      <c r="J46" s="26">
        <v>10001.041999999999</v>
      </c>
      <c r="K46" s="42">
        <f t="shared" ref="K46:K51" si="18">J46/J45-1</f>
        <v>-5.2474375892002545E-2</v>
      </c>
      <c r="L46" s="27">
        <f t="shared" ref="L46:L50" si="19">H46+J46</f>
        <v>27844.627</v>
      </c>
      <c r="M46" s="42">
        <f t="shared" ref="M46:M51" si="20">L46/L45-1</f>
        <v>2.2467617493455716E-3</v>
      </c>
      <c r="O46" s="5"/>
    </row>
    <row r="47" spans="1:15" x14ac:dyDescent="0.35">
      <c r="A47" s="21">
        <v>2019</v>
      </c>
      <c r="B47" s="41">
        <v>58.575000000000003</v>
      </c>
      <c r="C47" s="42">
        <f t="shared" ref="C47:C51" si="21">B47/B46-1</f>
        <v>-4.3514473661845354E-3</v>
      </c>
      <c r="D47" s="43">
        <v>51.622</v>
      </c>
      <c r="E47" s="42">
        <f t="shared" ref="E47:E51" si="22">D47/D46-1</f>
        <v>-5.5769969453640877E-2</v>
      </c>
      <c r="F47" s="41">
        <f t="shared" ref="F47:F49" si="23">B47+D47</f>
        <v>110.197</v>
      </c>
      <c r="G47" s="42">
        <f t="shared" ref="G47:G51" si="24">F47/F46-1</f>
        <v>-2.911842963119593E-2</v>
      </c>
      <c r="H47" s="25">
        <v>17376.935000000001</v>
      </c>
      <c r="I47" s="42">
        <f t="shared" si="17"/>
        <v>-2.6152255838722827E-2</v>
      </c>
      <c r="J47" s="26">
        <v>9206.4130000000005</v>
      </c>
      <c r="K47" s="42">
        <f t="shared" si="18"/>
        <v>-7.9454620828509626E-2</v>
      </c>
      <c r="L47" s="27">
        <f t="shared" si="19"/>
        <v>26583.348000000002</v>
      </c>
      <c r="M47" s="42">
        <f t="shared" si="20"/>
        <v>-4.5297033427669886E-2</v>
      </c>
      <c r="O47" s="5"/>
    </row>
    <row r="48" spans="1:15" ht="15" customHeight="1" x14ac:dyDescent="0.35">
      <c r="A48" s="21">
        <v>2020</v>
      </c>
      <c r="B48" s="41">
        <v>59.042999999999999</v>
      </c>
      <c r="C48" s="42">
        <f t="shared" si="21"/>
        <v>7.9897567221509647E-3</v>
      </c>
      <c r="D48" s="43">
        <v>47.031999999999996</v>
      </c>
      <c r="E48" s="42">
        <f t="shared" si="22"/>
        <v>-8.8915578629266689E-2</v>
      </c>
      <c r="F48" s="41">
        <f t="shared" si="23"/>
        <v>106.07499999999999</v>
      </c>
      <c r="G48" s="42">
        <f t="shared" si="24"/>
        <v>-3.7405736998284977E-2</v>
      </c>
      <c r="H48" s="25">
        <v>16507.11</v>
      </c>
      <c r="I48" s="42">
        <f t="shared" si="17"/>
        <v>-5.0056295888774471E-2</v>
      </c>
      <c r="J48" s="26">
        <v>8916.01</v>
      </c>
      <c r="K48" s="42">
        <f t="shared" si="18"/>
        <v>-3.154355556284516E-2</v>
      </c>
      <c r="L48" s="27">
        <f t="shared" si="19"/>
        <v>25423.120000000003</v>
      </c>
      <c r="M48" s="42">
        <f t="shared" si="20"/>
        <v>-4.364491635891754E-2</v>
      </c>
    </row>
    <row r="49" spans="1:13" s="40" customFormat="1" ht="15" customHeight="1" x14ac:dyDescent="0.35">
      <c r="A49" s="21">
        <v>2021</v>
      </c>
      <c r="B49" s="41">
        <v>65.89</v>
      </c>
      <c r="C49" s="42">
        <f t="shared" si="21"/>
        <v>0.11596632962417219</v>
      </c>
      <c r="D49" s="43">
        <v>53.545999999999999</v>
      </c>
      <c r="E49" s="42">
        <f t="shared" si="22"/>
        <v>0.13850144582411983</v>
      </c>
      <c r="F49" s="41">
        <f t="shared" si="23"/>
        <v>119.43600000000001</v>
      </c>
      <c r="G49" s="42">
        <f t="shared" si="24"/>
        <v>0.12595804855055404</v>
      </c>
      <c r="H49" s="25">
        <v>18779.857</v>
      </c>
      <c r="I49" s="42">
        <f t="shared" si="17"/>
        <v>0.13768291360510698</v>
      </c>
      <c r="J49" s="26">
        <v>9945.0210000000006</v>
      </c>
      <c r="K49" s="42">
        <f t="shared" si="18"/>
        <v>0.11541160227500868</v>
      </c>
      <c r="L49" s="27">
        <f t="shared" si="19"/>
        <v>28724.878000000001</v>
      </c>
      <c r="M49" s="42">
        <f t="shared" si="20"/>
        <v>0.12987225800767166</v>
      </c>
    </row>
    <row r="50" spans="1:13" ht="15" customHeight="1" x14ac:dyDescent="0.35">
      <c r="A50" s="21">
        <v>2022</v>
      </c>
      <c r="B50" s="41">
        <v>63.628</v>
      </c>
      <c r="C50" s="42">
        <f t="shared" si="21"/>
        <v>-3.4329943845803568E-2</v>
      </c>
      <c r="D50" s="43">
        <v>57.152000000000001</v>
      </c>
      <c r="E50" s="42">
        <f t="shared" si="22"/>
        <v>6.7343965935830807E-2</v>
      </c>
      <c r="F50" s="41">
        <f>B50+D50</f>
        <v>120.78</v>
      </c>
      <c r="G50" s="42">
        <f t="shared" si="24"/>
        <v>1.1252888576308573E-2</v>
      </c>
      <c r="H50" s="25">
        <v>18519.075000000001</v>
      </c>
      <c r="I50" s="42">
        <f t="shared" si="17"/>
        <v>-1.3886261221264795E-2</v>
      </c>
      <c r="J50" s="26">
        <v>10502.203</v>
      </c>
      <c r="K50" s="42">
        <f t="shared" si="18"/>
        <v>5.602622659117551E-2</v>
      </c>
      <c r="L50" s="27">
        <f t="shared" si="19"/>
        <v>29021.277999999998</v>
      </c>
      <c r="M50" s="42">
        <f t="shared" si="20"/>
        <v>1.0318581683793404E-2</v>
      </c>
    </row>
    <row r="51" spans="1:13" ht="15" customHeight="1" x14ac:dyDescent="0.35">
      <c r="A51" s="30">
        <v>2023</v>
      </c>
      <c r="B51" s="31">
        <v>58.533999999999999</v>
      </c>
      <c r="C51" s="32">
        <f t="shared" si="21"/>
        <v>-8.0059093480857491E-2</v>
      </c>
      <c r="D51" s="33">
        <v>53.225999999999999</v>
      </c>
      <c r="E51" s="32">
        <f t="shared" si="22"/>
        <v>-6.8694008958566699E-2</v>
      </c>
      <c r="F51" s="31">
        <f t="shared" ref="F51" si="25">B51+D51</f>
        <v>111.75999999999999</v>
      </c>
      <c r="G51" s="32">
        <f t="shared" si="24"/>
        <v>-7.4681238615664891E-2</v>
      </c>
      <c r="H51" s="34">
        <v>17917.089</v>
      </c>
      <c r="I51" s="32">
        <f t="shared" si="17"/>
        <v>-3.2506267186671045E-2</v>
      </c>
      <c r="J51" s="35">
        <v>9946.2610000000004</v>
      </c>
      <c r="K51" s="32">
        <f t="shared" si="18"/>
        <v>-5.2935750718206331E-2</v>
      </c>
      <c r="L51" s="36">
        <f>H51+J51</f>
        <v>27863.35</v>
      </c>
      <c r="M51" s="32">
        <f t="shared" si="20"/>
        <v>-3.9899276661765182E-2</v>
      </c>
    </row>
    <row r="52" spans="1:13" ht="17.25" customHeight="1" x14ac:dyDescent="0.35">
      <c r="A52" s="37" t="s">
        <v>10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ht="22" customHeight="1" x14ac:dyDescent="0.35">
      <c r="A53" s="39" t="s">
        <v>11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x14ac:dyDescent="0.35">
      <c r="A54" s="39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</sheetData>
  <phoneticPr fontId="12" type="noConversion"/>
  <conditionalFormatting sqref="A1:D1 F1:M1 A2:M51 B52:M54">
    <cfRule type="cellIs" dxfId="1" priority="2" stopIfTrue="1" operator="lessThan">
      <formula>0</formula>
    </cfRule>
  </conditionalFormatting>
  <conditionalFormatting sqref="D1 C1:C2 E2 G2 I2 K2 M2">
    <cfRule type="cellIs" dxfId="0" priority="3" stopIfTrue="1" operator="lessThan">
      <formula>0</formula>
    </cfRule>
  </conditionalFormatting>
  <pageMargins left="0.7" right="0.7" top="0.75" bottom="0.75" header="0.3" footer="0.3"/>
  <ignoredErrors>
    <ignoredError sqref="I50 F4:F6 E51:F51 E6 I51 M51 E4 E5 E7:F7 E8:F8 E9:F9 E10:F10 E11:F11 E12:F12 E13:F13 E14:F14 E15:F15 E16:F16 E17:F17 E18:F18 E19:F19 E20:F20 E21:F21 E22:F22 E23:F23 E24:F24 E25:F25 E26:F26 E27:F27 E28:F28 E29:F29 E30:F30 E31:F31 E32:F32 E33:F33 E34:F34 E35:F35 E36:F36 E37:F37 E38:F38 E39:F39 E40:F40 E41:F41 E42:F42 E43:F43 E44:F44 E45:F45 E46:F46 E47:F47 E48:F48 E49:F49 E50:F50 I4 K4:M4 I5 K5:M5 I6 K6:M6 I7 K7:M7 I8 K8:M8 I9 K9:M9 I10 K10:M10 I11 K11:M11 I12 K12:M12 I13 K13:M13 I14 K14:M14 I15 K15:M15 I16 K16:M16 I17 K17:M17 I18 K18:M18 I19 K19:M19 I20 K20:M20 I21 K21:M21 I22 K22:M22 I23 K23:M23 I24 K24:M24 I25 K25:M25 I26 K26:M26 I27 K27:M27 I28 K28:M28 I29 K29:M29 I30 K30:M30 I31 K31:M31 I32 K32:M32 I33 K33:M33 I34 K34:M34 I35 K35:M35 I36 K36:M36 I37 K37:M37 I38 K38:M38 I39 K39:M39 I40 K40:M40 I41 K41:M41 I42 K42:M42 I43 K43:M43 I44 K44:M44 I45 K45:M45 I46 K46:M46 I47 K47:M47 I48 K48:M48 I49 K49:M49 K50:M50 K5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9D1575-FA45-4592-8C7A-263CC4C90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9EB85-316D-479A-B500-55A3A3FBF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02783-38C1-412D-84F4-9EC07D75E2AD}">
  <ds:schemaRefs>
    <ds:schemaRef ds:uri="http://schemas.microsoft.com/office/2006/metadata/properties"/>
    <ds:schemaRef ds:uri="http://schemas.microsoft.com/office/infopath/2007/PartnerControls"/>
    <ds:schemaRef ds:uri="50b4d822-f145-40b1-b502-720eef342d4b"/>
    <ds:schemaRef ds:uri="4ca643c4-7cca-4cf7-9b44-d1a48358ecd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 Building Annual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Building Permit, Annual</dc:title>
  <dc:creator>Cecilia Palada</dc:creator>
  <cp:lastModifiedBy>Ayele, Anteneh</cp:lastModifiedBy>
  <dcterms:created xsi:type="dcterms:W3CDTF">2003-03-20T00:24:53Z</dcterms:created>
  <dcterms:modified xsi:type="dcterms:W3CDTF">2024-05-14T16:15:46Z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